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Z:\Shared\RIA Data\01 IC Clients\Associated Press\Fiduciary\2025, Q2\"/>
    </mc:Choice>
  </mc:AlternateContent>
  <xr:revisionPtr revIDLastSave="0" documentId="13_ncr:1_{5AD6650F-5129-4DB3-9D7E-D54A396CAC94}" xr6:coauthVersionLast="47" xr6:coauthVersionMax="47" xr10:uidLastSave="{00000000-0000-0000-0000-000000000000}"/>
  <bookViews>
    <workbookView xWindow="-28920" yWindow="-75" windowWidth="29040" windowHeight="15720" xr2:uid="{00000000-000D-0000-FFFF-FFFF00000000}"/>
  </bookViews>
  <sheets>
    <sheet name="Current Period" sheetId="27" r:id="rId1"/>
    <sheet name="Past Quarter" sheetId="28" r:id="rId2"/>
    <sheet name="2024, Q4" sheetId="36" r:id="rId3"/>
    <sheet name="2024, Q3" sheetId="35" r:id="rId4"/>
    <sheet name="2024, Q2" sheetId="34" r:id="rId5"/>
    <sheet name="2024, Q1" sheetId="33" r:id="rId6"/>
    <sheet name="2023, Q4" sheetId="32" r:id="rId7"/>
    <sheet name="2023, Q3" sheetId="31" r:id="rId8"/>
    <sheet name="2023, Q2" sheetId="30" r:id="rId9"/>
    <sheet name="2023, Q1" sheetId="29" r:id="rId10"/>
  </sheets>
  <externalReferences>
    <externalReference r:id="rId11"/>
  </externalReferences>
  <definedNames>
    <definedName name="Account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1" i="36" l="1"/>
  <c r="C50" i="36"/>
  <c r="O46" i="36"/>
  <c r="D46" i="36"/>
  <c r="C46" i="36"/>
  <c r="V40" i="36"/>
  <c r="V39" i="36"/>
  <c r="V38" i="36"/>
  <c r="V37" i="36"/>
  <c r="V36" i="36"/>
  <c r="V35" i="36"/>
  <c r="V34" i="36"/>
  <c r="V33" i="36"/>
  <c r="V32" i="36"/>
  <c r="V31" i="36"/>
  <c r="V30" i="36"/>
  <c r="V29" i="36"/>
  <c r="V28" i="36"/>
  <c r="V27" i="36"/>
  <c r="V26" i="36"/>
  <c r="V25" i="36"/>
  <c r="V24" i="36"/>
  <c r="V23" i="36"/>
  <c r="C51" i="35"/>
  <c r="C50" i="35"/>
  <c r="O46" i="35"/>
  <c r="D46" i="35"/>
  <c r="C46" i="35"/>
  <c r="V40" i="35"/>
  <c r="V39" i="35"/>
  <c r="V38" i="35"/>
  <c r="V37" i="35"/>
  <c r="V36" i="35"/>
  <c r="V35" i="35"/>
  <c r="V34" i="35"/>
  <c r="V33" i="35"/>
  <c r="V32" i="35"/>
  <c r="V31" i="35"/>
  <c r="V30" i="35"/>
  <c r="V29" i="35"/>
  <c r="V28" i="35"/>
  <c r="V27" i="35"/>
  <c r="V26" i="35"/>
  <c r="V25" i="35"/>
  <c r="V24" i="35"/>
  <c r="V23" i="35"/>
  <c r="AB5" i="27"/>
  <c r="E5" i="27" a="1"/>
  <c r="E5" i="27" s="1"/>
  <c r="C51" i="34"/>
  <c r="C50" i="34"/>
  <c r="O46" i="34"/>
  <c r="D46" i="34"/>
  <c r="C46" i="34"/>
  <c r="V40" i="34"/>
  <c r="V39" i="34"/>
  <c r="V38" i="34"/>
  <c r="V37" i="34"/>
  <c r="V36" i="34"/>
  <c r="V35" i="34"/>
  <c r="V34" i="34"/>
  <c r="V33" i="34"/>
  <c r="V32" i="34"/>
  <c r="V31" i="34"/>
  <c r="V30" i="34"/>
  <c r="V29" i="34"/>
  <c r="V28" i="34"/>
  <c r="V27" i="34"/>
  <c r="V26" i="34"/>
  <c r="V25" i="34"/>
  <c r="V24" i="34"/>
  <c r="V23" i="34"/>
  <c r="C51" i="33"/>
  <c r="C50" i="33"/>
  <c r="O46" i="33"/>
  <c r="D46" i="33"/>
  <c r="C46" i="33"/>
  <c r="V40" i="33"/>
  <c r="V39" i="33"/>
  <c r="V38" i="33"/>
  <c r="V37" i="33"/>
  <c r="V36" i="33"/>
  <c r="V35" i="33"/>
  <c r="V34" i="33"/>
  <c r="V33" i="33"/>
  <c r="V32" i="33"/>
  <c r="V31" i="33"/>
  <c r="V30" i="33"/>
  <c r="V29" i="33"/>
  <c r="V28" i="33"/>
  <c r="V27" i="33"/>
  <c r="V26" i="33"/>
  <c r="V25" i="33"/>
  <c r="V24" i="33"/>
  <c r="V23" i="33"/>
  <c r="T23" i="27"/>
  <c r="T24" i="27"/>
  <c r="C52" i="36" l="1"/>
  <c r="C53" i="36" s="1"/>
  <c r="C52" i="35"/>
  <c r="C53" i="35" s="1"/>
  <c r="C52" i="34"/>
  <c r="C53" i="34" s="1"/>
  <c r="C52" i="33"/>
  <c r="C53" i="33" s="1"/>
  <c r="C51" i="32"/>
  <c r="C50" i="32"/>
  <c r="C46" i="32"/>
  <c r="D41" i="32" s="1"/>
  <c r="U40" i="32"/>
  <c r="T40" i="32"/>
  <c r="U39" i="32"/>
  <c r="T39" i="32"/>
  <c r="U38" i="32"/>
  <c r="T38" i="32"/>
  <c r="U37" i="32"/>
  <c r="T37" i="32"/>
  <c r="U36" i="32"/>
  <c r="T36" i="32"/>
  <c r="U35" i="32"/>
  <c r="T35" i="32"/>
  <c r="U34" i="32"/>
  <c r="T34" i="32"/>
  <c r="U33" i="32"/>
  <c r="T33" i="32"/>
  <c r="U32" i="32"/>
  <c r="T32" i="32"/>
  <c r="U31" i="32"/>
  <c r="T31" i="32"/>
  <c r="U30" i="32"/>
  <c r="T30" i="32"/>
  <c r="U29" i="32"/>
  <c r="T29" i="32"/>
  <c r="U28" i="32"/>
  <c r="T28" i="32"/>
  <c r="U27" i="32"/>
  <c r="T27" i="32"/>
  <c r="U26" i="32"/>
  <c r="T26" i="32"/>
  <c r="U25" i="32"/>
  <c r="T25" i="32"/>
  <c r="U24" i="32"/>
  <c r="T24" i="32"/>
  <c r="U23" i="32"/>
  <c r="T23" i="32"/>
  <c r="C51" i="31"/>
  <c r="C50" i="31"/>
  <c r="C46" i="31"/>
  <c r="D41" i="31" s="1"/>
  <c r="U40" i="31"/>
  <c r="T40" i="31"/>
  <c r="U39" i="31"/>
  <c r="T39" i="31"/>
  <c r="U38" i="31"/>
  <c r="T38" i="31"/>
  <c r="U37" i="31"/>
  <c r="T37" i="31"/>
  <c r="U36" i="31"/>
  <c r="T36" i="31"/>
  <c r="U35" i="31"/>
  <c r="T35" i="31"/>
  <c r="U34" i="31"/>
  <c r="T34" i="31"/>
  <c r="U33" i="31"/>
  <c r="T33" i="31"/>
  <c r="U32" i="31"/>
  <c r="T32" i="31"/>
  <c r="U31" i="31"/>
  <c r="T31" i="31"/>
  <c r="U30" i="31"/>
  <c r="T30" i="31"/>
  <c r="U29" i="31"/>
  <c r="T29" i="31"/>
  <c r="U28" i="31"/>
  <c r="T28" i="31"/>
  <c r="U27" i="31"/>
  <c r="T27" i="31"/>
  <c r="U26" i="31"/>
  <c r="T26" i="31"/>
  <c r="U25" i="31"/>
  <c r="T25" i="31"/>
  <c r="U24" i="31"/>
  <c r="T24" i="31"/>
  <c r="U23" i="31"/>
  <c r="T23" i="31"/>
  <c r="C51" i="30"/>
  <c r="C50" i="30"/>
  <c r="C46" i="30"/>
  <c r="D41" i="30" s="1"/>
  <c r="U40" i="30"/>
  <c r="T40" i="30"/>
  <c r="U39" i="30"/>
  <c r="T39" i="30"/>
  <c r="U38" i="30"/>
  <c r="T38" i="30"/>
  <c r="U37" i="30"/>
  <c r="T37" i="30"/>
  <c r="U36" i="30"/>
  <c r="T36" i="30"/>
  <c r="U35" i="30"/>
  <c r="T35" i="30"/>
  <c r="U34" i="30"/>
  <c r="T34" i="30"/>
  <c r="U33" i="30"/>
  <c r="T33" i="30"/>
  <c r="U32" i="30"/>
  <c r="T32" i="30"/>
  <c r="U31" i="30"/>
  <c r="T31" i="30"/>
  <c r="U30" i="30"/>
  <c r="T30" i="30"/>
  <c r="U29" i="30"/>
  <c r="T29" i="30"/>
  <c r="U28" i="30"/>
  <c r="T28" i="30"/>
  <c r="U27" i="30"/>
  <c r="T27" i="30"/>
  <c r="U26" i="30"/>
  <c r="T26" i="30"/>
  <c r="U25" i="30"/>
  <c r="T25" i="30"/>
  <c r="U24" i="30"/>
  <c r="T24" i="30"/>
  <c r="U23" i="30"/>
  <c r="T23" i="30"/>
  <c r="U22" i="30"/>
  <c r="U21" i="30"/>
  <c r="U20" i="30"/>
  <c r="U19" i="30"/>
  <c r="U18" i="30"/>
  <c r="U17" i="30"/>
  <c r="U16" i="30"/>
  <c r="U15" i="30"/>
  <c r="U14" i="30"/>
  <c r="U13" i="30"/>
  <c r="U12" i="30"/>
  <c r="U11" i="30"/>
  <c r="U10" i="30"/>
  <c r="U9" i="30"/>
  <c r="U8" i="30"/>
  <c r="U7" i="30"/>
  <c r="U6" i="30"/>
  <c r="U5" i="30"/>
  <c r="V25" i="27"/>
  <c r="U25" i="27" s="1"/>
  <c r="V26" i="27"/>
  <c r="U26" i="27" s="1"/>
  <c r="V27" i="27"/>
  <c r="U27" i="27" s="1"/>
  <c r="V28" i="27"/>
  <c r="U28" i="27" s="1"/>
  <c r="V29" i="27"/>
  <c r="U29" i="27" s="1"/>
  <c r="V30" i="27"/>
  <c r="U30" i="27" s="1"/>
  <c r="V31" i="27"/>
  <c r="U31" i="27" s="1"/>
  <c r="V32" i="27"/>
  <c r="U32" i="27" s="1"/>
  <c r="V33" i="27"/>
  <c r="U33" i="27" s="1"/>
  <c r="V34" i="27"/>
  <c r="U34" i="27" s="1"/>
  <c r="V35" i="27"/>
  <c r="U35" i="27" s="1"/>
  <c r="V36" i="27"/>
  <c r="U36" i="27" s="1"/>
  <c r="V37" i="27"/>
  <c r="U37" i="27" s="1"/>
  <c r="V38" i="27"/>
  <c r="U38" i="27" s="1"/>
  <c r="V39" i="27"/>
  <c r="U39" i="27" s="1"/>
  <c r="V40" i="27"/>
  <c r="U40" i="27" s="1"/>
  <c r="T6" i="27"/>
  <c r="T30" i="27"/>
  <c r="T35" i="27"/>
  <c r="T8" i="27"/>
  <c r="T9" i="27"/>
  <c r="T10" i="27"/>
  <c r="T11" i="27"/>
  <c r="T12" i="27"/>
  <c r="T15" i="27"/>
  <c r="T16" i="27"/>
  <c r="V23" i="28"/>
  <c r="V24" i="28"/>
  <c r="V25" i="28"/>
  <c r="V26" i="28"/>
  <c r="V27" i="28"/>
  <c r="V28" i="28"/>
  <c r="V29" i="28"/>
  <c r="V30" i="28"/>
  <c r="V31" i="28"/>
  <c r="V32" i="28"/>
  <c r="V33" i="28"/>
  <c r="V34" i="28"/>
  <c r="V35" i="28"/>
  <c r="V36" i="28"/>
  <c r="V37" i="28"/>
  <c r="V38" i="28"/>
  <c r="V39" i="28"/>
  <c r="V40" i="28"/>
  <c r="F37" i="30" a="1"/>
  <c r="A23" i="32" a="1"/>
  <c r="A24" i="30" a="1"/>
  <c r="F24" i="32" a="1"/>
  <c r="F40" i="30" a="1"/>
  <c r="A37" i="31" a="1"/>
  <c r="B27" i="31" a="1"/>
  <c r="F26" i="30" a="1"/>
  <c r="A37" i="32" a="1"/>
  <c r="A26" i="31" a="1"/>
  <c r="A23" i="31" a="1"/>
  <c r="A27" i="32" a="1"/>
  <c r="B26" i="31" a="1"/>
  <c r="A23" i="30" a="1"/>
  <c r="F37" i="31" a="1"/>
  <c r="A37" i="30" a="1"/>
  <c r="B26" i="32" a="1"/>
  <c r="A40" i="32" a="1"/>
  <c r="B27" i="32" a="1"/>
  <c r="F26" i="31" a="1"/>
  <c r="B40" i="32" a="1"/>
  <c r="F27" i="31" a="1"/>
  <c r="B24" i="31" a="1"/>
  <c r="A24" i="32" a="1"/>
  <c r="F25" i="30" a="1"/>
  <c r="B40" i="30" a="1"/>
  <c r="B37" i="32" a="1"/>
  <c r="B37" i="31" a="1"/>
  <c r="B25" i="31" a="1"/>
  <c r="F23" i="31" a="1"/>
  <c r="F24" i="30" a="1"/>
  <c r="A25" i="30" a="1"/>
  <c r="A27" i="30" a="1"/>
  <c r="F37" i="32" a="1"/>
  <c r="B24" i="30" a="1"/>
  <c r="A27" i="31" a="1"/>
  <c r="F25" i="32" a="1"/>
  <c r="A25" i="31" a="1"/>
  <c r="B23" i="32" a="1"/>
  <c r="F25" i="31" a="1"/>
  <c r="A26" i="32" a="1"/>
  <c r="B24" i="32" a="1"/>
  <c r="B25" i="32" a="1"/>
  <c r="F26" i="32" a="1"/>
  <c r="F23" i="32" a="1"/>
  <c r="A40" i="30" a="1"/>
  <c r="B27" i="30" a="1"/>
  <c r="B26" i="30" a="1"/>
  <c r="F23" i="30" a="1"/>
  <c r="A40" i="31" a="1"/>
  <c r="B40" i="31" a="1"/>
  <c r="B23" i="31" a="1"/>
  <c r="F27" i="30" a="1"/>
  <c r="A24" i="31" a="1"/>
  <c r="B23" i="30" a="1"/>
  <c r="B25" i="30" a="1"/>
  <c r="A25" i="32" a="1"/>
  <c r="B37" i="30" a="1"/>
  <c r="A26" i="30" a="1"/>
  <c r="F40" i="31" a="1"/>
  <c r="F27" i="32" a="1"/>
  <c r="F24" i="31" a="1"/>
  <c r="F40" i="32" a="1"/>
  <c r="C52" i="32" l="1"/>
  <c r="C53" i="32" s="1"/>
  <c r="F24" i="32"/>
  <c r="F27" i="32"/>
  <c r="F37" i="32"/>
  <c r="A40" i="32"/>
  <c r="F25" i="32"/>
  <c r="B37" i="32"/>
  <c r="A23" i="32"/>
  <c r="A24" i="32"/>
  <c r="A25" i="32"/>
  <c r="A26" i="32"/>
  <c r="A27" i="32"/>
  <c r="B40" i="32"/>
  <c r="F23" i="32"/>
  <c r="F26" i="32"/>
  <c r="B23" i="32"/>
  <c r="B24" i="32"/>
  <c r="B25" i="32"/>
  <c r="B26" i="32"/>
  <c r="B27" i="32"/>
  <c r="A37" i="32"/>
  <c r="F40" i="32"/>
  <c r="D46" i="32"/>
  <c r="C52" i="31"/>
  <c r="C53" i="31" s="1"/>
  <c r="B26" i="31"/>
  <c r="F37" i="31"/>
  <c r="A40" i="31"/>
  <c r="B27" i="31"/>
  <c r="A23" i="31"/>
  <c r="A25" i="31"/>
  <c r="A26" i="31"/>
  <c r="A27" i="31"/>
  <c r="B40" i="31"/>
  <c r="B25" i="31"/>
  <c r="A24" i="31"/>
  <c r="B23" i="31"/>
  <c r="F40" i="31"/>
  <c r="B24" i="31"/>
  <c r="A37" i="31"/>
  <c r="F23" i="31"/>
  <c r="F24" i="31"/>
  <c r="F25" i="31"/>
  <c r="F26" i="31"/>
  <c r="F27" i="31"/>
  <c r="B37" i="31"/>
  <c r="D46" i="31"/>
  <c r="C52" i="30"/>
  <c r="C53" i="30" s="1"/>
  <c r="F37" i="30"/>
  <c r="A23" i="30"/>
  <c r="A24" i="30"/>
  <c r="A25" i="30"/>
  <c r="A26" i="30"/>
  <c r="A27" i="30"/>
  <c r="B40" i="30"/>
  <c r="A40" i="30"/>
  <c r="B24" i="30"/>
  <c r="B26" i="30"/>
  <c r="F40" i="30"/>
  <c r="B23" i="30"/>
  <c r="B25" i="30"/>
  <c r="B27" i="30"/>
  <c r="A37" i="30"/>
  <c r="F23" i="30"/>
  <c r="F24" i="30"/>
  <c r="F25" i="30"/>
  <c r="F26" i="30"/>
  <c r="F27" i="30"/>
  <c r="B37" i="30"/>
  <c r="D46" i="30"/>
  <c r="T31" i="27"/>
  <c r="T38" i="27"/>
  <c r="T34" i="27"/>
  <c r="T36" i="27"/>
  <c r="T28" i="27"/>
  <c r="T33" i="27"/>
  <c r="T32" i="27"/>
  <c r="T37" i="27"/>
  <c r="T7" i="27"/>
  <c r="T14" i="27"/>
  <c r="T13" i="27"/>
  <c r="T40" i="27"/>
  <c r="T29" i="27"/>
  <c r="T39" i="27"/>
  <c r="T17" i="27"/>
  <c r="T18" i="27"/>
  <c r="T19" i="27"/>
  <c r="T20" i="27"/>
  <c r="T21" i="27"/>
  <c r="T22" i="27"/>
  <c r="T25" i="27"/>
  <c r="T26" i="27"/>
  <c r="T27" i="27"/>
  <c r="T5" i="27"/>
  <c r="C51" i="28"/>
  <c r="C50" i="28"/>
  <c r="C46" i="28"/>
  <c r="A30" i="27" a="1"/>
  <c r="B22" i="27" a="1"/>
  <c r="A26" i="27" a="1"/>
  <c r="A22" i="27" a="1"/>
  <c r="B14" i="27" a="1"/>
  <c r="A12" i="27" a="1"/>
  <c r="A15" i="27" a="1"/>
  <c r="A19" i="27" a="1"/>
  <c r="B12" i="27" a="1"/>
  <c r="A11" i="27" a="1"/>
  <c r="F25" i="27" a="1"/>
  <c r="A29" i="27" a="1"/>
  <c r="A8" i="27" a="1"/>
  <c r="A13" i="27" a="1"/>
  <c r="B8" i="27" a="1"/>
  <c r="A20" i="27" a="1"/>
  <c r="B6" i="27" a="1"/>
  <c r="B24" i="27" a="1"/>
  <c r="B16" i="27" a="1"/>
  <c r="A40" i="27" a="1"/>
  <c r="F7" i="27" a="1"/>
  <c r="A16" i="27" a="1"/>
  <c r="A9" i="27" a="1"/>
  <c r="A24" i="27" a="1"/>
  <c r="B18" i="27" a="1"/>
  <c r="A21" i="27" a="1"/>
  <c r="F30" i="27" a="1"/>
  <c r="B23" i="27" a="1"/>
  <c r="B19" i="27" a="1"/>
  <c r="B15" i="27" a="1"/>
  <c r="B11" i="27" a="1"/>
  <c r="B20" i="27" a="1"/>
  <c r="A7" i="27" a="1"/>
  <c r="F26" i="27" a="1"/>
  <c r="B25" i="27" a="1"/>
  <c r="B30" i="27" a="1"/>
  <c r="B29" i="27" a="1"/>
  <c r="B10" i="27" a="1"/>
  <c r="A14" i="27" a="1"/>
  <c r="F23" i="27" a="1"/>
  <c r="A10" i="27" a="1"/>
  <c r="B7" i="27" a="1"/>
  <c r="F29" i="27" a="1"/>
  <c r="B40" i="27" a="1"/>
  <c r="B9" i="27" a="1"/>
  <c r="F6" i="27" a="1"/>
  <c r="A18" i="27" a="1"/>
  <c r="A6" i="27" a="1"/>
  <c r="F20" i="27" a="1"/>
  <c r="B13" i="27" a="1"/>
  <c r="F18" i="27" a="1"/>
  <c r="B26" i="27" a="1"/>
  <c r="B21" i="27" a="1"/>
  <c r="F40" i="27" a="1"/>
  <c r="A17" i="27" a="1"/>
  <c r="F24" i="27" a="1"/>
  <c r="F21" i="27" a="1"/>
  <c r="A23" i="27" a="1"/>
  <c r="A25" i="27" a="1"/>
  <c r="F22" i="27" a="1"/>
  <c r="B17" i="27" a="1"/>
  <c r="F19" i="27" a="1"/>
  <c r="O46" i="32" l="1"/>
  <c r="B6" i="27"/>
  <c r="O46" i="31"/>
  <c r="O46" i="30"/>
  <c r="F6" i="27"/>
  <c r="F7" i="27"/>
  <c r="C52" i="28"/>
  <c r="C53" i="28" s="1"/>
  <c r="B26" i="27"/>
  <c r="F30" i="27"/>
  <c r="B25" i="27"/>
  <c r="B40" i="27"/>
  <c r="F40" i="27"/>
  <c r="B29" i="27"/>
  <c r="A26" i="27"/>
  <c r="B30" i="27"/>
  <c r="A25" i="27"/>
  <c r="F26" i="27"/>
  <c r="A40" i="27"/>
  <c r="F29" i="27"/>
  <c r="A29" i="27"/>
  <c r="F25" i="27"/>
  <c r="A30" i="27"/>
  <c r="A24" i="27"/>
  <c r="A22" i="27"/>
  <c r="A23" i="27"/>
  <c r="B22" i="27"/>
  <c r="B23" i="27"/>
  <c r="B24" i="27"/>
  <c r="F22" i="27"/>
  <c r="F23" i="27"/>
  <c r="F24" i="27"/>
  <c r="A21" i="27"/>
  <c r="B21" i="27"/>
  <c r="F21" i="27"/>
  <c r="F18" i="27"/>
  <c r="F19" i="27"/>
  <c r="F20" i="27"/>
  <c r="B20" i="27"/>
  <c r="A20" i="27"/>
  <c r="B18" i="27"/>
  <c r="B19" i="27"/>
  <c r="A6" i="27"/>
  <c r="A7" i="27"/>
  <c r="A13" i="27"/>
  <c r="A19" i="27"/>
  <c r="A16" i="27"/>
  <c r="A11" i="27"/>
  <c r="A18" i="27"/>
  <c r="A14" i="27"/>
  <c r="A8" i="27"/>
  <c r="A17" i="27"/>
  <c r="A9" i="27"/>
  <c r="A15" i="27"/>
  <c r="A10" i="27"/>
  <c r="A12" i="27"/>
  <c r="B7" i="27"/>
  <c r="B8" i="27"/>
  <c r="B9" i="27"/>
  <c r="B10" i="27"/>
  <c r="B11" i="27"/>
  <c r="B12" i="27"/>
  <c r="B13" i="27"/>
  <c r="B14" i="27"/>
  <c r="B15" i="27"/>
  <c r="B16" i="27"/>
  <c r="B17" i="27"/>
  <c r="C51" i="27"/>
  <c r="C50" i="27"/>
  <c r="A1" i="27"/>
  <c r="F5" i="27" a="1"/>
  <c r="F9" i="27" a="1"/>
  <c r="O46" i="28" l="1"/>
  <c r="D46" i="28"/>
  <c r="F5" i="27"/>
  <c r="F9" i="27"/>
  <c r="C52" i="27"/>
  <c r="F13" i="27" a="1"/>
  <c r="F17" i="27" a="1"/>
  <c r="F15" i="27" a="1"/>
  <c r="F16" i="27" a="1"/>
  <c r="F8" i="27" a="1"/>
  <c r="F11" i="27" a="1"/>
  <c r="B5" i="27" a="1"/>
  <c r="F10" i="27" a="1"/>
  <c r="F12" i="27" a="1"/>
  <c r="F14" i="27" a="1"/>
  <c r="F15" i="27" l="1"/>
  <c r="F8" i="27"/>
  <c r="F13" i="27"/>
  <c r="F10" i="27"/>
  <c r="F16" i="27"/>
  <c r="F12" i="27"/>
  <c r="F14" i="27"/>
  <c r="F11" i="27"/>
  <c r="C46" i="27"/>
  <c r="F17" i="27"/>
  <c r="B5" i="27"/>
  <c r="A5" i="27" a="1"/>
  <c r="D25" i="27" l="1"/>
  <c r="D33" i="27"/>
  <c r="D18" i="27"/>
  <c r="D26" i="27"/>
  <c r="D34" i="27"/>
  <c r="D19" i="27"/>
  <c r="D27" i="27"/>
  <c r="D35" i="27"/>
  <c r="D20" i="27"/>
  <c r="D28" i="27"/>
  <c r="D36" i="27"/>
  <c r="D21" i="27"/>
  <c r="D29" i="27"/>
  <c r="D37" i="27"/>
  <c r="D22" i="27"/>
  <c r="D30" i="27"/>
  <c r="D38" i="27"/>
  <c r="D23" i="27"/>
  <c r="D31" i="27"/>
  <c r="D39" i="27"/>
  <c r="D24" i="27"/>
  <c r="D32" i="27"/>
  <c r="D40" i="27"/>
  <c r="D5" i="27"/>
  <c r="D15" i="27"/>
  <c r="D44" i="27"/>
  <c r="D42" i="27"/>
  <c r="D8" i="27"/>
  <c r="D9" i="27"/>
  <c r="D10" i="27"/>
  <c r="D14" i="27"/>
  <c r="D6" i="27"/>
  <c r="D16" i="27"/>
  <c r="D17" i="27"/>
  <c r="D12" i="27"/>
  <c r="D7" i="27"/>
  <c r="D43" i="27"/>
  <c r="D11" i="27"/>
  <c r="D13" i="27"/>
  <c r="C53" i="27"/>
  <c r="A5" i="27"/>
  <c r="O46" i="27" l="1"/>
  <c r="D46" i="27"/>
  <c r="AB6" i="27" l="1"/>
  <c r="C4" i="27" l="1"/>
  <c r="A2" i="27" a="1"/>
  <c r="A2" i="27" s="1"/>
  <c r="M5" i="27" l="1" a="1"/>
  <c r="M5" i="27" s="1"/>
  <c r="J5" i="27" a="1"/>
  <c r="J5" i="27" s="1"/>
  <c r="K5" i="27" a="1"/>
  <c r="K5" i="27" s="1"/>
  <c r="O5" i="27" a="1"/>
  <c r="O5" i="27" s="1"/>
  <c r="R5" i="27" a="1"/>
  <c r="R5" i="27" s="1"/>
  <c r="L5" i="27" a="1"/>
  <c r="L5" i="27" s="1"/>
  <c r="P5" i="27" a="1"/>
  <c r="P5" i="27" s="1"/>
  <c r="S5" i="27" a="1"/>
  <c r="S5" i="27" s="1"/>
  <c r="N5" i="27" a="1"/>
  <c r="N5" i="27" s="1"/>
  <c r="I5" i="27" a="1"/>
  <c r="Q5" i="27" a="1"/>
  <c r="Q5" i="27" s="1"/>
  <c r="I5" i="27" l="1"/>
  <c r="V8" i="27"/>
  <c r="U8" i="27" s="1"/>
  <c r="V23" i="27"/>
  <c r="U23" i="27" s="1"/>
  <c r="V20" i="27"/>
  <c r="U20" i="27" s="1"/>
  <c r="V24" i="27"/>
  <c r="U24" i="27" s="1"/>
  <c r="V19" i="27"/>
  <c r="U19" i="27" s="1"/>
  <c r="V15" i="27"/>
  <c r="U15" i="27" s="1"/>
  <c r="V17" i="27"/>
  <c r="U17" i="27" s="1"/>
  <c r="V18" i="27"/>
  <c r="U18" i="27" s="1"/>
  <c r="V11" i="27"/>
  <c r="U11" i="27" s="1"/>
  <c r="V16" i="27"/>
  <c r="U16" i="27" s="1"/>
  <c r="V9" i="27"/>
  <c r="U9" i="27" s="1"/>
  <c r="V6" i="27"/>
  <c r="U6" i="27" s="1"/>
  <c r="V12" i="27"/>
  <c r="U12" i="27" s="1"/>
  <c r="V10" i="27"/>
  <c r="U10" i="27" s="1"/>
  <c r="V13" i="27"/>
  <c r="U13" i="27" s="1"/>
  <c r="V22" i="27"/>
  <c r="U22" i="27" s="1"/>
  <c r="V7" i="27"/>
  <c r="U7" i="27" s="1"/>
  <c r="V14" i="27"/>
  <c r="U14" i="27" s="1"/>
  <c r="V21" i="27"/>
  <c r="U21" i="27" s="1"/>
  <c r="V5" i="27" l="1"/>
  <c r="U5" i="27" s="1"/>
  <c r="A47" i="2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<sst xmlns="http://schemas.openxmlformats.org/spreadsheetml/2006/main" count="3289" uniqueCount="164">
  <si>
    <t>Category</t>
  </si>
  <si>
    <t>Investment Option</t>
  </si>
  <si>
    <t>% of Assets</t>
  </si>
  <si>
    <t>Expense Ratio</t>
  </si>
  <si>
    <t>Plan Entry</t>
  </si>
  <si>
    <t>Previous Quarter Status</t>
  </si>
  <si>
    <t>Current Quarter Status</t>
  </si>
  <si>
    <t>Total Plan Assets:</t>
  </si>
  <si>
    <t>Weighted Average Expense:</t>
  </si>
  <si>
    <t>û</t>
  </si>
  <si>
    <t>-</t>
  </si>
  <si>
    <t>Rev Share</t>
  </si>
  <si>
    <t>t</t>
  </si>
  <si>
    <t>Ticker</t>
  </si>
  <si>
    <t>Quarter</t>
  </si>
  <si>
    <t>Date</t>
  </si>
  <si>
    <t>Company Name</t>
  </si>
  <si>
    <t>Enter Company Name</t>
  </si>
  <si>
    <t>1st Quarter, 2023 Review (03.31.2023)</t>
  </si>
  <si>
    <t>Retirement Plan Assets (03.31.23)</t>
  </si>
  <si>
    <t xml:space="preserve"> Retirement Plans</t>
  </si>
  <si>
    <t>Associated Press</t>
  </si>
  <si>
    <t>Large Cap Blend</t>
  </si>
  <si>
    <t>Vanguard Institutional Index (VIIIX)</t>
  </si>
  <si>
    <t>Large Cap Growth</t>
  </si>
  <si>
    <t>Vanguard U.S. Growth (VWUAX)</t>
  </si>
  <si>
    <t>Large Cap Value</t>
  </si>
  <si>
    <t>Vanguard Windsor II (VWNAX)</t>
  </si>
  <si>
    <t>Mid Cap Blend</t>
  </si>
  <si>
    <t>Vanguard Mid Cap Index (VIMAX)</t>
  </si>
  <si>
    <t>Mid Cap Growth</t>
  </si>
  <si>
    <t>Janus Enterprise (JDMNX)</t>
  </si>
  <si>
    <t>Mid Cap Value</t>
  </si>
  <si>
    <t>Victory Sycamore Established Value (VEVIX)</t>
  </si>
  <si>
    <t>Small Cap Blend</t>
  </si>
  <si>
    <t>Vanguard Small Cap Index (VSMAX)</t>
  </si>
  <si>
    <t>T. Rowe Price Small-Cap Stock (OTIIX)</t>
  </si>
  <si>
    <t>Foreign Large Growth</t>
  </si>
  <si>
    <t>Vanguard International Growth Fund (VWILX)</t>
  </si>
  <si>
    <t>Foreign Large Value</t>
  </si>
  <si>
    <t>MFS International Value (MINGX)</t>
  </si>
  <si>
    <t>Diversified Emerging Mkts</t>
  </si>
  <si>
    <t>Invesco Developing Markets (ODVIX)</t>
  </si>
  <si>
    <t>Inflation Protected Bond</t>
  </si>
  <si>
    <t>BlackRock Inflation Protected Bond (BPLBX)</t>
  </si>
  <si>
    <t>Intermediate Term Bond</t>
  </si>
  <si>
    <t>PGIM Total Return Bond (PDBZX)</t>
  </si>
  <si>
    <t>Multisector Bond</t>
  </si>
  <si>
    <t>PIMCO Income (PIMIX)</t>
  </si>
  <si>
    <t>World Bond</t>
  </si>
  <si>
    <t>PIMCO International Bond (PFORX)</t>
  </si>
  <si>
    <t>Money Market</t>
  </si>
  <si>
    <t>Vanguard Prime Money Market (VMRXX)</t>
  </si>
  <si>
    <t>Global Real Estate</t>
  </si>
  <si>
    <t>Principal Global Real Estate (POSIX)</t>
  </si>
  <si>
    <t>Commodities</t>
  </si>
  <si>
    <t>PIMCO Commodity Real Ret Strat (PCRIX)</t>
  </si>
  <si>
    <t>Target Date Series</t>
  </si>
  <si>
    <t>Vanguard Target Retirement Funds</t>
  </si>
  <si>
    <t>Stable Value</t>
  </si>
  <si>
    <t>Vanguard Retirement Savings Trust III</t>
  </si>
  <si>
    <t>Loans</t>
  </si>
  <si>
    <t>Participant Loan Fund</t>
  </si>
  <si>
    <t>N/A</t>
  </si>
  <si>
    <t>ü</t>
  </si>
  <si>
    <t>FW4</t>
  </si>
  <si>
    <t>IW1</t>
  </si>
  <si>
    <t/>
  </si>
  <si>
    <t>Large Blend</t>
  </si>
  <si>
    <t>Vanguard Institutional Index Instl Pl</t>
  </si>
  <si>
    <t>VIIIX</t>
  </si>
  <si>
    <t>Large Growth</t>
  </si>
  <si>
    <t>Vanguard US Growth Admiral™</t>
  </si>
  <si>
    <t>VWUAX</t>
  </si>
  <si>
    <t>Large Value</t>
  </si>
  <si>
    <t>Vanguard Windsor™ II Admiral™</t>
  </si>
  <si>
    <t>VWNAX</t>
  </si>
  <si>
    <t>Mid-Cap Blend</t>
  </si>
  <si>
    <t>Vanguard Mid Cap Index Admiral</t>
  </si>
  <si>
    <t>VIMAX</t>
  </si>
  <si>
    <t>Mid-Cap Growth</t>
  </si>
  <si>
    <t>Janus Henderson Enterprise N</t>
  </si>
  <si>
    <t>JDMNX</t>
  </si>
  <si>
    <t>Mid-Cap Value</t>
  </si>
  <si>
    <t>Victory Sycamore Established Value I</t>
  </si>
  <si>
    <t>VEVIX</t>
  </si>
  <si>
    <t>Small Blend</t>
  </si>
  <si>
    <t>Vanguard Small Cap Index Adm</t>
  </si>
  <si>
    <t>VSMAX</t>
  </si>
  <si>
    <t>Small Growth</t>
  </si>
  <si>
    <t>T. Rowe Price Small-Cap Stock I</t>
  </si>
  <si>
    <t>OTIIX</t>
  </si>
  <si>
    <t>Vanguard International Growth Adm</t>
  </si>
  <si>
    <t>VWILX</t>
  </si>
  <si>
    <t>MFS International Intrinsic Value R3</t>
  </si>
  <si>
    <t>MINGX</t>
  </si>
  <si>
    <t>Invesco Developing Markets R6</t>
  </si>
  <si>
    <t>ODVIX</t>
  </si>
  <si>
    <t>Inflation-Protected Bond</t>
  </si>
  <si>
    <t>BlackRock Inflation Protected Bond K</t>
  </si>
  <si>
    <t>BPLBX</t>
  </si>
  <si>
    <t>Intermediate Core-Plus Bond</t>
  </si>
  <si>
    <t>PGIM Total Return Bond Z</t>
  </si>
  <si>
    <t>PDBZX</t>
  </si>
  <si>
    <t>PIMCO Income Instl</t>
  </si>
  <si>
    <t>PIMIX</t>
  </si>
  <si>
    <t>Global Bond-USD Hedged</t>
  </si>
  <si>
    <t>PIMCO International Bond (USD-Hdg) Instl</t>
  </si>
  <si>
    <t>PFORX</t>
  </si>
  <si>
    <t>Money Market-Taxable</t>
  </si>
  <si>
    <t>Vanguard Cash Rsrv Federal MnyMktAdmiral</t>
  </si>
  <si>
    <t>VMRXX</t>
  </si>
  <si>
    <t>Principal Global Real Estate Sec Instl</t>
  </si>
  <si>
    <t>POSIX</t>
  </si>
  <si>
    <t>Commodities Broad Basket</t>
  </si>
  <si>
    <t>PIMCO Commodity Real Ret Strat Instl</t>
  </si>
  <si>
    <t>PCRIX</t>
  </si>
  <si>
    <t>FW1</t>
  </si>
  <si>
    <t>JPMorgan Large Cap Growth R6</t>
  </si>
  <si>
    <t>JLGMX</t>
  </si>
  <si>
    <t>FW2</t>
  </si>
  <si>
    <t>4th Quarter, 2023 Review</t>
  </si>
  <si>
    <t>FW3</t>
  </si>
  <si>
    <t>IW2</t>
  </si>
  <si>
    <t>Associated Press Retirement Plans</t>
  </si>
  <si>
    <t>2nd Quarter, 2024 Review (06.30.2024)</t>
  </si>
  <si>
    <t>Retirement Plan Assets (06.30.24)</t>
  </si>
  <si>
    <t>Vanguard Small Cap Index I</t>
  </si>
  <si>
    <t>VSCIX</t>
  </si>
  <si>
    <t>Foreign Large Blend</t>
  </si>
  <si>
    <t>Vanguard Total Intl Stock Index Admiral</t>
  </si>
  <si>
    <t>VTIAX</t>
  </si>
  <si>
    <t>American Funds New World R6</t>
  </si>
  <si>
    <t>RNWGX</t>
  </si>
  <si>
    <t>Intermediate Core Bond</t>
  </si>
  <si>
    <t>Vanguard Total Bond Market Index I</t>
  </si>
  <si>
    <t>VBTIX</t>
  </si>
  <si>
    <t>Vanguard Institutional Index Fund Inst Plus</t>
  </si>
  <si>
    <t>JPMorgan Large Cap Growth Fund R6</t>
  </si>
  <si>
    <t>Vanguard Windsor II Fund Admiral</t>
  </si>
  <si>
    <t>Vanguard Mid-Cap Index Fund Admiral</t>
  </si>
  <si>
    <t>Janus Henderson Enterprise Fund N</t>
  </si>
  <si>
    <t>Victory Sycamore Established Value Fund I</t>
  </si>
  <si>
    <t>Vanguard Small-Cap Index Fund Institutional</t>
  </si>
  <si>
    <t>T Rowe Price Small-Cap Stock Fund I</t>
  </si>
  <si>
    <t>Vanguard Total International Stock Index Fund Adm</t>
  </si>
  <si>
    <t>Vanguard International Growth Fund Admiral</t>
  </si>
  <si>
    <t>MFS International Intrinsic Value Fund R3</t>
  </si>
  <si>
    <t>American Funds New World Fund R6</t>
  </si>
  <si>
    <t>BlackRock Inflation Protected Bond Port K</t>
  </si>
  <si>
    <t>Vanguard Total Bond Market Index Fund Inst</t>
  </si>
  <si>
    <t>PGIM Total Return Bond Fund Z</t>
  </si>
  <si>
    <t>PIMCO Income Fund Institutional</t>
  </si>
  <si>
    <t>PIMCO Intl Bond Fund (US Dollar-Hedged) Inst</t>
  </si>
  <si>
    <t>Vanguard Cash Reserves Federal Money Market Fd Adm</t>
  </si>
  <si>
    <t>Principal Global Real Estate Securities Fund Inst</t>
  </si>
  <si>
    <t>PIMCO CommodityRealReturn Strategy Fund Inst</t>
  </si>
  <si>
    <t>IW3</t>
  </si>
  <si>
    <t>Vanguard Total International Stock Index Fund Inst</t>
  </si>
  <si>
    <t>VTSNX</t>
  </si>
  <si>
    <t>Vanguard Total Bond Market Index Fund Admiral</t>
  </si>
  <si>
    <t>VBTLX</t>
  </si>
  <si>
    <t>1st Quarter, 2025 Review (03.31.2025)</t>
  </si>
  <si>
    <t>Retirement Plan Assets (03.31.25)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</si>
</sst>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&quot;$&quot;#,##0"/>
    <numFmt numFmtId="165" formatCode="[$-409]mmm\-yy;@"/>
    <numFmt numFmtId="166" formatCode="&quot;$&quot;#,##0.00"/>
    <numFmt numFmtId="167" formatCode="0.0%"/>
    <numFmt numFmtId="168" formatCode="&quot;$&quot;#,##0.000"/>
  </numFmts>
  <fonts count="50" x14ac:knownFonts="1">
    <font>
      <sz val="10"/>
      <name val="Arial"/>
    </font>
    <font>
      <sz val="10"/>
      <name val="Arial"/>
      <family val="2"/>
    </font>
    <font>
      <b/>
      <sz val="32"/>
      <color rgb="FFFFFFFF"/>
      <name val="Calibri"/>
      <family val="2"/>
    </font>
    <font>
      <sz val="10"/>
      <name val="Arial"/>
      <family val="2"/>
    </font>
    <font>
      <b/>
      <sz val="24"/>
      <color rgb="FF000000"/>
      <name val="Arial"/>
      <family val="2"/>
    </font>
    <font>
      <b/>
      <sz val="20"/>
      <color rgb="FF000000"/>
      <name val="Calibri"/>
      <family val="2"/>
    </font>
    <font>
      <b/>
      <sz val="19"/>
      <color rgb="FF000000"/>
      <name val="Calibri"/>
      <family val="2"/>
    </font>
    <font>
      <b/>
      <sz val="16"/>
      <color rgb="FF000000"/>
      <name val="Calibri"/>
      <family val="2"/>
    </font>
    <font>
      <sz val="16"/>
      <name val="Calibri"/>
      <family val="2"/>
    </font>
    <font>
      <sz val="20"/>
      <color rgb="FF000000"/>
      <name val="Calibri"/>
      <family val="2"/>
    </font>
    <font>
      <i/>
      <sz val="20"/>
      <color rgb="FF000000"/>
      <name val="Calibri"/>
      <family val="2"/>
    </font>
    <font>
      <b/>
      <sz val="20"/>
      <color rgb="FF00FF00"/>
      <name val="Wingdings"/>
      <charset val="2"/>
    </font>
    <font>
      <sz val="16"/>
      <color rgb="FF000000"/>
      <name val="Calibri"/>
      <family val="2"/>
    </font>
    <font>
      <sz val="11"/>
      <color indexed="8"/>
      <name val="Calibri"/>
      <family val="2"/>
    </font>
    <font>
      <sz val="20"/>
      <color indexed="8"/>
      <name val="Calibri"/>
      <family val="2"/>
    </font>
    <font>
      <b/>
      <sz val="20"/>
      <color rgb="FFFF0000"/>
      <name val="Wingdings"/>
      <charset val="2"/>
    </font>
    <font>
      <sz val="18"/>
      <color rgb="FF000000"/>
      <name val="Calibri"/>
      <family val="2"/>
    </font>
    <font>
      <sz val="20"/>
      <color rgb="FF000000"/>
      <name val="Calibri"/>
      <family val="2"/>
      <scheme val="minor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sz val="25"/>
      <color rgb="FF000000"/>
      <name val="Arial"/>
      <family val="2"/>
    </font>
    <font>
      <sz val="14"/>
      <color rgb="FF000000"/>
      <name val="Calibri"/>
      <family val="2"/>
    </font>
    <font>
      <sz val="14"/>
      <name val="Arial"/>
      <family val="2"/>
    </font>
    <font>
      <b/>
      <sz val="24"/>
      <color rgb="FF000000"/>
      <name val="Calibri"/>
      <family val="2"/>
    </font>
    <font>
      <b/>
      <sz val="26"/>
      <color rgb="FF000000"/>
      <name val="Calibri"/>
      <family val="2"/>
    </font>
    <font>
      <sz val="16"/>
      <color rgb="FF000000"/>
      <name val="Cambria"/>
      <family val="1"/>
    </font>
    <font>
      <sz val="26"/>
      <color rgb="FF000000"/>
      <name val="Cambria"/>
      <family val="1"/>
    </font>
    <font>
      <sz val="16"/>
      <color rgb="FF000000"/>
      <name val="Arial"/>
      <family val="2"/>
    </font>
    <font>
      <b/>
      <sz val="14"/>
      <color rgb="FF000000"/>
      <name val="Arial"/>
      <family val="2"/>
    </font>
    <font>
      <sz val="20"/>
      <color rgb="FF000000"/>
      <name val="Arial"/>
      <family val="2"/>
    </font>
    <font>
      <b/>
      <sz val="18"/>
      <color rgb="FF66FF33"/>
      <name val="Wingdings"/>
      <charset val="2"/>
    </font>
    <font>
      <sz val="10"/>
      <color theme="1"/>
      <name val="Tahoma"/>
      <family val="2"/>
    </font>
    <font>
      <sz val="18"/>
      <color rgb="FF000000"/>
      <name val="Arial"/>
      <family val="2"/>
    </font>
    <font>
      <sz val="26"/>
      <color rgb="FF000000"/>
      <name val="Arial"/>
      <family val="2"/>
    </font>
    <font>
      <sz val="10"/>
      <name val="Arial"/>
      <family val="2"/>
    </font>
    <font>
      <sz val="30"/>
      <name val="Arial"/>
      <family val="2"/>
    </font>
    <font>
      <sz val="16"/>
      <name val="Arial"/>
      <family val="2"/>
    </font>
    <font>
      <b/>
      <sz val="18"/>
      <color theme="1"/>
      <name val="Wingdings"/>
      <charset val="2"/>
    </font>
    <font>
      <b/>
      <sz val="40"/>
      <name val="Arial"/>
      <family val="2"/>
    </font>
    <font>
      <sz val="45"/>
      <name val="Arial"/>
      <family val="2"/>
    </font>
    <font>
      <sz val="40"/>
      <name val="Arial"/>
      <family val="2"/>
    </font>
    <font>
      <b/>
      <sz val="18"/>
      <color theme="1"/>
      <name val="Calibri"/>
      <family val="2"/>
      <scheme val="minor"/>
    </font>
    <font>
      <b/>
      <sz val="18"/>
      <color theme="1"/>
      <name val="Calibri Light"/>
      <family val="2"/>
      <scheme val="major"/>
    </font>
    <font>
      <b/>
      <sz val="18"/>
      <name val="Calibri"/>
      <family val="2"/>
      <scheme val="minor"/>
    </font>
    <font>
      <sz val="15"/>
      <color rgb="FF040C28"/>
      <name val="Roboto"/>
    </font>
    <font>
      <sz val="15"/>
      <color rgb="FF202124"/>
      <name val="Roboto"/>
    </font>
    <font>
      <b/>
      <sz val="24"/>
      <color theme="0"/>
      <name val="Wingdings"/>
      <charset val="2"/>
    </font>
    <font>
      <sz val="30"/>
      <name val="Calibri"/>
      <family val="2"/>
    </font>
    <font>
      <b/>
      <sz val="18"/>
      <color theme="1"/>
      <name val="Calibri "/>
    </font>
    <font>
      <sz val="10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004E95"/>
        <bgColor indexed="64"/>
      </patternFill>
    </fill>
    <fill>
      <patternFill patternType="solid">
        <fgColor indexed="42"/>
      </patternFill>
    </fill>
    <fill>
      <patternFill patternType="solid">
        <fgColor rgb="FFE5F3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theme="1"/>
      </bottom>
      <diagonal/>
    </border>
    <border>
      <left style="medium">
        <color rgb="FFFF0000"/>
      </left>
      <right style="medium">
        <color rgb="FFFF0000"/>
      </right>
      <top style="thin">
        <color theme="1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theme="1"/>
      </top>
      <bottom style="thin">
        <color theme="1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13" fillId="3" borderId="0" applyNumberFormat="0" applyBorder="0" applyAlignment="0" applyProtection="0"/>
    <xf numFmtId="0" fontId="3" fillId="0" borderId="0"/>
    <xf numFmtId="0" fontId="31" fillId="0" borderId="0"/>
    <xf numFmtId="0" fontId="1" fillId="0" borderId="0"/>
    <xf numFmtId="44" fontId="34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164" fontId="9" fillId="0" borderId="7" xfId="0" applyNumberFormat="1" applyFont="1" applyBorder="1" applyAlignment="1">
      <alignment horizontal="center" vertical="center"/>
    </xf>
    <xf numFmtId="10" fontId="10" fillId="0" borderId="9" xfId="0" applyNumberFormat="1" applyFont="1" applyBorder="1" applyAlignment="1">
      <alignment horizontal="center" vertical="center"/>
    </xf>
    <xf numFmtId="165" fontId="10" fillId="0" borderId="10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64" fontId="14" fillId="0" borderId="7" xfId="2" applyNumberFormat="1" applyFont="1" applyFill="1" applyBorder="1" applyAlignment="1">
      <alignment horizontal="center" vertical="center"/>
    </xf>
    <xf numFmtId="10" fontId="10" fillId="0" borderId="7" xfId="0" applyNumberFormat="1" applyFont="1" applyBorder="1" applyAlignment="1">
      <alignment horizontal="center" vertical="center"/>
    </xf>
    <xf numFmtId="165" fontId="10" fillId="0" borderId="8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10" fontId="10" fillId="0" borderId="12" xfId="1" applyNumberFormat="1" applyFont="1" applyBorder="1" applyAlignment="1">
      <alignment horizontal="center" vertical="center"/>
    </xf>
    <xf numFmtId="165" fontId="10" fillId="0" borderId="13" xfId="0" applyNumberFormat="1" applyFont="1" applyBorder="1" applyAlignment="1">
      <alignment horizontal="center" vertical="center"/>
    </xf>
    <xf numFmtId="10" fontId="10" fillId="0" borderId="7" xfId="1" applyNumberFormat="1" applyFont="1" applyBorder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4" fontId="9" fillId="0" borderId="10" xfId="0" applyNumberFormat="1" applyFont="1" applyBorder="1" applyAlignment="1">
      <alignment horizontal="center" vertical="center"/>
    </xf>
    <xf numFmtId="167" fontId="9" fillId="0" borderId="0" xfId="1" applyNumberFormat="1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65" fontId="10" fillId="0" borderId="2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7" fillId="0" borderId="2" xfId="0" applyFont="1" applyBorder="1"/>
    <xf numFmtId="0" fontId="18" fillId="0" borderId="2" xfId="0" applyFont="1" applyBorder="1"/>
    <xf numFmtId="164" fontId="19" fillId="0" borderId="0" xfId="0" applyNumberFormat="1" applyFont="1" applyAlignment="1">
      <alignment horizontal="left" indent="3"/>
    </xf>
    <xf numFmtId="164" fontId="19" fillId="0" borderId="0" xfId="0" applyNumberFormat="1" applyFont="1"/>
    <xf numFmtId="164" fontId="19" fillId="0" borderId="2" xfId="0" applyNumberFormat="1" applyFont="1" applyBorder="1"/>
    <xf numFmtId="0" fontId="19" fillId="0" borderId="0" xfId="0" applyFont="1" applyAlignment="1">
      <alignment horizontal="left" indent="3"/>
    </xf>
    <xf numFmtId="0" fontId="18" fillId="0" borderId="0" xfId="0" applyFont="1"/>
    <xf numFmtId="0" fontId="20" fillId="0" borderId="0" xfId="0" applyFont="1" applyAlignment="1">
      <alignment horizontal="right" vertical="distributed" indent="3"/>
    </xf>
    <xf numFmtId="0" fontId="10" fillId="0" borderId="0" xfId="0" applyFont="1" applyAlignment="1">
      <alignment vertical="center"/>
    </xf>
    <xf numFmtId="0" fontId="21" fillId="0" borderId="0" xfId="0" applyFont="1" applyAlignment="1">
      <alignment horizontal="left"/>
    </xf>
    <xf numFmtId="0" fontId="18" fillId="0" borderId="0" xfId="0" applyFont="1" applyAlignment="1">
      <alignment horizontal="left" indent="3"/>
    </xf>
    <xf numFmtId="0" fontId="22" fillId="0" borderId="0" xfId="0" applyFont="1"/>
    <xf numFmtId="164" fontId="24" fillId="0" borderId="0" xfId="0" applyNumberFormat="1" applyFont="1" applyAlignment="1">
      <alignment horizontal="center" wrapText="1"/>
    </xf>
    <xf numFmtId="9" fontId="24" fillId="0" borderId="0" xfId="0" applyNumberFormat="1" applyFont="1" applyAlignment="1">
      <alignment horizontal="center" wrapText="1"/>
    </xf>
    <xf numFmtId="0" fontId="27" fillId="0" borderId="0" xfId="0" applyFont="1" applyAlignment="1">
      <alignment horizontal="left" indent="3"/>
    </xf>
    <xf numFmtId="0" fontId="19" fillId="0" borderId="0" xfId="0" applyFont="1"/>
    <xf numFmtId="0" fontId="18" fillId="0" borderId="0" xfId="0" applyFont="1" applyAlignment="1">
      <alignment horizontal="left" indent="2"/>
    </xf>
    <xf numFmtId="0" fontId="19" fillId="0" borderId="0" xfId="0" applyFont="1" applyAlignment="1">
      <alignment horizontal="center"/>
    </xf>
    <xf numFmtId="0" fontId="28" fillId="0" borderId="0" xfId="0" applyFont="1" applyAlignment="1">
      <alignment horizontal="left" indent="1"/>
    </xf>
    <xf numFmtId="0" fontId="18" fillId="0" borderId="0" xfId="0" applyFont="1" applyAlignment="1">
      <alignment horizontal="left" indent="1"/>
    </xf>
    <xf numFmtId="0" fontId="29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4" fontId="9" fillId="0" borderId="14" xfId="0" applyNumberFormat="1" applyFont="1" applyBorder="1" applyAlignment="1">
      <alignment horizontal="center" vertical="center"/>
    </xf>
    <xf numFmtId="165" fontId="10" fillId="0" borderId="15" xfId="0" applyNumberFormat="1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164" fontId="14" fillId="0" borderId="9" xfId="2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0" fontId="4" fillId="0" borderId="2" xfId="1" applyNumberFormat="1" applyFont="1" applyBorder="1" applyAlignment="1">
      <alignment horizontal="center" vertical="center" wrapText="1"/>
    </xf>
    <xf numFmtId="10" fontId="5" fillId="0" borderId="1" xfId="1" applyNumberFormat="1" applyFont="1" applyBorder="1" applyAlignment="1">
      <alignment horizontal="center" vertical="center" wrapText="1"/>
    </xf>
    <xf numFmtId="10" fontId="9" fillId="0" borderId="0" xfId="1" applyNumberFormat="1" applyFont="1" applyAlignment="1">
      <alignment horizontal="center" vertical="center"/>
    </xf>
    <xf numFmtId="10" fontId="19" fillId="0" borderId="0" xfId="1" applyNumberFormat="1" applyFont="1"/>
    <xf numFmtId="10" fontId="25" fillId="0" borderId="0" xfId="1" applyNumberFormat="1" applyFont="1" applyAlignment="1">
      <alignment vertical="center"/>
    </xf>
    <xf numFmtId="10" fontId="0" fillId="0" borderId="0" xfId="1" applyNumberFormat="1" applyFont="1"/>
    <xf numFmtId="10" fontId="32" fillId="0" borderId="0" xfId="1" applyNumberFormat="1" applyFont="1"/>
    <xf numFmtId="0" fontId="26" fillId="0" borderId="0" xfId="5" applyFont="1" applyAlignment="1">
      <alignment vertical="center"/>
    </xf>
    <xf numFmtId="0" fontId="25" fillId="0" borderId="0" xfId="5" applyFont="1" applyAlignment="1">
      <alignment vertical="center"/>
    </xf>
    <xf numFmtId="0" fontId="1" fillId="0" borderId="0" xfId="0" applyFont="1"/>
    <xf numFmtId="164" fontId="33" fillId="0" borderId="0" xfId="0" applyNumberFormat="1" applyFont="1" applyAlignment="1">
      <alignment horizontal="left"/>
    </xf>
    <xf numFmtId="164" fontId="33" fillId="0" borderId="0" xfId="0" applyNumberFormat="1" applyFont="1"/>
    <xf numFmtId="168" fontId="33" fillId="0" borderId="0" xfId="0" applyNumberFormat="1" applyFont="1"/>
    <xf numFmtId="0" fontId="23" fillId="0" borderId="0" xfId="0" applyFont="1" applyAlignment="1">
      <alignment horizontal="left"/>
    </xf>
    <xf numFmtId="0" fontId="17" fillId="0" borderId="0" xfId="0" applyFont="1"/>
    <xf numFmtId="0" fontId="9" fillId="4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Continuous" wrapText="1"/>
    </xf>
    <xf numFmtId="0" fontId="2" fillId="2" borderId="2" xfId="0" applyFont="1" applyFill="1" applyBorder="1" applyAlignment="1">
      <alignment horizontal="centerContinuous" vertical="center" wrapText="1"/>
    </xf>
    <xf numFmtId="44" fontId="2" fillId="2" borderId="2" xfId="6" applyFont="1" applyFill="1" applyBorder="1" applyAlignment="1">
      <alignment horizontal="centerContinuous" vertical="center" wrapText="1"/>
    </xf>
    <xf numFmtId="0" fontId="2" fillId="2" borderId="3" xfId="0" applyFont="1" applyFill="1" applyBorder="1" applyAlignment="1">
      <alignment horizontal="centerContinuous" vertical="center" wrapText="1"/>
    </xf>
    <xf numFmtId="0" fontId="2" fillId="2" borderId="4" xfId="0" applyFont="1" applyFill="1" applyBorder="1" applyAlignment="1">
      <alignment horizontal="centerContinuous" vertical="top" wrapText="1"/>
    </xf>
    <xf numFmtId="0" fontId="2" fillId="2" borderId="0" xfId="0" applyFont="1" applyFill="1" applyAlignment="1">
      <alignment horizontal="centerContinuous" vertical="center" wrapText="1"/>
    </xf>
    <xf numFmtId="44" fontId="2" fillId="2" borderId="0" xfId="6" applyFont="1" applyFill="1" applyAlignment="1">
      <alignment horizontal="centerContinuous" vertical="center" wrapText="1"/>
    </xf>
    <xf numFmtId="0" fontId="2" fillId="2" borderId="0" xfId="0" applyFont="1" applyFill="1" applyAlignment="1">
      <alignment horizontal="centerContinuous" vertical="center"/>
    </xf>
    <xf numFmtId="0" fontId="2" fillId="2" borderId="5" xfId="0" applyFont="1" applyFill="1" applyBorder="1" applyAlignment="1">
      <alignment horizontal="centerContinuous" vertical="center" wrapText="1"/>
    </xf>
    <xf numFmtId="0" fontId="36" fillId="0" borderId="0" xfId="0" applyFont="1" applyAlignment="1">
      <alignment vertical="center"/>
    </xf>
    <xf numFmtId="0" fontId="35" fillId="0" borderId="7" xfId="0" applyFont="1" applyBorder="1" applyAlignment="1">
      <alignment vertical="center"/>
    </xf>
    <xf numFmtId="166" fontId="35" fillId="0" borderId="7" xfId="0" applyNumberFormat="1" applyFont="1" applyBorder="1"/>
    <xf numFmtId="0" fontId="35" fillId="0" borderId="7" xfId="0" applyFont="1" applyBorder="1"/>
    <xf numFmtId="14" fontId="35" fillId="0" borderId="7" xfId="0" applyNumberFormat="1" applyFont="1" applyBorder="1"/>
    <xf numFmtId="4" fontId="9" fillId="0" borderId="0" xfId="0" applyNumberFormat="1" applyFont="1" applyAlignment="1">
      <alignment horizontal="center" vertical="center"/>
    </xf>
    <xf numFmtId="4" fontId="9" fillId="0" borderId="8" xfId="0" applyNumberFormat="1" applyFont="1" applyBorder="1" applyAlignment="1">
      <alignment horizontal="center" vertical="center"/>
    </xf>
    <xf numFmtId="4" fontId="9" fillId="0" borderId="7" xfId="0" applyNumberFormat="1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165" fontId="10" fillId="0" borderId="7" xfId="0" applyNumberFormat="1" applyFont="1" applyBorder="1" applyAlignment="1">
      <alignment horizontal="center" vertical="center"/>
    </xf>
    <xf numFmtId="0" fontId="37" fillId="0" borderId="16" xfId="0" applyFont="1" applyBorder="1" applyAlignment="1">
      <alignment horizontal="center" vertical="center"/>
    </xf>
    <xf numFmtId="0" fontId="37" fillId="0" borderId="17" xfId="0" applyFont="1" applyBorder="1" applyAlignment="1">
      <alignment horizontal="center" vertical="center"/>
    </xf>
    <xf numFmtId="0" fontId="37" fillId="0" borderId="18" xfId="0" applyFont="1" applyBorder="1" applyAlignment="1">
      <alignment horizontal="center" vertical="center"/>
    </xf>
    <xf numFmtId="0" fontId="37" fillId="0" borderId="7" xfId="0" applyFont="1" applyBorder="1" applyAlignment="1">
      <alignment horizontal="center" vertical="center"/>
    </xf>
    <xf numFmtId="4" fontId="9" fillId="0" borderId="13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164" fontId="9" fillId="0" borderId="12" xfId="0" applyNumberFormat="1" applyFont="1" applyBorder="1" applyAlignment="1">
      <alignment horizontal="center" vertical="center"/>
    </xf>
    <xf numFmtId="10" fontId="10" fillId="0" borderId="17" xfId="1" applyNumberFormat="1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37" fillId="0" borderId="14" xfId="0" applyFont="1" applyBorder="1" applyAlignment="1">
      <alignment horizontal="center" vertical="center"/>
    </xf>
    <xf numFmtId="0" fontId="38" fillId="0" borderId="0" xfId="0" applyFont="1" applyAlignment="1">
      <alignment horizontal="center"/>
    </xf>
    <xf numFmtId="0" fontId="40" fillId="0" borderId="0" xfId="0" applyFont="1"/>
    <xf numFmtId="0" fontId="41" fillId="0" borderId="23" xfId="0" applyFont="1" applyBorder="1" applyAlignment="1">
      <alignment horizontal="center" vertical="center"/>
    </xf>
    <xf numFmtId="0" fontId="41" fillId="0" borderId="7" xfId="0" applyFont="1" applyBorder="1" applyAlignment="1">
      <alignment horizontal="center" vertical="center"/>
    </xf>
    <xf numFmtId="0" fontId="43" fillId="5" borderId="7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4" fillId="0" borderId="0" xfId="0" applyFont="1"/>
    <xf numFmtId="0" fontId="45" fillId="0" borderId="0" xfId="0" applyFont="1"/>
    <xf numFmtId="0" fontId="46" fillId="4" borderId="6" xfId="0" applyFont="1" applyFill="1" applyBorder="1" applyAlignment="1">
      <alignment horizontal="center" vertical="center" wrapText="1"/>
    </xf>
    <xf numFmtId="0" fontId="48" fillId="0" borderId="7" xfId="0" applyFont="1" applyBorder="1" applyAlignment="1">
      <alignment horizontal="center" vertical="center"/>
    </xf>
    <xf numFmtId="0" fontId="48" fillId="0" borderId="18" xfId="0" applyFont="1" applyBorder="1" applyAlignment="1">
      <alignment horizontal="center" vertical="center"/>
    </xf>
    <xf numFmtId="0" fontId="46" fillId="6" borderId="2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10" fontId="10" fillId="0" borderId="12" xfId="0" applyNumberFormat="1" applyFont="1" applyBorder="1" applyAlignment="1">
      <alignment horizontal="center" vertical="center"/>
    </xf>
    <xf numFmtId="10" fontId="10" fillId="0" borderId="14" xfId="1" applyNumberFormat="1" applyFont="1" applyBorder="1" applyAlignment="1">
      <alignment horizontal="center" vertical="center"/>
    </xf>
    <xf numFmtId="165" fontId="10" fillId="0" borderId="24" xfId="0" applyNumberFormat="1" applyFont="1" applyBorder="1" applyAlignment="1">
      <alignment horizontal="center" vertical="center"/>
    </xf>
    <xf numFmtId="0" fontId="46" fillId="4" borderId="25" xfId="0" applyFont="1" applyFill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30" fillId="0" borderId="16" xfId="0" applyFont="1" applyBorder="1" applyAlignment="1">
      <alignment horizontal="center" vertical="center"/>
    </xf>
    <xf numFmtId="0" fontId="43" fillId="5" borderId="27" xfId="0" applyFont="1" applyFill="1" applyBorder="1" applyAlignment="1">
      <alignment horizontal="center" vertical="center"/>
    </xf>
    <xf numFmtId="0" fontId="0" fillId="5" borderId="0" xfId="0" applyFill="1"/>
    <xf numFmtId="0" fontId="38" fillId="5" borderId="0" xfId="0" applyFont="1" applyFill="1" applyAlignment="1">
      <alignment horizontal="center"/>
    </xf>
    <xf numFmtId="0" fontId="8" fillId="5" borderId="0" xfId="0" applyFont="1" applyFill="1" applyAlignment="1">
      <alignment vertical="center"/>
    </xf>
    <xf numFmtId="0" fontId="35" fillId="5" borderId="0" xfId="0" applyFont="1" applyFill="1" applyAlignment="1">
      <alignment vertical="center"/>
    </xf>
    <xf numFmtId="0" fontId="36" fillId="5" borderId="0" xfId="0" applyFont="1" applyFill="1" applyAlignment="1">
      <alignment vertical="center"/>
    </xf>
    <xf numFmtId="0" fontId="15" fillId="5" borderId="0" xfId="0" applyFont="1" applyFill="1" applyAlignment="1">
      <alignment horizontal="center" vertical="center"/>
    </xf>
    <xf numFmtId="166" fontId="35" fillId="5" borderId="0" xfId="0" applyNumberFormat="1" applyFont="1" applyFill="1"/>
    <xf numFmtId="0" fontId="35" fillId="5" borderId="0" xfId="0" applyFont="1" applyFill="1"/>
    <xf numFmtId="0" fontId="1" fillId="5" borderId="0" xfId="0" applyFont="1" applyFill="1"/>
    <xf numFmtId="14" fontId="35" fillId="5" borderId="0" xfId="0" applyNumberFormat="1" applyFont="1" applyFill="1"/>
    <xf numFmtId="0" fontId="11" fillId="5" borderId="0" xfId="0" applyFont="1" applyFill="1" applyAlignment="1">
      <alignment horizontal="center" vertical="center"/>
    </xf>
    <xf numFmtId="0" fontId="39" fillId="5" borderId="0" xfId="0" applyFont="1" applyFill="1"/>
    <xf numFmtId="0" fontId="40" fillId="5" borderId="0" xfId="0" applyFont="1" applyFill="1"/>
    <xf numFmtId="0" fontId="22" fillId="5" borderId="0" xfId="0" applyFont="1" applyFill="1"/>
    <xf numFmtId="0" fontId="16" fillId="5" borderId="0" xfId="0" applyFont="1" applyFill="1" applyAlignment="1">
      <alignment horizontal="center" vertical="center"/>
    </xf>
    <xf numFmtId="164" fontId="16" fillId="5" borderId="0" xfId="0" applyNumberFormat="1" applyFont="1" applyFill="1" applyAlignment="1">
      <alignment horizontal="center" vertical="center"/>
    </xf>
    <xf numFmtId="4" fontId="9" fillId="5" borderId="13" xfId="0" applyNumberFormat="1" applyFont="1" applyFill="1" applyBorder="1" applyAlignment="1">
      <alignment horizontal="center" vertical="center"/>
    </xf>
    <xf numFmtId="4" fontId="9" fillId="5" borderId="0" xfId="0" applyNumberFormat="1" applyFont="1" applyFill="1" applyAlignment="1">
      <alignment horizontal="center" vertical="center"/>
    </xf>
    <xf numFmtId="167" fontId="9" fillId="5" borderId="0" xfId="1" applyNumberFormat="1" applyFont="1" applyFill="1" applyAlignment="1">
      <alignment horizontal="center" vertical="center"/>
    </xf>
    <xf numFmtId="10" fontId="9" fillId="5" borderId="0" xfId="1" applyNumberFormat="1" applyFont="1" applyFill="1" applyAlignment="1">
      <alignment horizontal="center" vertical="center"/>
    </xf>
    <xf numFmtId="165" fontId="9" fillId="5" borderId="0" xfId="0" applyNumberFormat="1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10" fontId="10" fillId="5" borderId="7" xfId="1" applyNumberFormat="1" applyFont="1" applyFill="1" applyBorder="1" applyAlignment="1">
      <alignment horizontal="center" vertical="center"/>
    </xf>
    <xf numFmtId="165" fontId="10" fillId="5" borderId="2" xfId="0" applyNumberFormat="1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164" fontId="19" fillId="5" borderId="0" xfId="0" applyNumberFormat="1" applyFont="1" applyFill="1"/>
    <xf numFmtId="10" fontId="19" fillId="5" borderId="0" xfId="1" applyNumberFormat="1" applyFont="1" applyFill="1"/>
    <xf numFmtId="164" fontId="19" fillId="5" borderId="2" xfId="0" applyNumberFormat="1" applyFont="1" applyFill="1" applyBorder="1"/>
    <xf numFmtId="0" fontId="19" fillId="5" borderId="0" xfId="0" applyFont="1" applyFill="1" applyAlignment="1">
      <alignment horizontal="left" indent="3"/>
    </xf>
    <xf numFmtId="0" fontId="18" fillId="5" borderId="0" xfId="0" applyFont="1" applyFill="1"/>
    <xf numFmtId="0" fontId="20" fillId="5" borderId="0" xfId="0" applyFont="1" applyFill="1" applyAlignment="1">
      <alignment horizontal="right" vertical="distributed" indent="3"/>
    </xf>
    <xf numFmtId="0" fontId="10" fillId="5" borderId="0" xfId="0" applyFont="1" applyFill="1" applyAlignment="1">
      <alignment vertical="center"/>
    </xf>
    <xf numFmtId="0" fontId="21" fillId="5" borderId="0" xfId="0" applyFont="1" applyFill="1" applyAlignment="1">
      <alignment horizontal="left"/>
    </xf>
    <xf numFmtId="0" fontId="18" fillId="5" borderId="2" xfId="0" applyFont="1" applyFill="1" applyBorder="1"/>
    <xf numFmtId="164" fontId="19" fillId="5" borderId="0" xfId="0" applyNumberFormat="1" applyFont="1" applyFill="1" applyAlignment="1">
      <alignment horizontal="left" indent="3"/>
    </xf>
    <xf numFmtId="164" fontId="24" fillId="5" borderId="0" xfId="0" applyNumberFormat="1" applyFont="1" applyFill="1" applyAlignment="1">
      <alignment horizontal="center" wrapText="1"/>
    </xf>
    <xf numFmtId="9" fontId="24" fillId="5" borderId="0" xfId="0" applyNumberFormat="1" applyFont="1" applyFill="1" applyAlignment="1">
      <alignment horizontal="center" wrapText="1"/>
    </xf>
    <xf numFmtId="0" fontId="25" fillId="5" borderId="0" xfId="5" applyFont="1" applyFill="1" applyAlignment="1">
      <alignment vertical="center"/>
    </xf>
    <xf numFmtId="10" fontId="25" fillId="5" borderId="0" xfId="1" applyNumberFormat="1" applyFont="1" applyFill="1" applyAlignment="1">
      <alignment vertical="center"/>
    </xf>
    <xf numFmtId="0" fontId="26" fillId="5" borderId="0" xfId="5" applyFont="1" applyFill="1" applyAlignment="1">
      <alignment vertical="center"/>
    </xf>
    <xf numFmtId="0" fontId="19" fillId="5" borderId="0" xfId="0" applyFont="1" applyFill="1"/>
    <xf numFmtId="164" fontId="33" fillId="5" borderId="0" xfId="0" applyNumberFormat="1" applyFont="1" applyFill="1" applyAlignment="1">
      <alignment horizontal="left"/>
    </xf>
    <xf numFmtId="10" fontId="32" fillId="5" borderId="0" xfId="1" applyNumberFormat="1" applyFont="1" applyFill="1"/>
    <xf numFmtId="0" fontId="18" fillId="5" borderId="0" xfId="0" applyFont="1" applyFill="1" applyAlignment="1">
      <alignment horizontal="left" indent="2"/>
    </xf>
    <xf numFmtId="0" fontId="19" fillId="5" borderId="0" xfId="0" applyFont="1" applyFill="1" applyAlignment="1">
      <alignment horizontal="center"/>
    </xf>
    <xf numFmtId="164" fontId="33" fillId="5" borderId="0" xfId="0" applyNumberFormat="1" applyFont="1" applyFill="1"/>
    <xf numFmtId="0" fontId="28" fillId="5" borderId="0" xfId="0" applyFont="1" applyFill="1" applyAlignment="1">
      <alignment horizontal="left" indent="1"/>
    </xf>
    <xf numFmtId="168" fontId="33" fillId="5" borderId="0" xfId="0" applyNumberFormat="1" applyFont="1" applyFill="1"/>
    <xf numFmtId="0" fontId="18" fillId="5" borderId="0" xfId="0" applyFont="1" applyFill="1" applyAlignment="1">
      <alignment horizontal="left" indent="1"/>
    </xf>
    <xf numFmtId="0" fontId="29" fillId="5" borderId="0" xfId="0" applyFont="1" applyFill="1"/>
    <xf numFmtId="164" fontId="0" fillId="5" borderId="0" xfId="0" applyNumberFormat="1" applyFill="1"/>
    <xf numFmtId="10" fontId="0" fillId="5" borderId="0" xfId="1" applyNumberFormat="1" applyFont="1" applyFill="1"/>
    <xf numFmtId="0" fontId="0" fillId="5" borderId="0" xfId="0" applyFill="1" applyAlignment="1">
      <alignment horizontal="center"/>
    </xf>
    <xf numFmtId="0" fontId="17" fillId="5" borderId="2" xfId="0" applyFont="1" applyFill="1" applyBorder="1"/>
    <xf numFmtId="0" fontId="23" fillId="5" borderId="0" xfId="0" applyFont="1" applyFill="1" applyAlignment="1">
      <alignment horizontal="left"/>
    </xf>
    <xf numFmtId="0" fontId="17" fillId="5" borderId="0" xfId="0" applyFont="1" applyFill="1"/>
    <xf numFmtId="0" fontId="27" fillId="5" borderId="0" xfId="0" applyFont="1" applyFill="1" applyAlignment="1">
      <alignment horizontal="left" indent="3"/>
    </xf>
    <xf numFmtId="0" fontId="47" fillId="5" borderId="0" xfId="0" applyFont="1" applyFill="1" applyAlignment="1">
      <alignment vertical="center"/>
    </xf>
    <xf numFmtId="0" fontId="9" fillId="4" borderId="28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4" fontId="9" fillId="0" borderId="14" xfId="0" applyNumberFormat="1" applyFont="1" applyBorder="1" applyAlignment="1">
      <alignment horizontal="center" vertical="center"/>
    </xf>
    <xf numFmtId="10" fontId="10" fillId="0" borderId="14" xfId="0" applyNumberFormat="1" applyFont="1" applyBorder="1" applyAlignment="1">
      <alignment horizontal="center" vertical="center"/>
    </xf>
    <xf numFmtId="0" fontId="46" fillId="4" borderId="30" xfId="0" applyFont="1" applyFill="1" applyBorder="1" applyAlignment="1">
      <alignment horizontal="center" vertical="center" wrapText="1"/>
    </xf>
    <xf numFmtId="10" fontId="10" fillId="0" borderId="7" xfId="7" applyNumberFormat="1" applyFont="1" applyBorder="1" applyAlignment="1">
      <alignment horizontal="center" vertical="center"/>
    </xf>
    <xf numFmtId="165" fontId="10" fillId="0" borderId="14" xfId="0" applyNumberFormat="1" applyFont="1" applyBorder="1" applyAlignment="1">
      <alignment horizontal="center" vertical="center"/>
    </xf>
    <xf numFmtId="0" fontId="41" fillId="0" borderId="14" xfId="0" applyFont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 wrapText="1"/>
    </xf>
    <xf numFmtId="0" fontId="7" fillId="4" borderId="31" xfId="0" applyFont="1" applyFill="1" applyBorder="1" applyAlignment="1">
      <alignment horizontal="center" vertical="center" wrapText="1"/>
    </xf>
    <xf numFmtId="164" fontId="14" fillId="0" borderId="7" xfId="6" applyNumberFormat="1" applyFont="1" applyFill="1" applyBorder="1" applyAlignment="1">
      <alignment horizontal="center" vertical="center"/>
    </xf>
    <xf numFmtId="164" fontId="9" fillId="0" borderId="7" xfId="6" applyNumberFormat="1" applyFont="1" applyBorder="1" applyAlignment="1">
      <alignment horizontal="center" vertical="center"/>
    </xf>
    <xf numFmtId="0" fontId="49" fillId="0" borderId="0" xfId="0" applyFont="1"/>
    <xf numFmtId="167" fontId="9" fillId="0" borderId="10" xfId="0" applyNumberFormat="1" applyFont="1" applyBorder="1" applyAlignment="1">
      <alignment horizontal="center" vertical="center"/>
    </xf>
    <xf numFmtId="167" fontId="9" fillId="0" borderId="8" xfId="0" applyNumberFormat="1" applyFont="1" applyBorder="1" applyAlignment="1">
      <alignment horizontal="center" vertical="center"/>
    </xf>
    <xf numFmtId="167" fontId="9" fillId="0" borderId="13" xfId="0" applyNumberFormat="1" applyFont="1" applyBorder="1" applyAlignment="1">
      <alignment horizontal="center" vertical="center"/>
    </xf>
    <xf numFmtId="167" fontId="9" fillId="0" borderId="7" xfId="0" applyNumberFormat="1" applyFont="1" applyBorder="1" applyAlignment="1">
      <alignment horizontal="center" vertical="center"/>
    </xf>
    <xf numFmtId="167" fontId="9" fillId="0" borderId="32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46" fillId="0" borderId="2" xfId="0" applyFont="1" applyBorder="1" applyAlignment="1">
      <alignment horizontal="center" vertical="center" wrapText="1"/>
    </xf>
    <xf numFmtId="0" fontId="46" fillId="0" borderId="7" xfId="0" applyFont="1" applyBorder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46" fillId="0" borderId="29" xfId="0" applyFont="1" applyBorder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46" fillId="6" borderId="0" xfId="0" applyFont="1" applyFill="1" applyAlignment="1">
      <alignment horizontal="center" vertical="center" wrapText="1"/>
    </xf>
    <xf numFmtId="0" fontId="41" fillId="0" borderId="19" xfId="0" applyFont="1" applyBorder="1" applyAlignment="1">
      <alignment horizontal="center" vertical="center"/>
    </xf>
    <xf numFmtId="0" fontId="41" fillId="0" borderId="11" xfId="0" applyFont="1" applyBorder="1" applyAlignment="1">
      <alignment horizontal="center" vertical="center"/>
    </xf>
    <xf numFmtId="10" fontId="10" fillId="0" borderId="33" xfId="1" applyNumberFormat="1" applyFont="1" applyBorder="1" applyAlignment="1">
      <alignment horizontal="center" vertical="center"/>
    </xf>
    <xf numFmtId="167" fontId="9" fillId="0" borderId="24" xfId="0" applyNumberFormat="1" applyFont="1" applyBorder="1" applyAlignment="1">
      <alignment horizontal="center" vertical="center"/>
    </xf>
    <xf numFmtId="4" fontId="9" fillId="0" borderId="24" xfId="0" applyNumberFormat="1" applyFont="1" applyBorder="1" applyAlignment="1">
      <alignment horizontal="center" vertical="center"/>
    </xf>
    <xf numFmtId="0" fontId="46" fillId="4" borderId="35" xfId="0" applyFont="1" applyFill="1" applyBorder="1" applyAlignment="1">
      <alignment horizontal="center" vertical="center" wrapText="1"/>
    </xf>
    <xf numFmtId="0" fontId="46" fillId="4" borderId="36" xfId="0" applyFont="1" applyFill="1" applyBorder="1" applyAlignment="1">
      <alignment horizontal="center" vertical="center" wrapText="1"/>
    </xf>
    <xf numFmtId="0" fontId="42" fillId="0" borderId="20" xfId="0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1" xfId="0" applyFont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37" fillId="0" borderId="19" xfId="0" applyFont="1" applyBorder="1" applyAlignment="1">
      <alignment horizontal="center" vertical="center"/>
    </xf>
    <xf numFmtId="0" fontId="37" fillId="0" borderId="34" xfId="0" applyFont="1" applyBorder="1" applyAlignment="1">
      <alignment horizontal="center" vertical="center"/>
    </xf>
    <xf numFmtId="0" fontId="37" fillId="0" borderId="33" xfId="0" applyFont="1" applyBorder="1" applyAlignment="1">
      <alignment horizontal="center" vertical="center"/>
    </xf>
    <xf numFmtId="0" fontId="37" fillId="0" borderId="27" xfId="0" applyFont="1" applyBorder="1" applyAlignment="1">
      <alignment horizontal="center" vertical="center"/>
    </xf>
    <xf numFmtId="0" fontId="37" fillId="7" borderId="18" xfId="0" applyFont="1" applyFill="1" applyBorder="1" applyAlignment="1">
      <alignment horizontal="center" vertical="center"/>
    </xf>
    <xf numFmtId="0" fontId="37" fillId="7" borderId="16" xfId="0" applyFont="1" applyFill="1" applyBorder="1" applyAlignment="1">
      <alignment horizontal="center" vertical="center"/>
    </xf>
    <xf numFmtId="0" fontId="37" fillId="7" borderId="7" xfId="0" applyFont="1" applyFill="1" applyBorder="1" applyAlignment="1">
      <alignment horizontal="center" vertical="center"/>
    </xf>
    <xf numFmtId="0" fontId="37" fillId="7" borderId="14" xfId="0" applyFont="1" applyFill="1" applyBorder="1" applyAlignment="1">
      <alignment horizontal="center" vertical="center"/>
    </xf>
    <xf numFmtId="0" fontId="46" fillId="0" borderId="37" xfId="0" applyFont="1" applyBorder="1" applyAlignment="1">
      <alignment horizontal="center" vertical="center" wrapText="1"/>
    </xf>
    <xf numFmtId="0" fontId="46" fillId="0" borderId="38" xfId="0" applyFont="1" applyBorder="1" applyAlignment="1">
      <alignment horizontal="center" vertical="center" wrapText="1"/>
    </xf>
    <xf numFmtId="10" fontId="24" fillId="0" borderId="0" xfId="0" applyNumberFormat="1" applyFont="1" applyAlignment="1">
      <alignment horizontal="right"/>
    </xf>
    <xf numFmtId="10" fontId="24" fillId="0" borderId="0" xfId="0" applyNumberFormat="1" applyFont="1" applyAlignment="1">
      <alignment horizontal="center" wrapText="1"/>
    </xf>
    <xf numFmtId="10" fontId="24" fillId="0" borderId="0" xfId="0" applyNumberFormat="1" applyFont="1" applyAlignment="1">
      <alignment horizontal="center"/>
    </xf>
    <xf numFmtId="10" fontId="24" fillId="5" borderId="0" xfId="0" applyNumberFormat="1" applyFont="1" applyFill="1" applyAlignment="1">
      <alignment horizontal="right"/>
    </xf>
    <xf numFmtId="10" fontId="24" fillId="5" borderId="0" xfId="0" applyNumberFormat="1" applyFont="1" applyFill="1" applyAlignment="1">
      <alignment horizontal="center" wrapText="1"/>
    </xf>
    <xf numFmtId="10" fontId="24" fillId="5" borderId="0" xfId="0" applyNumberFormat="1" applyFont="1" applyFill="1" applyAlignment="1">
      <alignment horizontal="center"/>
    </xf>
  </cellXfs>
  <cellStyles count="8">
    <cellStyle name="20% - Accent3" xfId="2" builtinId="38"/>
    <cellStyle name="Currency" xfId="6" builtinId="4"/>
    <cellStyle name="Normal" xfId="0" builtinId="0"/>
    <cellStyle name="Normal 2" xfId="3" xr:uid="{00000000-0005-0000-0000-000003000000}"/>
    <cellStyle name="Normal 2 2" xfId="5" xr:uid="{9CFB59C4-7133-4B0A-BA14-8C0F1C0D9A7C}"/>
    <cellStyle name="Normal 3" xfId="4" xr:uid="{00000000-0005-0000-0000-000004000000}"/>
    <cellStyle name="Percent" xfId="1" builtinId="5"/>
    <cellStyle name="Percent 2" xfId="7" xr:uid="{E4C8374A-B5C8-4156-89CA-5A939A3F4618}"/>
  </cellStyles>
  <dxfs count="27">
    <dxf>
      <font>
        <color rgb="FF66FF33"/>
      </font>
    </dxf>
    <dxf>
      <font>
        <color rgb="FFFF0000"/>
      </font>
    </dxf>
    <dxf>
      <font>
        <color theme="1"/>
      </font>
    </dxf>
    <dxf>
      <font>
        <color rgb="FF66FF33"/>
      </font>
    </dxf>
    <dxf>
      <font>
        <color rgb="FFFF0000"/>
      </font>
    </dxf>
    <dxf>
      <font>
        <color theme="1"/>
      </font>
    </dxf>
    <dxf>
      <font>
        <color rgb="FF66FF33"/>
      </font>
    </dxf>
    <dxf>
      <font>
        <color rgb="FFFF0000"/>
      </font>
    </dxf>
    <dxf>
      <font>
        <color theme="1"/>
      </font>
    </dxf>
    <dxf>
      <font>
        <color rgb="FF66FF33"/>
      </font>
    </dxf>
    <dxf>
      <font>
        <color rgb="FFFF0000"/>
      </font>
    </dxf>
    <dxf>
      <font>
        <color theme="1"/>
      </font>
    </dxf>
    <dxf>
      <font>
        <color rgb="FF66FF33"/>
      </font>
    </dxf>
    <dxf>
      <font>
        <color rgb="FFFF0000"/>
      </font>
    </dxf>
    <dxf>
      <font>
        <color theme="1"/>
      </font>
    </dxf>
    <dxf>
      <font>
        <color rgb="FF66FF33"/>
      </font>
    </dxf>
    <dxf>
      <font>
        <color rgb="FFFF0000"/>
      </font>
    </dxf>
    <dxf>
      <font>
        <color theme="1"/>
      </font>
    </dxf>
    <dxf>
      <font>
        <color rgb="FF66FF33"/>
      </font>
    </dxf>
    <dxf>
      <font>
        <color rgb="FFFF0000"/>
      </font>
    </dxf>
    <dxf>
      <font>
        <color theme="1"/>
      </font>
    </dxf>
    <dxf>
      <font>
        <color rgb="FF66FF33"/>
      </font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rgb="FF66FF33"/>
      </font>
    </dxf>
    <dxf>
      <font>
        <color rgb="FFFF0000"/>
      </font>
    </dxf>
  </dxfs>
  <tableStyles count="0" defaultTableStyle="TableStyleMedium2" defaultPivotStyle="PivotStyleLight16"/>
  <colors>
    <mruColors>
      <color rgb="FFFF9900"/>
      <color rgb="FF66FF33"/>
      <color rgb="FFE5F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204108</xdr:colOff>
      <xdr:row>4</xdr:row>
      <xdr:rowOff>90715</xdr:rowOff>
    </xdr:from>
    <xdr:to>
      <xdr:col>20</xdr:col>
      <xdr:colOff>1099458</xdr:colOff>
      <xdr:row>4</xdr:row>
      <xdr:rowOff>643165</xdr:rowOff>
    </xdr:to>
    <xdr:sp macro="" textlink="U5">
      <xdr:nvSpPr>
        <xdr:cNvPr id="4" name="Oval 3">
          <a:extLst>
            <a:ext uri="{FF2B5EF4-FFF2-40B4-BE49-F238E27FC236}">
              <a16:creationId xmlns:a16="http://schemas.microsoft.com/office/drawing/2014/main" id="{8780D283-8EFF-4216-97D6-CCCF027FED66}"/>
            </a:ext>
          </a:extLst>
        </xdr:cNvPr>
        <xdr:cNvSpPr>
          <a:spLocks noChangeArrowheads="1"/>
        </xdr:cNvSpPr>
      </xdr:nvSpPr>
      <xdr:spPr bwMode="auto">
        <a:xfrm>
          <a:off x="23971251" y="2721429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891D2D27-1B6D-48A5-9983-245B8C385018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ü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20</xdr:col>
      <xdr:colOff>204108</xdr:colOff>
      <xdr:row>6</xdr:row>
      <xdr:rowOff>90715</xdr:rowOff>
    </xdr:from>
    <xdr:to>
      <xdr:col>20</xdr:col>
      <xdr:colOff>1099458</xdr:colOff>
      <xdr:row>6</xdr:row>
      <xdr:rowOff>643165</xdr:rowOff>
    </xdr:to>
    <xdr:sp macro="" textlink="U7">
      <xdr:nvSpPr>
        <xdr:cNvPr id="3" name="Oval 2">
          <a:extLst>
            <a:ext uri="{FF2B5EF4-FFF2-40B4-BE49-F238E27FC236}">
              <a16:creationId xmlns:a16="http://schemas.microsoft.com/office/drawing/2014/main" id="{A7FEBAC4-9630-4A3A-B4CA-29D07B5C5BD5}"/>
            </a:ext>
          </a:extLst>
        </xdr:cNvPr>
        <xdr:cNvSpPr>
          <a:spLocks noChangeArrowheads="1"/>
        </xdr:cNvSpPr>
      </xdr:nvSpPr>
      <xdr:spPr bwMode="auto">
        <a:xfrm>
          <a:off x="23971251" y="2721429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AA6F70DE-45F9-4A65-894E-5FD3DBEF50DD}" type="TxLink">
            <a:rPr lang="en-US" sz="2400" b="1" i="0" u="none" strike="noStrike" baseline="0">
              <a:solidFill>
                <a:srgbClr val="FFFFFF"/>
              </a:solidFill>
              <a:latin typeface="Wingdings" panose="05000000000000000000" pitchFamily="2" charset="2"/>
            </a:rPr>
            <a:pPr algn="ctr" rtl="0">
              <a:defRPr sz="1000"/>
            </a:pPr>
            <a:t>ü</a:t>
          </a:fld>
          <a:endParaRPr lang="en-US" sz="2400" b="0" i="0" u="none" strike="noStrike" baseline="0">
            <a:solidFill>
              <a:srgbClr val="00FF00"/>
            </a:solidFill>
            <a:latin typeface="Wingdings" panose="05000000000000000000" pitchFamily="2" charset="2"/>
          </a:endParaRPr>
        </a:p>
      </xdr:txBody>
    </xdr:sp>
    <xdr:clientData/>
  </xdr:twoCellAnchor>
  <xdr:twoCellAnchor>
    <xdr:from>
      <xdr:col>20</xdr:col>
      <xdr:colOff>204108</xdr:colOff>
      <xdr:row>7</xdr:row>
      <xdr:rowOff>90715</xdr:rowOff>
    </xdr:from>
    <xdr:to>
      <xdr:col>20</xdr:col>
      <xdr:colOff>1099458</xdr:colOff>
      <xdr:row>7</xdr:row>
      <xdr:rowOff>643165</xdr:rowOff>
    </xdr:to>
    <xdr:sp macro="" textlink="U8">
      <xdr:nvSpPr>
        <xdr:cNvPr id="8" name="Oval 7">
          <a:extLst>
            <a:ext uri="{FF2B5EF4-FFF2-40B4-BE49-F238E27FC236}">
              <a16:creationId xmlns:a16="http://schemas.microsoft.com/office/drawing/2014/main" id="{3C31FACC-A2BB-4196-9B20-D124E77F2008}"/>
            </a:ext>
          </a:extLst>
        </xdr:cNvPr>
        <xdr:cNvSpPr>
          <a:spLocks noChangeArrowheads="1"/>
        </xdr:cNvSpPr>
      </xdr:nvSpPr>
      <xdr:spPr bwMode="auto">
        <a:xfrm>
          <a:off x="23971251" y="2721429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2F9FF266-BF85-4903-899F-125B937305B5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ü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20</xdr:col>
      <xdr:colOff>204108</xdr:colOff>
      <xdr:row>8</xdr:row>
      <xdr:rowOff>90715</xdr:rowOff>
    </xdr:from>
    <xdr:to>
      <xdr:col>20</xdr:col>
      <xdr:colOff>1099458</xdr:colOff>
      <xdr:row>8</xdr:row>
      <xdr:rowOff>643165</xdr:rowOff>
    </xdr:to>
    <xdr:sp macro="" textlink="U9">
      <xdr:nvSpPr>
        <xdr:cNvPr id="9" name="Oval 8">
          <a:extLst>
            <a:ext uri="{FF2B5EF4-FFF2-40B4-BE49-F238E27FC236}">
              <a16:creationId xmlns:a16="http://schemas.microsoft.com/office/drawing/2014/main" id="{26E0B94E-090F-4B76-80BA-492E28C0AB0C}"/>
            </a:ext>
          </a:extLst>
        </xdr:cNvPr>
        <xdr:cNvSpPr>
          <a:spLocks noChangeArrowheads="1"/>
        </xdr:cNvSpPr>
      </xdr:nvSpPr>
      <xdr:spPr bwMode="auto">
        <a:xfrm>
          <a:off x="23971251" y="2721429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B52A32A3-E1AF-4762-8718-79A75A82A9EA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ü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20</xdr:col>
      <xdr:colOff>204108</xdr:colOff>
      <xdr:row>9</xdr:row>
      <xdr:rowOff>90715</xdr:rowOff>
    </xdr:from>
    <xdr:to>
      <xdr:col>20</xdr:col>
      <xdr:colOff>1099458</xdr:colOff>
      <xdr:row>9</xdr:row>
      <xdr:rowOff>643165</xdr:rowOff>
    </xdr:to>
    <xdr:sp macro="" textlink="U10">
      <xdr:nvSpPr>
        <xdr:cNvPr id="10" name="Oval 9">
          <a:extLst>
            <a:ext uri="{FF2B5EF4-FFF2-40B4-BE49-F238E27FC236}">
              <a16:creationId xmlns:a16="http://schemas.microsoft.com/office/drawing/2014/main" id="{0671BB30-2AD9-457D-8280-44C91C247202}"/>
            </a:ext>
          </a:extLst>
        </xdr:cNvPr>
        <xdr:cNvSpPr>
          <a:spLocks noChangeArrowheads="1"/>
        </xdr:cNvSpPr>
      </xdr:nvSpPr>
      <xdr:spPr bwMode="auto">
        <a:xfrm>
          <a:off x="23971251" y="6350001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10162541-73DA-4DCF-A73D-4D847B7C8F7D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ü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20</xdr:col>
      <xdr:colOff>204108</xdr:colOff>
      <xdr:row>10</xdr:row>
      <xdr:rowOff>90715</xdr:rowOff>
    </xdr:from>
    <xdr:to>
      <xdr:col>20</xdr:col>
      <xdr:colOff>1099458</xdr:colOff>
      <xdr:row>10</xdr:row>
      <xdr:rowOff>643165</xdr:rowOff>
    </xdr:to>
    <xdr:sp macro="" textlink="U11">
      <xdr:nvSpPr>
        <xdr:cNvPr id="11" name="Oval 10">
          <a:extLst>
            <a:ext uri="{FF2B5EF4-FFF2-40B4-BE49-F238E27FC236}">
              <a16:creationId xmlns:a16="http://schemas.microsoft.com/office/drawing/2014/main" id="{629FECCD-7308-46F5-AA8E-1ED564784BA9}"/>
            </a:ext>
          </a:extLst>
        </xdr:cNvPr>
        <xdr:cNvSpPr>
          <a:spLocks noChangeArrowheads="1"/>
        </xdr:cNvSpPr>
      </xdr:nvSpPr>
      <xdr:spPr bwMode="auto">
        <a:xfrm>
          <a:off x="23971251" y="2721429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77D6B8EC-BB93-4375-8B21-E47379DABD09}" type="TxLink">
            <a:rPr lang="en-US" sz="2400" b="1" i="0" u="none" strike="noStrike" baseline="0">
              <a:solidFill>
                <a:srgbClr val="FFFFFF"/>
              </a:solidFill>
              <a:latin typeface="Wingdings" panose="05000000000000000000" pitchFamily="2" charset="2"/>
            </a:rPr>
            <a:pPr algn="ctr" rtl="0">
              <a:defRPr sz="1000"/>
            </a:pPr>
            <a:t>ü</a:t>
          </a:fld>
          <a:endParaRPr lang="en-US" sz="2400" b="0" i="0" u="none" strike="noStrike" baseline="0">
            <a:solidFill>
              <a:srgbClr val="00FF00"/>
            </a:solidFill>
            <a:latin typeface="Wingdings" panose="05000000000000000000" pitchFamily="2" charset="2"/>
          </a:endParaRPr>
        </a:p>
      </xdr:txBody>
    </xdr:sp>
    <xdr:clientData/>
  </xdr:twoCellAnchor>
  <xdr:twoCellAnchor>
    <xdr:from>
      <xdr:col>20</xdr:col>
      <xdr:colOff>204108</xdr:colOff>
      <xdr:row>11</xdr:row>
      <xdr:rowOff>90715</xdr:rowOff>
    </xdr:from>
    <xdr:to>
      <xdr:col>20</xdr:col>
      <xdr:colOff>1099458</xdr:colOff>
      <xdr:row>11</xdr:row>
      <xdr:rowOff>643165</xdr:rowOff>
    </xdr:to>
    <xdr:sp macro="" textlink="U12">
      <xdr:nvSpPr>
        <xdr:cNvPr id="12" name="Oval 11">
          <a:extLst>
            <a:ext uri="{FF2B5EF4-FFF2-40B4-BE49-F238E27FC236}">
              <a16:creationId xmlns:a16="http://schemas.microsoft.com/office/drawing/2014/main" id="{22B764B3-9F26-4B1E-91DE-615B5D91C0AE}"/>
            </a:ext>
          </a:extLst>
        </xdr:cNvPr>
        <xdr:cNvSpPr>
          <a:spLocks noChangeArrowheads="1"/>
        </xdr:cNvSpPr>
      </xdr:nvSpPr>
      <xdr:spPr bwMode="auto">
        <a:xfrm>
          <a:off x="23971251" y="2721429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539DA654-239A-4F65-8A3E-AD0452950ED6}" type="TxLink">
            <a:rPr lang="en-US" sz="2400" b="1" i="0" u="none" strike="noStrike" baseline="0">
              <a:solidFill>
                <a:srgbClr val="FFFFFF"/>
              </a:solidFill>
              <a:latin typeface="Wingdings" panose="05000000000000000000" pitchFamily="2" charset="2"/>
            </a:rPr>
            <a:pPr algn="ctr" rtl="0">
              <a:defRPr sz="1000"/>
            </a:pPr>
            <a:t>ü</a:t>
          </a:fld>
          <a:endParaRPr lang="en-US" sz="2400" b="0" i="0" u="none" strike="noStrike" baseline="0">
            <a:solidFill>
              <a:srgbClr val="00FF00"/>
            </a:solidFill>
            <a:latin typeface="Wingdings" panose="05000000000000000000" pitchFamily="2" charset="2"/>
          </a:endParaRPr>
        </a:p>
      </xdr:txBody>
    </xdr:sp>
    <xdr:clientData/>
  </xdr:twoCellAnchor>
  <xdr:twoCellAnchor>
    <xdr:from>
      <xdr:col>20</xdr:col>
      <xdr:colOff>204108</xdr:colOff>
      <xdr:row>12</xdr:row>
      <xdr:rowOff>90715</xdr:rowOff>
    </xdr:from>
    <xdr:to>
      <xdr:col>20</xdr:col>
      <xdr:colOff>1099458</xdr:colOff>
      <xdr:row>12</xdr:row>
      <xdr:rowOff>643165</xdr:rowOff>
    </xdr:to>
    <xdr:sp macro="" textlink="U13">
      <xdr:nvSpPr>
        <xdr:cNvPr id="13" name="Oval 12">
          <a:extLst>
            <a:ext uri="{FF2B5EF4-FFF2-40B4-BE49-F238E27FC236}">
              <a16:creationId xmlns:a16="http://schemas.microsoft.com/office/drawing/2014/main" id="{0285D331-7DDC-4493-82ED-7AE59EAEC1B7}"/>
            </a:ext>
          </a:extLst>
        </xdr:cNvPr>
        <xdr:cNvSpPr>
          <a:spLocks noChangeArrowheads="1"/>
        </xdr:cNvSpPr>
      </xdr:nvSpPr>
      <xdr:spPr bwMode="auto">
        <a:xfrm>
          <a:off x="23971251" y="2721429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DF24E4FF-CFA2-428C-8E18-2F0B19DA02CD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ü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20</xdr:col>
      <xdr:colOff>204108</xdr:colOff>
      <xdr:row>13</xdr:row>
      <xdr:rowOff>90715</xdr:rowOff>
    </xdr:from>
    <xdr:to>
      <xdr:col>20</xdr:col>
      <xdr:colOff>1099458</xdr:colOff>
      <xdr:row>13</xdr:row>
      <xdr:rowOff>643165</xdr:rowOff>
    </xdr:to>
    <xdr:sp macro="" textlink="U14">
      <xdr:nvSpPr>
        <xdr:cNvPr id="14" name="Oval 13">
          <a:extLst>
            <a:ext uri="{FF2B5EF4-FFF2-40B4-BE49-F238E27FC236}">
              <a16:creationId xmlns:a16="http://schemas.microsoft.com/office/drawing/2014/main" id="{866A715C-4609-4586-B948-01237ABB0ED3}"/>
            </a:ext>
          </a:extLst>
        </xdr:cNvPr>
        <xdr:cNvSpPr>
          <a:spLocks noChangeArrowheads="1"/>
        </xdr:cNvSpPr>
      </xdr:nvSpPr>
      <xdr:spPr bwMode="auto">
        <a:xfrm>
          <a:off x="23971251" y="2721429"/>
          <a:ext cx="895350" cy="552450"/>
        </a:xfrm>
        <a:prstGeom prst="ellipse">
          <a:avLst/>
        </a:prstGeom>
        <a:solidFill>
          <a:srgbClr val="FF000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D0DF3CA2-312A-471C-A4B7-25CD58EED748}" type="TxLink">
            <a:rPr lang="en-US" sz="1800" b="1" i="0" u="none" strike="noStrike" baseline="0">
              <a:solidFill>
                <a:srgbClr val="FFFFFF"/>
              </a:solidFill>
              <a:latin typeface="+mn-lt"/>
            </a:rPr>
            <a:pPr algn="ctr" rtl="0">
              <a:defRPr sz="1000"/>
            </a:pPr>
            <a:t>FW2</a:t>
          </a:fld>
          <a:endParaRPr lang="en-US" sz="1200" b="0" i="0" u="none" strike="noStrike" baseline="0">
            <a:solidFill>
              <a:srgbClr val="00FF00"/>
            </a:solidFill>
            <a:latin typeface="+mn-lt"/>
          </a:endParaRPr>
        </a:p>
      </xdr:txBody>
    </xdr:sp>
    <xdr:clientData/>
  </xdr:twoCellAnchor>
  <xdr:twoCellAnchor>
    <xdr:from>
      <xdr:col>20</xdr:col>
      <xdr:colOff>204108</xdr:colOff>
      <xdr:row>14</xdr:row>
      <xdr:rowOff>90715</xdr:rowOff>
    </xdr:from>
    <xdr:to>
      <xdr:col>20</xdr:col>
      <xdr:colOff>1099458</xdr:colOff>
      <xdr:row>14</xdr:row>
      <xdr:rowOff>643165</xdr:rowOff>
    </xdr:to>
    <xdr:sp macro="" textlink="U15">
      <xdr:nvSpPr>
        <xdr:cNvPr id="16" name="Oval 15">
          <a:extLst>
            <a:ext uri="{FF2B5EF4-FFF2-40B4-BE49-F238E27FC236}">
              <a16:creationId xmlns:a16="http://schemas.microsoft.com/office/drawing/2014/main" id="{DBEE0332-C965-47D1-ABF5-477BDBA4F2E3}"/>
            </a:ext>
          </a:extLst>
        </xdr:cNvPr>
        <xdr:cNvSpPr>
          <a:spLocks noChangeArrowheads="1"/>
        </xdr:cNvSpPr>
      </xdr:nvSpPr>
      <xdr:spPr bwMode="auto">
        <a:xfrm>
          <a:off x="23971251" y="2721429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2A28FCBC-94FB-4C02-9D89-64B3CBE28D03}" type="TxLink">
            <a:rPr lang="en-US" sz="2400" b="1" i="0" u="none" strike="noStrike" baseline="0">
              <a:solidFill>
                <a:srgbClr val="FFFFFF"/>
              </a:solidFill>
              <a:latin typeface="Wingdings" panose="05000000000000000000" pitchFamily="2" charset="2"/>
              <a:cs typeface="Arial"/>
            </a:rPr>
            <a:pPr algn="ctr" rtl="0">
              <a:defRPr sz="1000"/>
            </a:pPr>
            <a:t>ü</a:t>
          </a:fld>
          <a:endParaRPr lang="en-US" sz="2400" b="0" i="0" u="none" strike="noStrike" baseline="0">
            <a:solidFill>
              <a:srgbClr val="00FF00"/>
            </a:solidFill>
            <a:latin typeface="Wingdings" panose="05000000000000000000" pitchFamily="2" charset="2"/>
          </a:endParaRPr>
        </a:p>
      </xdr:txBody>
    </xdr:sp>
    <xdr:clientData/>
  </xdr:twoCellAnchor>
  <xdr:twoCellAnchor>
    <xdr:from>
      <xdr:col>20</xdr:col>
      <xdr:colOff>204108</xdr:colOff>
      <xdr:row>15</xdr:row>
      <xdr:rowOff>90715</xdr:rowOff>
    </xdr:from>
    <xdr:to>
      <xdr:col>20</xdr:col>
      <xdr:colOff>1099458</xdr:colOff>
      <xdr:row>15</xdr:row>
      <xdr:rowOff>643165</xdr:rowOff>
    </xdr:to>
    <xdr:sp macro="" textlink="U16">
      <xdr:nvSpPr>
        <xdr:cNvPr id="18" name="Oval 17">
          <a:extLst>
            <a:ext uri="{FF2B5EF4-FFF2-40B4-BE49-F238E27FC236}">
              <a16:creationId xmlns:a16="http://schemas.microsoft.com/office/drawing/2014/main" id="{2E3524CC-F0FF-439E-BD3C-08A32A3188BD}"/>
            </a:ext>
          </a:extLst>
        </xdr:cNvPr>
        <xdr:cNvSpPr>
          <a:spLocks noChangeArrowheads="1"/>
        </xdr:cNvSpPr>
      </xdr:nvSpPr>
      <xdr:spPr bwMode="auto">
        <a:xfrm>
          <a:off x="23971251" y="2721429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42580F1D-275E-43AF-B837-F86FEC4C49C9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ü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20</xdr:col>
      <xdr:colOff>204108</xdr:colOff>
      <xdr:row>16</xdr:row>
      <xdr:rowOff>90715</xdr:rowOff>
    </xdr:from>
    <xdr:to>
      <xdr:col>20</xdr:col>
      <xdr:colOff>1099458</xdr:colOff>
      <xdr:row>16</xdr:row>
      <xdr:rowOff>643165</xdr:rowOff>
    </xdr:to>
    <xdr:sp macro="" textlink="U17">
      <xdr:nvSpPr>
        <xdr:cNvPr id="20" name="Oval 19">
          <a:extLst>
            <a:ext uri="{FF2B5EF4-FFF2-40B4-BE49-F238E27FC236}">
              <a16:creationId xmlns:a16="http://schemas.microsoft.com/office/drawing/2014/main" id="{3AF5611A-BA40-46BB-9B28-DD71811D1ADF}"/>
            </a:ext>
          </a:extLst>
        </xdr:cNvPr>
        <xdr:cNvSpPr>
          <a:spLocks noChangeArrowheads="1"/>
        </xdr:cNvSpPr>
      </xdr:nvSpPr>
      <xdr:spPr bwMode="auto">
        <a:xfrm>
          <a:off x="23971251" y="2721429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E52F2BCF-BDC5-492F-9DDF-EF5DFB21D4E5}" type="TxLink">
            <a:rPr lang="en-US" sz="2400" b="1" i="0" u="none" strike="noStrike" baseline="0">
              <a:solidFill>
                <a:srgbClr val="FFFFFF"/>
              </a:solidFill>
              <a:latin typeface="Wingdings" panose="05000000000000000000" pitchFamily="2" charset="2"/>
            </a:rPr>
            <a:pPr algn="ctr" rtl="0">
              <a:defRPr sz="1000"/>
            </a:pPr>
            <a:t>ü</a:t>
          </a:fld>
          <a:endParaRPr lang="en-US" sz="1800" b="0" i="0" u="none" strike="noStrike" baseline="0">
            <a:solidFill>
              <a:srgbClr val="00FF00"/>
            </a:solidFill>
            <a:latin typeface="Wingdings" panose="05000000000000000000" pitchFamily="2" charset="2"/>
          </a:endParaRPr>
        </a:p>
      </xdr:txBody>
    </xdr:sp>
    <xdr:clientData/>
  </xdr:twoCellAnchor>
  <xdr:twoCellAnchor>
    <xdr:from>
      <xdr:col>20</xdr:col>
      <xdr:colOff>204108</xdr:colOff>
      <xdr:row>17</xdr:row>
      <xdr:rowOff>90715</xdr:rowOff>
    </xdr:from>
    <xdr:to>
      <xdr:col>20</xdr:col>
      <xdr:colOff>1099458</xdr:colOff>
      <xdr:row>17</xdr:row>
      <xdr:rowOff>643165</xdr:rowOff>
    </xdr:to>
    <xdr:sp macro="" textlink="U18">
      <xdr:nvSpPr>
        <xdr:cNvPr id="22" name="Oval 21">
          <a:extLst>
            <a:ext uri="{FF2B5EF4-FFF2-40B4-BE49-F238E27FC236}">
              <a16:creationId xmlns:a16="http://schemas.microsoft.com/office/drawing/2014/main" id="{07B370D4-CF39-4B9F-B9FE-1567155A1DFC}"/>
            </a:ext>
          </a:extLst>
        </xdr:cNvPr>
        <xdr:cNvSpPr>
          <a:spLocks noChangeArrowheads="1"/>
        </xdr:cNvSpPr>
      </xdr:nvSpPr>
      <xdr:spPr bwMode="auto">
        <a:xfrm>
          <a:off x="23971251" y="2721429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87632760-4B12-41B1-95DE-DEB70667E73F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ü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20</xdr:col>
      <xdr:colOff>204108</xdr:colOff>
      <xdr:row>18</xdr:row>
      <xdr:rowOff>90715</xdr:rowOff>
    </xdr:from>
    <xdr:to>
      <xdr:col>20</xdr:col>
      <xdr:colOff>1099458</xdr:colOff>
      <xdr:row>18</xdr:row>
      <xdr:rowOff>643165</xdr:rowOff>
    </xdr:to>
    <xdr:sp macro="" textlink="U19">
      <xdr:nvSpPr>
        <xdr:cNvPr id="23" name="Oval 22">
          <a:extLst>
            <a:ext uri="{FF2B5EF4-FFF2-40B4-BE49-F238E27FC236}">
              <a16:creationId xmlns:a16="http://schemas.microsoft.com/office/drawing/2014/main" id="{4167F076-1B95-4CC5-8DDD-E9550AAAA7E8}"/>
            </a:ext>
          </a:extLst>
        </xdr:cNvPr>
        <xdr:cNvSpPr>
          <a:spLocks noChangeArrowheads="1"/>
        </xdr:cNvSpPr>
      </xdr:nvSpPr>
      <xdr:spPr bwMode="auto">
        <a:xfrm>
          <a:off x="23971251" y="2721429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206946FA-5ED2-48EA-AE12-D8264AFD308C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ü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20</xdr:col>
      <xdr:colOff>204108</xdr:colOff>
      <xdr:row>19</xdr:row>
      <xdr:rowOff>90715</xdr:rowOff>
    </xdr:from>
    <xdr:to>
      <xdr:col>20</xdr:col>
      <xdr:colOff>1099458</xdr:colOff>
      <xdr:row>19</xdr:row>
      <xdr:rowOff>643165</xdr:rowOff>
    </xdr:to>
    <xdr:sp macro="" textlink="U20">
      <xdr:nvSpPr>
        <xdr:cNvPr id="24" name="Oval 23">
          <a:extLst>
            <a:ext uri="{FF2B5EF4-FFF2-40B4-BE49-F238E27FC236}">
              <a16:creationId xmlns:a16="http://schemas.microsoft.com/office/drawing/2014/main" id="{D2D96DA2-99F2-42E6-A671-13AC417EB06B}"/>
            </a:ext>
          </a:extLst>
        </xdr:cNvPr>
        <xdr:cNvSpPr>
          <a:spLocks noChangeArrowheads="1"/>
        </xdr:cNvSpPr>
      </xdr:nvSpPr>
      <xdr:spPr bwMode="auto">
        <a:xfrm>
          <a:off x="23971251" y="13607144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956C7F05-2AF0-4B29-AF58-3527B98903E3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ü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20</xdr:col>
      <xdr:colOff>204108</xdr:colOff>
      <xdr:row>20</xdr:row>
      <xdr:rowOff>90715</xdr:rowOff>
    </xdr:from>
    <xdr:to>
      <xdr:col>20</xdr:col>
      <xdr:colOff>1099458</xdr:colOff>
      <xdr:row>20</xdr:row>
      <xdr:rowOff>643165</xdr:rowOff>
    </xdr:to>
    <xdr:sp macro="" textlink="U21">
      <xdr:nvSpPr>
        <xdr:cNvPr id="25" name="Oval 24">
          <a:extLst>
            <a:ext uri="{FF2B5EF4-FFF2-40B4-BE49-F238E27FC236}">
              <a16:creationId xmlns:a16="http://schemas.microsoft.com/office/drawing/2014/main" id="{57618CE3-50D8-4249-83FF-E1AA075CCA3F}"/>
            </a:ext>
          </a:extLst>
        </xdr:cNvPr>
        <xdr:cNvSpPr>
          <a:spLocks noChangeArrowheads="1"/>
        </xdr:cNvSpPr>
      </xdr:nvSpPr>
      <xdr:spPr bwMode="auto">
        <a:xfrm>
          <a:off x="23971251" y="2721429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0C2E583F-47BB-4CB1-AFA7-17CC806CDBF5}" type="TxLink">
            <a:rPr lang="en-US" sz="2400" b="1" i="0" u="none" strike="noStrike" baseline="0">
              <a:solidFill>
                <a:srgbClr val="FFFFFF"/>
              </a:solidFill>
              <a:latin typeface="Wingdings" panose="05000000000000000000" pitchFamily="2" charset="2"/>
            </a:rPr>
            <a:pPr algn="ctr" rtl="0">
              <a:defRPr sz="1000"/>
            </a:pPr>
            <a:t>ü</a:t>
          </a:fld>
          <a:endParaRPr lang="en-US" sz="1600" b="0" i="0" u="none" strike="noStrike" baseline="0">
            <a:solidFill>
              <a:srgbClr val="00FF00"/>
            </a:solidFill>
            <a:latin typeface="Wingdings" panose="05000000000000000000" pitchFamily="2" charset="2"/>
          </a:endParaRPr>
        </a:p>
      </xdr:txBody>
    </xdr:sp>
    <xdr:clientData/>
  </xdr:twoCellAnchor>
  <xdr:twoCellAnchor>
    <xdr:from>
      <xdr:col>20</xdr:col>
      <xdr:colOff>204108</xdr:colOff>
      <xdr:row>21</xdr:row>
      <xdr:rowOff>90715</xdr:rowOff>
    </xdr:from>
    <xdr:to>
      <xdr:col>20</xdr:col>
      <xdr:colOff>1099458</xdr:colOff>
      <xdr:row>21</xdr:row>
      <xdr:rowOff>643165</xdr:rowOff>
    </xdr:to>
    <xdr:sp macro="" textlink="U22">
      <xdr:nvSpPr>
        <xdr:cNvPr id="26" name="Oval 25">
          <a:extLst>
            <a:ext uri="{FF2B5EF4-FFF2-40B4-BE49-F238E27FC236}">
              <a16:creationId xmlns:a16="http://schemas.microsoft.com/office/drawing/2014/main" id="{DFE68FB4-51CD-469D-9148-CE108FE51B5C}"/>
            </a:ext>
          </a:extLst>
        </xdr:cNvPr>
        <xdr:cNvSpPr>
          <a:spLocks noChangeArrowheads="1"/>
        </xdr:cNvSpPr>
      </xdr:nvSpPr>
      <xdr:spPr bwMode="auto">
        <a:xfrm>
          <a:off x="23971251" y="2721429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39B0AEBC-74ED-4365-92AA-367516DE5AAB}" type="TxLink">
            <a:rPr lang="en-US" sz="2400" b="1" i="0" u="none" strike="noStrike" baseline="0">
              <a:solidFill>
                <a:srgbClr val="FFFFFF"/>
              </a:solidFill>
              <a:latin typeface="Wingdings" panose="05000000000000000000" pitchFamily="2" charset="2"/>
            </a:rPr>
            <a:pPr algn="ctr" rtl="0">
              <a:defRPr sz="1000"/>
            </a:pPr>
            <a:t>ü</a:t>
          </a:fld>
          <a:endParaRPr lang="en-US" sz="2400" b="0" i="0" u="none" strike="noStrike" baseline="0">
            <a:solidFill>
              <a:srgbClr val="00FF00"/>
            </a:solidFill>
            <a:latin typeface="Wingdings" panose="05000000000000000000" pitchFamily="2" charset="2"/>
          </a:endParaRPr>
        </a:p>
      </xdr:txBody>
    </xdr:sp>
    <xdr:clientData/>
  </xdr:twoCellAnchor>
  <xdr:twoCellAnchor>
    <xdr:from>
      <xdr:col>20</xdr:col>
      <xdr:colOff>204108</xdr:colOff>
      <xdr:row>22</xdr:row>
      <xdr:rowOff>90715</xdr:rowOff>
    </xdr:from>
    <xdr:to>
      <xdr:col>20</xdr:col>
      <xdr:colOff>1099458</xdr:colOff>
      <xdr:row>22</xdr:row>
      <xdr:rowOff>643165</xdr:rowOff>
    </xdr:to>
    <xdr:sp macro="" textlink="U23">
      <xdr:nvSpPr>
        <xdr:cNvPr id="27" name="Oval 26">
          <a:extLst>
            <a:ext uri="{FF2B5EF4-FFF2-40B4-BE49-F238E27FC236}">
              <a16:creationId xmlns:a16="http://schemas.microsoft.com/office/drawing/2014/main" id="{94F72113-391C-4DD7-9942-DF77DF50A067}"/>
            </a:ext>
          </a:extLst>
        </xdr:cNvPr>
        <xdr:cNvSpPr>
          <a:spLocks noChangeArrowheads="1"/>
        </xdr:cNvSpPr>
      </xdr:nvSpPr>
      <xdr:spPr bwMode="auto">
        <a:xfrm>
          <a:off x="23971251" y="15784286"/>
          <a:ext cx="895350" cy="552450"/>
        </a:xfrm>
        <a:prstGeom prst="ellipse">
          <a:avLst/>
        </a:prstGeom>
        <a:solidFill>
          <a:srgbClr val="FF000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EE77100D-3449-46F5-B3CE-4CA32B08AACA}" type="TxLink">
            <a:rPr lang="en-US" sz="1800" b="1" i="0" u="none" strike="noStrike" baseline="0">
              <a:solidFill>
                <a:srgbClr val="FFFFFF"/>
              </a:solidFill>
              <a:latin typeface="+mn-lt"/>
            </a:rPr>
            <a:pPr algn="ctr" rtl="0">
              <a:defRPr sz="1000"/>
            </a:pPr>
            <a:t>FW1</a:t>
          </a:fld>
          <a:endParaRPr lang="en-US" sz="1200" b="0" i="0" u="none" strike="noStrike" baseline="0">
            <a:solidFill>
              <a:srgbClr val="00FF00"/>
            </a:solidFill>
            <a:latin typeface="+mn-lt"/>
          </a:endParaRPr>
        </a:p>
      </xdr:txBody>
    </xdr:sp>
    <xdr:clientData/>
  </xdr:twoCellAnchor>
  <xdr:twoCellAnchor>
    <xdr:from>
      <xdr:col>20</xdr:col>
      <xdr:colOff>204108</xdr:colOff>
      <xdr:row>23</xdr:row>
      <xdr:rowOff>90715</xdr:rowOff>
    </xdr:from>
    <xdr:to>
      <xdr:col>20</xdr:col>
      <xdr:colOff>1099458</xdr:colOff>
      <xdr:row>23</xdr:row>
      <xdr:rowOff>643165</xdr:rowOff>
    </xdr:to>
    <xdr:sp macro="" textlink="U24">
      <xdr:nvSpPr>
        <xdr:cNvPr id="28" name="Oval 27">
          <a:extLst>
            <a:ext uri="{FF2B5EF4-FFF2-40B4-BE49-F238E27FC236}">
              <a16:creationId xmlns:a16="http://schemas.microsoft.com/office/drawing/2014/main" id="{D69E68E6-DFDB-44E2-97BF-0AA7D2EEDF1B}"/>
            </a:ext>
          </a:extLst>
        </xdr:cNvPr>
        <xdr:cNvSpPr>
          <a:spLocks noChangeArrowheads="1"/>
        </xdr:cNvSpPr>
      </xdr:nvSpPr>
      <xdr:spPr bwMode="auto">
        <a:xfrm>
          <a:off x="23971251" y="2721429"/>
          <a:ext cx="895350" cy="552450"/>
        </a:xfrm>
        <a:prstGeom prst="ellipse">
          <a:avLst/>
        </a:prstGeom>
        <a:solidFill>
          <a:srgbClr val="FF990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13735F88-B7D8-4FAE-9AFA-67862D8DA0D5}" type="TxLink">
            <a:rPr lang="en-US" sz="1800" b="1" i="0" u="none" strike="noStrike" baseline="0">
              <a:solidFill>
                <a:srgbClr val="FFFFFF"/>
              </a:solidFill>
              <a:latin typeface="+mn-lt"/>
            </a:rPr>
            <a:pPr algn="ctr" rtl="0">
              <a:defRPr sz="1000"/>
            </a:pPr>
            <a:t>IW3</a:t>
          </a:fld>
          <a:endParaRPr lang="en-US" sz="1200" b="0" i="0" u="none" strike="noStrike" baseline="0">
            <a:solidFill>
              <a:srgbClr val="00FF00"/>
            </a:solidFill>
            <a:latin typeface="+mn-lt"/>
          </a:endParaRPr>
        </a:p>
      </xdr:txBody>
    </xdr:sp>
    <xdr:clientData/>
  </xdr:twoCellAnchor>
  <xdr:twoCellAnchor>
    <xdr:from>
      <xdr:col>20</xdr:col>
      <xdr:colOff>204108</xdr:colOff>
      <xdr:row>24</xdr:row>
      <xdr:rowOff>90715</xdr:rowOff>
    </xdr:from>
    <xdr:to>
      <xdr:col>20</xdr:col>
      <xdr:colOff>1099458</xdr:colOff>
      <xdr:row>24</xdr:row>
      <xdr:rowOff>643165</xdr:rowOff>
    </xdr:to>
    <xdr:sp macro="" textlink="U25">
      <xdr:nvSpPr>
        <xdr:cNvPr id="29" name="Oval 28">
          <a:extLst>
            <a:ext uri="{FF2B5EF4-FFF2-40B4-BE49-F238E27FC236}">
              <a16:creationId xmlns:a16="http://schemas.microsoft.com/office/drawing/2014/main" id="{D99A2DA1-04C2-4BB1-8856-3487558A2C6B}"/>
            </a:ext>
          </a:extLst>
        </xdr:cNvPr>
        <xdr:cNvSpPr>
          <a:spLocks noChangeArrowheads="1"/>
        </xdr:cNvSpPr>
      </xdr:nvSpPr>
      <xdr:spPr bwMode="auto">
        <a:xfrm>
          <a:off x="23971251" y="2721429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1BC65535-99AF-4C35-800D-2937C4AF988B}" type="TxLink">
            <a:rPr lang="en-US" sz="2400" b="1" i="0" u="none" strike="noStrike" baseline="0">
              <a:solidFill>
                <a:srgbClr val="FFFFFF"/>
              </a:solidFill>
              <a:latin typeface="Wingdings"/>
              <a:ea typeface="Calibri"/>
              <a:cs typeface="Calibri"/>
            </a:rPr>
            <a:pPr algn="ctr" rtl="0">
              <a:defRPr sz="1000"/>
            </a:pPr>
            <a:t> 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20</xdr:col>
      <xdr:colOff>204108</xdr:colOff>
      <xdr:row>25</xdr:row>
      <xdr:rowOff>90715</xdr:rowOff>
    </xdr:from>
    <xdr:to>
      <xdr:col>20</xdr:col>
      <xdr:colOff>1099458</xdr:colOff>
      <xdr:row>25</xdr:row>
      <xdr:rowOff>643165</xdr:rowOff>
    </xdr:to>
    <xdr:sp macro="" textlink="U26">
      <xdr:nvSpPr>
        <xdr:cNvPr id="30" name="Oval 29">
          <a:extLst>
            <a:ext uri="{FF2B5EF4-FFF2-40B4-BE49-F238E27FC236}">
              <a16:creationId xmlns:a16="http://schemas.microsoft.com/office/drawing/2014/main" id="{42FA3FAD-9EF9-4077-800D-AC3418FC9ACE}"/>
            </a:ext>
          </a:extLst>
        </xdr:cNvPr>
        <xdr:cNvSpPr>
          <a:spLocks noChangeArrowheads="1"/>
        </xdr:cNvSpPr>
      </xdr:nvSpPr>
      <xdr:spPr bwMode="auto">
        <a:xfrm>
          <a:off x="23971251" y="2721429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F5DF1FE7-4A31-4CA5-B389-35E782E6B828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 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19</xdr:col>
      <xdr:colOff>181429</xdr:colOff>
      <xdr:row>4</xdr:row>
      <xdr:rowOff>90715</xdr:rowOff>
    </xdr:from>
    <xdr:to>
      <xdr:col>19</xdr:col>
      <xdr:colOff>1076779</xdr:colOff>
      <xdr:row>4</xdr:row>
      <xdr:rowOff>643165</xdr:rowOff>
    </xdr:to>
    <xdr:sp macro="" textlink="T5">
      <xdr:nvSpPr>
        <xdr:cNvPr id="35" name="Oval 34">
          <a:extLst>
            <a:ext uri="{FF2B5EF4-FFF2-40B4-BE49-F238E27FC236}">
              <a16:creationId xmlns:a16="http://schemas.microsoft.com/office/drawing/2014/main" id="{FAA01C9D-4982-45CC-9BA3-D4242ACD8C2E}"/>
            </a:ext>
          </a:extLst>
        </xdr:cNvPr>
        <xdr:cNvSpPr>
          <a:spLocks noChangeArrowheads="1"/>
        </xdr:cNvSpPr>
      </xdr:nvSpPr>
      <xdr:spPr bwMode="auto">
        <a:xfrm>
          <a:off x="22701250" y="2721429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879FA316-5DC2-4944-BC65-A82E661A2895}" type="TxLink">
            <a:rPr lang="en-US" sz="2400" b="1" i="0" u="none" strike="noStrike" baseline="0">
              <a:solidFill>
                <a:srgbClr val="FFFFFF"/>
              </a:solidFill>
              <a:latin typeface="Wingdings" panose="05000000000000000000" pitchFamily="2" charset="2"/>
            </a:rPr>
            <a:pPr algn="ctr" rtl="0">
              <a:defRPr sz="1000"/>
            </a:pPr>
            <a:t>ü</a:t>
          </a:fld>
          <a:endParaRPr lang="en-US" sz="2400" b="0" i="0" u="none" strike="noStrike" baseline="0">
            <a:solidFill>
              <a:srgbClr val="00FF00"/>
            </a:solidFill>
            <a:latin typeface="Wingdings" panose="05000000000000000000" pitchFamily="2" charset="2"/>
          </a:endParaRPr>
        </a:p>
      </xdr:txBody>
    </xdr:sp>
    <xdr:clientData/>
  </xdr:twoCellAnchor>
  <xdr:twoCellAnchor>
    <xdr:from>
      <xdr:col>19</xdr:col>
      <xdr:colOff>181429</xdr:colOff>
      <xdr:row>5</xdr:row>
      <xdr:rowOff>90715</xdr:rowOff>
    </xdr:from>
    <xdr:to>
      <xdr:col>19</xdr:col>
      <xdr:colOff>1076779</xdr:colOff>
      <xdr:row>5</xdr:row>
      <xdr:rowOff>643165</xdr:rowOff>
    </xdr:to>
    <xdr:sp macro="" textlink="T6">
      <xdr:nvSpPr>
        <xdr:cNvPr id="36" name="Oval 35">
          <a:extLst>
            <a:ext uri="{FF2B5EF4-FFF2-40B4-BE49-F238E27FC236}">
              <a16:creationId xmlns:a16="http://schemas.microsoft.com/office/drawing/2014/main" id="{CB0BDCA4-6007-4CBC-8467-AC6901276CCB}"/>
            </a:ext>
          </a:extLst>
        </xdr:cNvPr>
        <xdr:cNvSpPr>
          <a:spLocks noChangeArrowheads="1"/>
        </xdr:cNvSpPr>
      </xdr:nvSpPr>
      <xdr:spPr bwMode="auto">
        <a:xfrm>
          <a:off x="22701250" y="2721429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ABC5CAD8-D371-4A44-A1B2-251BA7AAF6F3}" type="TxLink">
            <a:rPr lang="en-US" sz="2400" b="1" i="0" u="none" strike="noStrike" baseline="0">
              <a:solidFill>
                <a:srgbClr val="FFFFFF"/>
              </a:solidFill>
              <a:latin typeface="Wingdings" panose="05000000000000000000" pitchFamily="2" charset="2"/>
            </a:rPr>
            <a:pPr algn="ctr" rtl="0">
              <a:defRPr sz="1000"/>
            </a:pPr>
            <a:t>ü</a:t>
          </a:fld>
          <a:endParaRPr lang="en-US" sz="1800" b="0" i="0" u="none" strike="noStrike" baseline="0">
            <a:solidFill>
              <a:srgbClr val="00FF00"/>
            </a:solidFill>
            <a:latin typeface="Wingdings" panose="05000000000000000000" pitchFamily="2" charset="2"/>
          </a:endParaRPr>
        </a:p>
      </xdr:txBody>
    </xdr:sp>
    <xdr:clientData/>
  </xdr:twoCellAnchor>
  <xdr:twoCellAnchor>
    <xdr:from>
      <xdr:col>19</xdr:col>
      <xdr:colOff>181429</xdr:colOff>
      <xdr:row>6</xdr:row>
      <xdr:rowOff>90715</xdr:rowOff>
    </xdr:from>
    <xdr:to>
      <xdr:col>19</xdr:col>
      <xdr:colOff>1076779</xdr:colOff>
      <xdr:row>6</xdr:row>
      <xdr:rowOff>643165</xdr:rowOff>
    </xdr:to>
    <xdr:sp macro="" textlink="T7">
      <xdr:nvSpPr>
        <xdr:cNvPr id="37" name="Oval 36">
          <a:extLst>
            <a:ext uri="{FF2B5EF4-FFF2-40B4-BE49-F238E27FC236}">
              <a16:creationId xmlns:a16="http://schemas.microsoft.com/office/drawing/2014/main" id="{F9CAA5B9-288A-45D3-B829-A62DDC73D0A9}"/>
            </a:ext>
          </a:extLst>
        </xdr:cNvPr>
        <xdr:cNvSpPr>
          <a:spLocks noChangeArrowheads="1"/>
        </xdr:cNvSpPr>
      </xdr:nvSpPr>
      <xdr:spPr bwMode="auto">
        <a:xfrm>
          <a:off x="22701250" y="2721429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D217BD58-128C-45FB-9F13-10CF7D344641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ü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19</xdr:col>
      <xdr:colOff>181429</xdr:colOff>
      <xdr:row>7</xdr:row>
      <xdr:rowOff>90715</xdr:rowOff>
    </xdr:from>
    <xdr:to>
      <xdr:col>19</xdr:col>
      <xdr:colOff>1076779</xdr:colOff>
      <xdr:row>7</xdr:row>
      <xdr:rowOff>643165</xdr:rowOff>
    </xdr:to>
    <xdr:sp macro="" textlink="T8">
      <xdr:nvSpPr>
        <xdr:cNvPr id="38" name="Oval 37">
          <a:extLst>
            <a:ext uri="{FF2B5EF4-FFF2-40B4-BE49-F238E27FC236}">
              <a16:creationId xmlns:a16="http://schemas.microsoft.com/office/drawing/2014/main" id="{ECF94566-01C9-4904-81A2-A7ED10D31D85}"/>
            </a:ext>
          </a:extLst>
        </xdr:cNvPr>
        <xdr:cNvSpPr>
          <a:spLocks noChangeArrowheads="1"/>
        </xdr:cNvSpPr>
      </xdr:nvSpPr>
      <xdr:spPr bwMode="auto">
        <a:xfrm>
          <a:off x="22701250" y="2721429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00D15433-ADB6-4EFD-9BC1-07BA0DE05FF7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ü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19</xdr:col>
      <xdr:colOff>181429</xdr:colOff>
      <xdr:row>8</xdr:row>
      <xdr:rowOff>90715</xdr:rowOff>
    </xdr:from>
    <xdr:to>
      <xdr:col>19</xdr:col>
      <xdr:colOff>1076779</xdr:colOff>
      <xdr:row>8</xdr:row>
      <xdr:rowOff>643165</xdr:rowOff>
    </xdr:to>
    <xdr:sp macro="" textlink="T9">
      <xdr:nvSpPr>
        <xdr:cNvPr id="39" name="Oval 38">
          <a:extLst>
            <a:ext uri="{FF2B5EF4-FFF2-40B4-BE49-F238E27FC236}">
              <a16:creationId xmlns:a16="http://schemas.microsoft.com/office/drawing/2014/main" id="{759E9B76-9706-4751-949A-9B36D5A4F1D0}"/>
            </a:ext>
          </a:extLst>
        </xdr:cNvPr>
        <xdr:cNvSpPr>
          <a:spLocks noChangeArrowheads="1"/>
        </xdr:cNvSpPr>
      </xdr:nvSpPr>
      <xdr:spPr bwMode="auto">
        <a:xfrm>
          <a:off x="22701250" y="2721429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3B001B1F-753A-4DC9-86DF-A59CE1A2B601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ü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19</xdr:col>
      <xdr:colOff>181429</xdr:colOff>
      <xdr:row>9</xdr:row>
      <xdr:rowOff>90715</xdr:rowOff>
    </xdr:from>
    <xdr:to>
      <xdr:col>19</xdr:col>
      <xdr:colOff>1076779</xdr:colOff>
      <xdr:row>9</xdr:row>
      <xdr:rowOff>643165</xdr:rowOff>
    </xdr:to>
    <xdr:sp macro="" textlink="T10">
      <xdr:nvSpPr>
        <xdr:cNvPr id="40" name="Oval 39">
          <a:extLst>
            <a:ext uri="{FF2B5EF4-FFF2-40B4-BE49-F238E27FC236}">
              <a16:creationId xmlns:a16="http://schemas.microsoft.com/office/drawing/2014/main" id="{32E084ED-B3C2-439F-BEA8-425A9C18B110}"/>
            </a:ext>
          </a:extLst>
        </xdr:cNvPr>
        <xdr:cNvSpPr>
          <a:spLocks noChangeArrowheads="1"/>
        </xdr:cNvSpPr>
      </xdr:nvSpPr>
      <xdr:spPr bwMode="auto">
        <a:xfrm>
          <a:off x="22701250" y="2721429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F34F5789-1C6E-43D0-8710-B5A13A332FC7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ü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19</xdr:col>
      <xdr:colOff>181429</xdr:colOff>
      <xdr:row>10</xdr:row>
      <xdr:rowOff>90715</xdr:rowOff>
    </xdr:from>
    <xdr:to>
      <xdr:col>19</xdr:col>
      <xdr:colOff>1076779</xdr:colOff>
      <xdr:row>10</xdr:row>
      <xdr:rowOff>643165</xdr:rowOff>
    </xdr:to>
    <xdr:sp macro="" textlink="T11">
      <xdr:nvSpPr>
        <xdr:cNvPr id="41" name="Oval 40">
          <a:extLst>
            <a:ext uri="{FF2B5EF4-FFF2-40B4-BE49-F238E27FC236}">
              <a16:creationId xmlns:a16="http://schemas.microsoft.com/office/drawing/2014/main" id="{281A06EE-16AC-4CAD-922A-988944620F62}"/>
            </a:ext>
          </a:extLst>
        </xdr:cNvPr>
        <xdr:cNvSpPr>
          <a:spLocks noChangeArrowheads="1"/>
        </xdr:cNvSpPr>
      </xdr:nvSpPr>
      <xdr:spPr bwMode="auto">
        <a:xfrm>
          <a:off x="22701250" y="2721429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F77B700C-DD51-441A-8202-9C15B6101E0D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ü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19</xdr:col>
      <xdr:colOff>181429</xdr:colOff>
      <xdr:row>11</xdr:row>
      <xdr:rowOff>90715</xdr:rowOff>
    </xdr:from>
    <xdr:to>
      <xdr:col>19</xdr:col>
      <xdr:colOff>1076779</xdr:colOff>
      <xdr:row>11</xdr:row>
      <xdr:rowOff>643165</xdr:rowOff>
    </xdr:to>
    <xdr:sp macro="" textlink="T12">
      <xdr:nvSpPr>
        <xdr:cNvPr id="42" name="Oval 41">
          <a:extLst>
            <a:ext uri="{FF2B5EF4-FFF2-40B4-BE49-F238E27FC236}">
              <a16:creationId xmlns:a16="http://schemas.microsoft.com/office/drawing/2014/main" id="{586EB838-A36F-45F3-B1A3-F8C02F3406F9}"/>
            </a:ext>
          </a:extLst>
        </xdr:cNvPr>
        <xdr:cNvSpPr>
          <a:spLocks noChangeArrowheads="1"/>
        </xdr:cNvSpPr>
      </xdr:nvSpPr>
      <xdr:spPr bwMode="auto">
        <a:xfrm>
          <a:off x="22701250" y="2721429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9A12B6A0-7FFA-423A-AD0A-191EB5A55DA4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ü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19</xdr:col>
      <xdr:colOff>181429</xdr:colOff>
      <xdr:row>12</xdr:row>
      <xdr:rowOff>90715</xdr:rowOff>
    </xdr:from>
    <xdr:to>
      <xdr:col>19</xdr:col>
      <xdr:colOff>1076779</xdr:colOff>
      <xdr:row>12</xdr:row>
      <xdr:rowOff>643165</xdr:rowOff>
    </xdr:to>
    <xdr:sp macro="" textlink="T13">
      <xdr:nvSpPr>
        <xdr:cNvPr id="43" name="Oval 42">
          <a:extLst>
            <a:ext uri="{FF2B5EF4-FFF2-40B4-BE49-F238E27FC236}">
              <a16:creationId xmlns:a16="http://schemas.microsoft.com/office/drawing/2014/main" id="{E028A2E8-8F56-4392-A125-BAE1C15B83A3}"/>
            </a:ext>
          </a:extLst>
        </xdr:cNvPr>
        <xdr:cNvSpPr>
          <a:spLocks noChangeArrowheads="1"/>
        </xdr:cNvSpPr>
      </xdr:nvSpPr>
      <xdr:spPr bwMode="auto">
        <a:xfrm>
          <a:off x="22701250" y="8527144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92D0619A-0961-43BD-9967-7E2A58D00C67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ü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19</xdr:col>
      <xdr:colOff>181429</xdr:colOff>
      <xdr:row>13</xdr:row>
      <xdr:rowOff>90715</xdr:rowOff>
    </xdr:from>
    <xdr:to>
      <xdr:col>19</xdr:col>
      <xdr:colOff>1076779</xdr:colOff>
      <xdr:row>13</xdr:row>
      <xdr:rowOff>643165</xdr:rowOff>
    </xdr:to>
    <xdr:sp macro="" textlink="T14">
      <xdr:nvSpPr>
        <xdr:cNvPr id="44" name="Oval 43">
          <a:extLst>
            <a:ext uri="{FF2B5EF4-FFF2-40B4-BE49-F238E27FC236}">
              <a16:creationId xmlns:a16="http://schemas.microsoft.com/office/drawing/2014/main" id="{2EB24FD7-E1FE-406B-AE69-94A78124F9FA}"/>
            </a:ext>
          </a:extLst>
        </xdr:cNvPr>
        <xdr:cNvSpPr>
          <a:spLocks noChangeArrowheads="1"/>
        </xdr:cNvSpPr>
      </xdr:nvSpPr>
      <xdr:spPr bwMode="auto">
        <a:xfrm>
          <a:off x="22701250" y="2721429"/>
          <a:ext cx="895350" cy="552450"/>
        </a:xfrm>
        <a:prstGeom prst="ellipse">
          <a:avLst/>
        </a:prstGeom>
        <a:solidFill>
          <a:srgbClr val="FF000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6E118E2E-8837-452E-8CBF-278D28E6F892}" type="TxLink">
            <a:rPr lang="en-US" sz="1800" b="1" i="0" u="none" strike="noStrike" baseline="0">
              <a:solidFill>
                <a:srgbClr val="FFFFFF"/>
              </a:solidFill>
              <a:latin typeface="+mn-lt"/>
            </a:rPr>
            <a:pPr algn="ctr" rtl="0">
              <a:defRPr sz="1000"/>
            </a:pPr>
            <a:t>FW1</a:t>
          </a:fld>
          <a:endParaRPr lang="en-US" sz="1400" b="0" i="0" u="none" strike="noStrike" baseline="0">
            <a:solidFill>
              <a:srgbClr val="00FF00"/>
            </a:solidFill>
            <a:latin typeface="+mn-lt"/>
          </a:endParaRPr>
        </a:p>
      </xdr:txBody>
    </xdr:sp>
    <xdr:clientData/>
  </xdr:twoCellAnchor>
  <xdr:twoCellAnchor>
    <xdr:from>
      <xdr:col>19</xdr:col>
      <xdr:colOff>181429</xdr:colOff>
      <xdr:row>14</xdr:row>
      <xdr:rowOff>90715</xdr:rowOff>
    </xdr:from>
    <xdr:to>
      <xdr:col>19</xdr:col>
      <xdr:colOff>1076779</xdr:colOff>
      <xdr:row>14</xdr:row>
      <xdr:rowOff>643165</xdr:rowOff>
    </xdr:to>
    <xdr:sp macro="" textlink="T15">
      <xdr:nvSpPr>
        <xdr:cNvPr id="45" name="Oval 44">
          <a:extLst>
            <a:ext uri="{FF2B5EF4-FFF2-40B4-BE49-F238E27FC236}">
              <a16:creationId xmlns:a16="http://schemas.microsoft.com/office/drawing/2014/main" id="{A5641B4D-DFAF-4F69-B104-5EA1906F6C33}"/>
            </a:ext>
          </a:extLst>
        </xdr:cNvPr>
        <xdr:cNvSpPr>
          <a:spLocks noChangeArrowheads="1"/>
        </xdr:cNvSpPr>
      </xdr:nvSpPr>
      <xdr:spPr bwMode="auto">
        <a:xfrm>
          <a:off x="22701250" y="2721429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410384C7-ABC9-44DE-8C32-173C02216F49}" type="TxLink">
            <a:rPr lang="en-US" sz="2400" b="1" i="0" u="none" strike="noStrike" baseline="0">
              <a:solidFill>
                <a:srgbClr val="FFFFFF"/>
              </a:solidFill>
              <a:latin typeface="Wingdings" panose="05000000000000000000" pitchFamily="2" charset="2"/>
            </a:rPr>
            <a:pPr algn="ctr" rtl="0">
              <a:defRPr sz="1000"/>
            </a:pPr>
            <a:t>ü</a:t>
          </a:fld>
          <a:endParaRPr lang="en-US" sz="2400" b="0" i="0" u="none" strike="noStrike" baseline="0">
            <a:solidFill>
              <a:srgbClr val="00FF00"/>
            </a:solidFill>
            <a:latin typeface="Wingdings" panose="05000000000000000000" pitchFamily="2" charset="2"/>
          </a:endParaRPr>
        </a:p>
      </xdr:txBody>
    </xdr:sp>
    <xdr:clientData/>
  </xdr:twoCellAnchor>
  <xdr:twoCellAnchor>
    <xdr:from>
      <xdr:col>19</xdr:col>
      <xdr:colOff>181429</xdr:colOff>
      <xdr:row>15</xdr:row>
      <xdr:rowOff>90715</xdr:rowOff>
    </xdr:from>
    <xdr:to>
      <xdr:col>19</xdr:col>
      <xdr:colOff>1076779</xdr:colOff>
      <xdr:row>15</xdr:row>
      <xdr:rowOff>643165</xdr:rowOff>
    </xdr:to>
    <xdr:sp macro="" textlink="T16">
      <xdr:nvSpPr>
        <xdr:cNvPr id="46" name="Oval 45">
          <a:extLst>
            <a:ext uri="{FF2B5EF4-FFF2-40B4-BE49-F238E27FC236}">
              <a16:creationId xmlns:a16="http://schemas.microsoft.com/office/drawing/2014/main" id="{94080647-F602-44EB-A094-4EE9943AC2D2}"/>
            </a:ext>
          </a:extLst>
        </xdr:cNvPr>
        <xdr:cNvSpPr>
          <a:spLocks noChangeArrowheads="1"/>
        </xdr:cNvSpPr>
      </xdr:nvSpPr>
      <xdr:spPr bwMode="auto">
        <a:xfrm>
          <a:off x="22701250" y="2721429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7FBD7194-6F20-4E0D-91DC-45E033B7685D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ü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19</xdr:col>
      <xdr:colOff>181429</xdr:colOff>
      <xdr:row>16</xdr:row>
      <xdr:rowOff>90715</xdr:rowOff>
    </xdr:from>
    <xdr:to>
      <xdr:col>19</xdr:col>
      <xdr:colOff>1076779</xdr:colOff>
      <xdr:row>16</xdr:row>
      <xdr:rowOff>643165</xdr:rowOff>
    </xdr:to>
    <xdr:sp macro="" textlink="T17">
      <xdr:nvSpPr>
        <xdr:cNvPr id="47" name="Oval 46">
          <a:extLst>
            <a:ext uri="{FF2B5EF4-FFF2-40B4-BE49-F238E27FC236}">
              <a16:creationId xmlns:a16="http://schemas.microsoft.com/office/drawing/2014/main" id="{45FD0E30-0135-45E2-A22C-740BC7297C77}"/>
            </a:ext>
          </a:extLst>
        </xdr:cNvPr>
        <xdr:cNvSpPr>
          <a:spLocks noChangeArrowheads="1"/>
        </xdr:cNvSpPr>
      </xdr:nvSpPr>
      <xdr:spPr bwMode="auto">
        <a:xfrm>
          <a:off x="22701250" y="2721429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8EE90280-2D29-474D-BD80-83E96DE96E77}" type="TxLink">
            <a:rPr lang="en-US" sz="2400" b="1" i="0" u="none" strike="noStrike" baseline="0">
              <a:solidFill>
                <a:srgbClr val="FFFFFF"/>
              </a:solidFill>
              <a:latin typeface="Wingdings"/>
              <a:ea typeface="Calibri"/>
              <a:cs typeface="Calibri"/>
            </a:rPr>
            <a:pPr algn="ctr" rtl="0">
              <a:defRPr sz="1000"/>
            </a:pPr>
            <a:t>ü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19</xdr:col>
      <xdr:colOff>181429</xdr:colOff>
      <xdr:row>17</xdr:row>
      <xdr:rowOff>90715</xdr:rowOff>
    </xdr:from>
    <xdr:to>
      <xdr:col>19</xdr:col>
      <xdr:colOff>1076779</xdr:colOff>
      <xdr:row>17</xdr:row>
      <xdr:rowOff>643165</xdr:rowOff>
    </xdr:to>
    <xdr:sp macro="" textlink="T18">
      <xdr:nvSpPr>
        <xdr:cNvPr id="48" name="Oval 47">
          <a:extLst>
            <a:ext uri="{FF2B5EF4-FFF2-40B4-BE49-F238E27FC236}">
              <a16:creationId xmlns:a16="http://schemas.microsoft.com/office/drawing/2014/main" id="{40DE0B09-199B-409F-BE69-52ED89D21213}"/>
            </a:ext>
          </a:extLst>
        </xdr:cNvPr>
        <xdr:cNvSpPr>
          <a:spLocks noChangeArrowheads="1"/>
        </xdr:cNvSpPr>
      </xdr:nvSpPr>
      <xdr:spPr bwMode="auto">
        <a:xfrm>
          <a:off x="22701250" y="2721429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B2C2DD91-737A-432D-9847-C5F658A7334C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ü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19</xdr:col>
      <xdr:colOff>181428</xdr:colOff>
      <xdr:row>18</xdr:row>
      <xdr:rowOff>113393</xdr:rowOff>
    </xdr:from>
    <xdr:to>
      <xdr:col>19</xdr:col>
      <xdr:colOff>1076778</xdr:colOff>
      <xdr:row>18</xdr:row>
      <xdr:rowOff>665843</xdr:rowOff>
    </xdr:to>
    <xdr:sp macro="" textlink="T19">
      <xdr:nvSpPr>
        <xdr:cNvPr id="70" name="Oval 69">
          <a:extLst>
            <a:ext uri="{FF2B5EF4-FFF2-40B4-BE49-F238E27FC236}">
              <a16:creationId xmlns:a16="http://schemas.microsoft.com/office/drawing/2014/main" id="{A74F4C45-F096-4BB0-ADAB-24C7981C4A1F}"/>
            </a:ext>
          </a:extLst>
        </xdr:cNvPr>
        <xdr:cNvSpPr>
          <a:spLocks noChangeArrowheads="1"/>
        </xdr:cNvSpPr>
      </xdr:nvSpPr>
      <xdr:spPr bwMode="auto">
        <a:xfrm>
          <a:off x="22701249" y="12904107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9F3315B0-3B9B-4FFC-A04D-98C92FCEFDDC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ü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19</xdr:col>
      <xdr:colOff>181428</xdr:colOff>
      <xdr:row>19</xdr:row>
      <xdr:rowOff>113393</xdr:rowOff>
    </xdr:from>
    <xdr:to>
      <xdr:col>19</xdr:col>
      <xdr:colOff>1076778</xdr:colOff>
      <xdr:row>19</xdr:row>
      <xdr:rowOff>665843</xdr:rowOff>
    </xdr:to>
    <xdr:sp macro="" textlink="T20">
      <xdr:nvSpPr>
        <xdr:cNvPr id="72" name="Oval 71">
          <a:extLst>
            <a:ext uri="{FF2B5EF4-FFF2-40B4-BE49-F238E27FC236}">
              <a16:creationId xmlns:a16="http://schemas.microsoft.com/office/drawing/2014/main" id="{518A3D0C-A444-4623-839C-0237570FA132}"/>
            </a:ext>
          </a:extLst>
        </xdr:cNvPr>
        <xdr:cNvSpPr>
          <a:spLocks noChangeArrowheads="1"/>
        </xdr:cNvSpPr>
      </xdr:nvSpPr>
      <xdr:spPr bwMode="auto">
        <a:xfrm>
          <a:off x="22701249" y="13629822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3F05D912-38AB-4378-B781-138DCA02277E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ü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19</xdr:col>
      <xdr:colOff>181428</xdr:colOff>
      <xdr:row>20</xdr:row>
      <xdr:rowOff>113393</xdr:rowOff>
    </xdr:from>
    <xdr:to>
      <xdr:col>19</xdr:col>
      <xdr:colOff>1076778</xdr:colOff>
      <xdr:row>20</xdr:row>
      <xdr:rowOff>665843</xdr:rowOff>
    </xdr:to>
    <xdr:sp macro="" textlink="T21">
      <xdr:nvSpPr>
        <xdr:cNvPr id="73" name="Oval 72">
          <a:extLst>
            <a:ext uri="{FF2B5EF4-FFF2-40B4-BE49-F238E27FC236}">
              <a16:creationId xmlns:a16="http://schemas.microsoft.com/office/drawing/2014/main" id="{48530351-3A7B-4B76-8DE8-95AE97E446F1}"/>
            </a:ext>
          </a:extLst>
        </xdr:cNvPr>
        <xdr:cNvSpPr>
          <a:spLocks noChangeArrowheads="1"/>
        </xdr:cNvSpPr>
      </xdr:nvSpPr>
      <xdr:spPr bwMode="auto">
        <a:xfrm>
          <a:off x="22701249" y="14355536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9E472993-F560-4DF9-A893-688F5F313FAB}" type="TxLink">
            <a:rPr lang="en-US" sz="2400" b="1" i="0" u="none" strike="noStrike" baseline="0">
              <a:solidFill>
                <a:srgbClr val="FFFFFF"/>
              </a:solidFill>
              <a:latin typeface="Wingdings" panose="05000000000000000000" pitchFamily="2" charset="2"/>
            </a:rPr>
            <a:pPr algn="ctr" rtl="0">
              <a:defRPr sz="1000"/>
            </a:pPr>
            <a:t>ü</a:t>
          </a:fld>
          <a:endParaRPr lang="en-US" sz="1600" b="0" i="0" u="none" strike="noStrike" baseline="0">
            <a:solidFill>
              <a:srgbClr val="00FF00"/>
            </a:solidFill>
            <a:latin typeface="Wingdings" panose="05000000000000000000" pitchFamily="2" charset="2"/>
          </a:endParaRPr>
        </a:p>
      </xdr:txBody>
    </xdr:sp>
    <xdr:clientData/>
  </xdr:twoCellAnchor>
  <xdr:twoCellAnchor>
    <xdr:from>
      <xdr:col>19</xdr:col>
      <xdr:colOff>181428</xdr:colOff>
      <xdr:row>21</xdr:row>
      <xdr:rowOff>113393</xdr:rowOff>
    </xdr:from>
    <xdr:to>
      <xdr:col>19</xdr:col>
      <xdr:colOff>1076778</xdr:colOff>
      <xdr:row>21</xdr:row>
      <xdr:rowOff>665843</xdr:rowOff>
    </xdr:to>
    <xdr:sp macro="" textlink="T22">
      <xdr:nvSpPr>
        <xdr:cNvPr id="74" name="Oval 73">
          <a:extLst>
            <a:ext uri="{FF2B5EF4-FFF2-40B4-BE49-F238E27FC236}">
              <a16:creationId xmlns:a16="http://schemas.microsoft.com/office/drawing/2014/main" id="{58588601-7655-4408-9D85-DE189CDB16F7}"/>
            </a:ext>
          </a:extLst>
        </xdr:cNvPr>
        <xdr:cNvSpPr>
          <a:spLocks noChangeArrowheads="1"/>
        </xdr:cNvSpPr>
      </xdr:nvSpPr>
      <xdr:spPr bwMode="auto">
        <a:xfrm>
          <a:off x="22701249" y="15081250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B2AF79C2-43B4-499A-9A8C-DBBA87912B6A}" type="TxLink">
            <a:rPr lang="en-US" sz="2400" b="1" i="0" u="none" strike="noStrike" baseline="0">
              <a:solidFill>
                <a:srgbClr val="FFFFFF"/>
              </a:solidFill>
              <a:latin typeface="Wingdings" panose="05000000000000000000" pitchFamily="2" charset="2"/>
            </a:rPr>
            <a:pPr algn="ctr" rtl="0">
              <a:defRPr sz="1000"/>
            </a:pPr>
            <a:t>ü</a:t>
          </a:fld>
          <a:endParaRPr lang="en-US" sz="1600" b="0" i="0" u="none" strike="noStrike" baseline="0">
            <a:solidFill>
              <a:srgbClr val="00FF00"/>
            </a:solidFill>
            <a:latin typeface="Wingdings" panose="05000000000000000000" pitchFamily="2" charset="2"/>
          </a:endParaRPr>
        </a:p>
      </xdr:txBody>
    </xdr:sp>
    <xdr:clientData/>
  </xdr:twoCellAnchor>
  <xdr:twoCellAnchor>
    <xdr:from>
      <xdr:col>19</xdr:col>
      <xdr:colOff>181428</xdr:colOff>
      <xdr:row>22</xdr:row>
      <xdr:rowOff>113393</xdr:rowOff>
    </xdr:from>
    <xdr:to>
      <xdr:col>19</xdr:col>
      <xdr:colOff>1076778</xdr:colOff>
      <xdr:row>22</xdr:row>
      <xdr:rowOff>665843</xdr:rowOff>
    </xdr:to>
    <xdr:sp macro="" textlink="T23">
      <xdr:nvSpPr>
        <xdr:cNvPr id="75" name="Oval 74">
          <a:extLst>
            <a:ext uri="{FF2B5EF4-FFF2-40B4-BE49-F238E27FC236}">
              <a16:creationId xmlns:a16="http://schemas.microsoft.com/office/drawing/2014/main" id="{5E9C80A1-F6DD-4453-A331-D48157C391E7}"/>
            </a:ext>
          </a:extLst>
        </xdr:cNvPr>
        <xdr:cNvSpPr>
          <a:spLocks noChangeArrowheads="1"/>
        </xdr:cNvSpPr>
      </xdr:nvSpPr>
      <xdr:spPr bwMode="auto">
        <a:xfrm>
          <a:off x="22701249" y="15806964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64D418CD-E18C-4C2F-978A-D4E3637B8C45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ü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19</xdr:col>
      <xdr:colOff>181428</xdr:colOff>
      <xdr:row>23</xdr:row>
      <xdr:rowOff>113393</xdr:rowOff>
    </xdr:from>
    <xdr:to>
      <xdr:col>19</xdr:col>
      <xdr:colOff>1076778</xdr:colOff>
      <xdr:row>23</xdr:row>
      <xdr:rowOff>665843</xdr:rowOff>
    </xdr:to>
    <xdr:sp macro="" textlink="T24">
      <xdr:nvSpPr>
        <xdr:cNvPr id="76" name="Oval 75">
          <a:extLst>
            <a:ext uri="{FF2B5EF4-FFF2-40B4-BE49-F238E27FC236}">
              <a16:creationId xmlns:a16="http://schemas.microsoft.com/office/drawing/2014/main" id="{B803C5DD-FBD5-401C-B5F0-76C1BF2C1673}"/>
            </a:ext>
          </a:extLst>
        </xdr:cNvPr>
        <xdr:cNvSpPr>
          <a:spLocks noChangeArrowheads="1"/>
        </xdr:cNvSpPr>
      </xdr:nvSpPr>
      <xdr:spPr bwMode="auto">
        <a:xfrm>
          <a:off x="22701249" y="16532679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9E771405-4936-48E2-A0E0-68FF006008AA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IW2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19</xdr:col>
      <xdr:colOff>181428</xdr:colOff>
      <xdr:row>24</xdr:row>
      <xdr:rowOff>113393</xdr:rowOff>
    </xdr:from>
    <xdr:to>
      <xdr:col>19</xdr:col>
      <xdr:colOff>1076778</xdr:colOff>
      <xdr:row>24</xdr:row>
      <xdr:rowOff>665843</xdr:rowOff>
    </xdr:to>
    <xdr:sp macro="" textlink="T25">
      <xdr:nvSpPr>
        <xdr:cNvPr id="77" name="Oval 76">
          <a:extLst>
            <a:ext uri="{FF2B5EF4-FFF2-40B4-BE49-F238E27FC236}">
              <a16:creationId xmlns:a16="http://schemas.microsoft.com/office/drawing/2014/main" id="{848068C4-BDAB-4CD9-A45E-4FB0E2940D88}"/>
            </a:ext>
          </a:extLst>
        </xdr:cNvPr>
        <xdr:cNvSpPr>
          <a:spLocks noChangeArrowheads="1"/>
        </xdr:cNvSpPr>
      </xdr:nvSpPr>
      <xdr:spPr bwMode="auto">
        <a:xfrm>
          <a:off x="22701249" y="17258393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23F35526-EAA9-47F8-99D5-75FD0CAB9A46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 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19</xdr:col>
      <xdr:colOff>181428</xdr:colOff>
      <xdr:row>25</xdr:row>
      <xdr:rowOff>90714</xdr:rowOff>
    </xdr:from>
    <xdr:to>
      <xdr:col>19</xdr:col>
      <xdr:colOff>1076778</xdr:colOff>
      <xdr:row>25</xdr:row>
      <xdr:rowOff>643164</xdr:rowOff>
    </xdr:to>
    <xdr:sp macro="" textlink="T26">
      <xdr:nvSpPr>
        <xdr:cNvPr id="78" name="Oval 77">
          <a:extLst>
            <a:ext uri="{FF2B5EF4-FFF2-40B4-BE49-F238E27FC236}">
              <a16:creationId xmlns:a16="http://schemas.microsoft.com/office/drawing/2014/main" id="{A55D29D4-4DA7-4E28-B44D-37E3CEAAA98C}"/>
            </a:ext>
          </a:extLst>
        </xdr:cNvPr>
        <xdr:cNvSpPr>
          <a:spLocks noChangeArrowheads="1"/>
        </xdr:cNvSpPr>
      </xdr:nvSpPr>
      <xdr:spPr bwMode="auto">
        <a:xfrm>
          <a:off x="22678571" y="17961428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C82B3506-1FA1-47C2-A9D3-BE47B2C14EBF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 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20</xdr:col>
      <xdr:colOff>226788</xdr:colOff>
      <xdr:row>26</xdr:row>
      <xdr:rowOff>113392</xdr:rowOff>
    </xdr:from>
    <xdr:to>
      <xdr:col>20</xdr:col>
      <xdr:colOff>1122138</xdr:colOff>
      <xdr:row>26</xdr:row>
      <xdr:rowOff>665842</xdr:rowOff>
    </xdr:to>
    <xdr:sp macro="" textlink="U27">
      <xdr:nvSpPr>
        <xdr:cNvPr id="6" name="Oval 5">
          <a:extLst>
            <a:ext uri="{FF2B5EF4-FFF2-40B4-BE49-F238E27FC236}">
              <a16:creationId xmlns:a16="http://schemas.microsoft.com/office/drawing/2014/main" id="{1F7F725F-CE0A-46B3-9B61-EF8CF1C563A1}"/>
            </a:ext>
          </a:extLst>
        </xdr:cNvPr>
        <xdr:cNvSpPr>
          <a:spLocks noChangeArrowheads="1"/>
        </xdr:cNvSpPr>
      </xdr:nvSpPr>
      <xdr:spPr bwMode="auto">
        <a:xfrm>
          <a:off x="23971252" y="18709821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B16B810A-04C0-49CE-8DF8-B0637995BA41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 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20</xdr:col>
      <xdr:colOff>226788</xdr:colOff>
      <xdr:row>28</xdr:row>
      <xdr:rowOff>113392</xdr:rowOff>
    </xdr:from>
    <xdr:to>
      <xdr:col>20</xdr:col>
      <xdr:colOff>1122138</xdr:colOff>
      <xdr:row>28</xdr:row>
      <xdr:rowOff>665842</xdr:rowOff>
    </xdr:to>
    <xdr:sp macro="" textlink="U29">
      <xdr:nvSpPr>
        <xdr:cNvPr id="15" name="Oval 14">
          <a:extLst>
            <a:ext uri="{FF2B5EF4-FFF2-40B4-BE49-F238E27FC236}">
              <a16:creationId xmlns:a16="http://schemas.microsoft.com/office/drawing/2014/main" id="{DC6C361F-5436-4D34-A056-E240C2914F02}"/>
            </a:ext>
          </a:extLst>
        </xdr:cNvPr>
        <xdr:cNvSpPr>
          <a:spLocks noChangeArrowheads="1"/>
        </xdr:cNvSpPr>
      </xdr:nvSpPr>
      <xdr:spPr bwMode="auto">
        <a:xfrm>
          <a:off x="23971252" y="20161249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E85E795B-B779-4DEE-BF80-68BF1EEDBF3E}" type="TxLink">
            <a:rPr lang="en-US" sz="2400" b="1" i="0" u="none" strike="noStrike" baseline="0">
              <a:solidFill>
                <a:srgbClr val="FFFFFF"/>
              </a:solidFill>
              <a:latin typeface="Wingdings"/>
              <a:cs typeface="Arial"/>
            </a:rPr>
            <a:pPr algn="ctr" rtl="0">
              <a:defRPr sz="1000"/>
            </a:pPr>
            <a:t> </a:t>
          </a:fld>
          <a:endParaRPr lang="en-US" sz="1800" b="0" i="0" u="none" strike="noStrike" baseline="0">
            <a:solidFill>
              <a:srgbClr val="00FF00"/>
            </a:solidFill>
            <a:latin typeface="Calibri "/>
          </a:endParaRPr>
        </a:p>
      </xdr:txBody>
    </xdr:sp>
    <xdr:clientData/>
  </xdr:twoCellAnchor>
  <xdr:twoCellAnchor>
    <xdr:from>
      <xdr:col>20</xdr:col>
      <xdr:colOff>226788</xdr:colOff>
      <xdr:row>29</xdr:row>
      <xdr:rowOff>113392</xdr:rowOff>
    </xdr:from>
    <xdr:to>
      <xdr:col>20</xdr:col>
      <xdr:colOff>1122138</xdr:colOff>
      <xdr:row>29</xdr:row>
      <xdr:rowOff>665842</xdr:rowOff>
    </xdr:to>
    <xdr:sp macro="" textlink="U30">
      <xdr:nvSpPr>
        <xdr:cNvPr id="17" name="Oval 16">
          <a:extLst>
            <a:ext uri="{FF2B5EF4-FFF2-40B4-BE49-F238E27FC236}">
              <a16:creationId xmlns:a16="http://schemas.microsoft.com/office/drawing/2014/main" id="{9CC63482-8197-4063-A2CB-44D840CA6A6F}"/>
            </a:ext>
          </a:extLst>
        </xdr:cNvPr>
        <xdr:cNvSpPr>
          <a:spLocks noChangeArrowheads="1"/>
        </xdr:cNvSpPr>
      </xdr:nvSpPr>
      <xdr:spPr bwMode="auto">
        <a:xfrm>
          <a:off x="23971252" y="20886963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B2E57C3D-78DA-4BAE-945A-43D4AA1037BC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 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20</xdr:col>
      <xdr:colOff>226788</xdr:colOff>
      <xdr:row>30</xdr:row>
      <xdr:rowOff>113392</xdr:rowOff>
    </xdr:from>
    <xdr:to>
      <xdr:col>20</xdr:col>
      <xdr:colOff>1122138</xdr:colOff>
      <xdr:row>30</xdr:row>
      <xdr:rowOff>665842</xdr:rowOff>
    </xdr:to>
    <xdr:sp macro="" textlink="U31">
      <xdr:nvSpPr>
        <xdr:cNvPr id="19" name="Oval 18">
          <a:extLst>
            <a:ext uri="{FF2B5EF4-FFF2-40B4-BE49-F238E27FC236}">
              <a16:creationId xmlns:a16="http://schemas.microsoft.com/office/drawing/2014/main" id="{5B1CAA64-17BE-471F-8B28-1C53607C3B26}"/>
            </a:ext>
          </a:extLst>
        </xdr:cNvPr>
        <xdr:cNvSpPr>
          <a:spLocks noChangeArrowheads="1"/>
        </xdr:cNvSpPr>
      </xdr:nvSpPr>
      <xdr:spPr bwMode="auto">
        <a:xfrm>
          <a:off x="23971252" y="21612678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47C501E3-F6B4-4E37-A139-D0A1159B5473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 </a:t>
          </a:fld>
          <a:endParaRPr lang="en-US" sz="1800" b="0" i="0" u="none" strike="noStrike" baseline="0">
            <a:solidFill>
              <a:srgbClr val="00FF00"/>
            </a:solidFill>
            <a:latin typeface="Calibri "/>
          </a:endParaRPr>
        </a:p>
      </xdr:txBody>
    </xdr:sp>
    <xdr:clientData/>
  </xdr:twoCellAnchor>
  <xdr:twoCellAnchor>
    <xdr:from>
      <xdr:col>20</xdr:col>
      <xdr:colOff>226788</xdr:colOff>
      <xdr:row>31</xdr:row>
      <xdr:rowOff>113392</xdr:rowOff>
    </xdr:from>
    <xdr:to>
      <xdr:col>20</xdr:col>
      <xdr:colOff>1122138</xdr:colOff>
      <xdr:row>31</xdr:row>
      <xdr:rowOff>665842</xdr:rowOff>
    </xdr:to>
    <xdr:sp macro="" textlink="U32">
      <xdr:nvSpPr>
        <xdr:cNvPr id="21" name="Oval 20">
          <a:extLst>
            <a:ext uri="{FF2B5EF4-FFF2-40B4-BE49-F238E27FC236}">
              <a16:creationId xmlns:a16="http://schemas.microsoft.com/office/drawing/2014/main" id="{9223F4B3-8DB3-4049-A4CB-955DACEE3FF4}"/>
            </a:ext>
          </a:extLst>
        </xdr:cNvPr>
        <xdr:cNvSpPr>
          <a:spLocks noChangeArrowheads="1"/>
        </xdr:cNvSpPr>
      </xdr:nvSpPr>
      <xdr:spPr bwMode="auto">
        <a:xfrm>
          <a:off x="23971252" y="22338392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792E424D-62E3-4588-8D04-FD33130DF2D9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 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20</xdr:col>
      <xdr:colOff>226788</xdr:colOff>
      <xdr:row>32</xdr:row>
      <xdr:rowOff>113392</xdr:rowOff>
    </xdr:from>
    <xdr:to>
      <xdr:col>20</xdr:col>
      <xdr:colOff>1122138</xdr:colOff>
      <xdr:row>32</xdr:row>
      <xdr:rowOff>665842</xdr:rowOff>
    </xdr:to>
    <xdr:sp macro="" textlink="U33">
      <xdr:nvSpPr>
        <xdr:cNvPr id="34" name="Oval 33">
          <a:extLst>
            <a:ext uri="{FF2B5EF4-FFF2-40B4-BE49-F238E27FC236}">
              <a16:creationId xmlns:a16="http://schemas.microsoft.com/office/drawing/2014/main" id="{E589F00A-BCED-4128-B684-35CDFFBE84C4}"/>
            </a:ext>
          </a:extLst>
        </xdr:cNvPr>
        <xdr:cNvSpPr>
          <a:spLocks noChangeArrowheads="1"/>
        </xdr:cNvSpPr>
      </xdr:nvSpPr>
      <xdr:spPr bwMode="auto">
        <a:xfrm>
          <a:off x="23971252" y="23064106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0566BA36-EA71-42F8-9382-A575C75DA5AD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 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20</xdr:col>
      <xdr:colOff>226788</xdr:colOff>
      <xdr:row>33</xdr:row>
      <xdr:rowOff>113392</xdr:rowOff>
    </xdr:from>
    <xdr:to>
      <xdr:col>20</xdr:col>
      <xdr:colOff>1122138</xdr:colOff>
      <xdr:row>33</xdr:row>
      <xdr:rowOff>665842</xdr:rowOff>
    </xdr:to>
    <xdr:sp macro="" textlink="U34">
      <xdr:nvSpPr>
        <xdr:cNvPr id="49" name="Oval 48">
          <a:extLst>
            <a:ext uri="{FF2B5EF4-FFF2-40B4-BE49-F238E27FC236}">
              <a16:creationId xmlns:a16="http://schemas.microsoft.com/office/drawing/2014/main" id="{285AC447-B2DC-44F6-A577-5181E6E23473}"/>
            </a:ext>
          </a:extLst>
        </xdr:cNvPr>
        <xdr:cNvSpPr>
          <a:spLocks noChangeArrowheads="1"/>
        </xdr:cNvSpPr>
      </xdr:nvSpPr>
      <xdr:spPr bwMode="auto">
        <a:xfrm>
          <a:off x="23971252" y="23789821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FB8E5442-DEAC-4947-A9F8-7C140BB98FB4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 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20</xdr:col>
      <xdr:colOff>226788</xdr:colOff>
      <xdr:row>34</xdr:row>
      <xdr:rowOff>113392</xdr:rowOff>
    </xdr:from>
    <xdr:to>
      <xdr:col>20</xdr:col>
      <xdr:colOff>1122138</xdr:colOff>
      <xdr:row>34</xdr:row>
      <xdr:rowOff>665842</xdr:rowOff>
    </xdr:to>
    <xdr:sp macro="" textlink="U35">
      <xdr:nvSpPr>
        <xdr:cNvPr id="50" name="Oval 49">
          <a:extLst>
            <a:ext uri="{FF2B5EF4-FFF2-40B4-BE49-F238E27FC236}">
              <a16:creationId xmlns:a16="http://schemas.microsoft.com/office/drawing/2014/main" id="{7BDA1F6E-C117-444E-8C4F-218258362901}"/>
            </a:ext>
          </a:extLst>
        </xdr:cNvPr>
        <xdr:cNvSpPr>
          <a:spLocks noChangeArrowheads="1"/>
        </xdr:cNvSpPr>
      </xdr:nvSpPr>
      <xdr:spPr bwMode="auto">
        <a:xfrm>
          <a:off x="23971252" y="24515535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EBD5FD42-507A-4E83-982A-E995112054FB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 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20</xdr:col>
      <xdr:colOff>226788</xdr:colOff>
      <xdr:row>35</xdr:row>
      <xdr:rowOff>113392</xdr:rowOff>
    </xdr:from>
    <xdr:to>
      <xdr:col>20</xdr:col>
      <xdr:colOff>1122138</xdr:colOff>
      <xdr:row>35</xdr:row>
      <xdr:rowOff>665842</xdr:rowOff>
    </xdr:to>
    <xdr:sp macro="" textlink="U36">
      <xdr:nvSpPr>
        <xdr:cNvPr id="51" name="Oval 50">
          <a:extLst>
            <a:ext uri="{FF2B5EF4-FFF2-40B4-BE49-F238E27FC236}">
              <a16:creationId xmlns:a16="http://schemas.microsoft.com/office/drawing/2014/main" id="{ACDF7373-3B83-44DA-B8B3-45DE55AAE015}"/>
            </a:ext>
          </a:extLst>
        </xdr:cNvPr>
        <xdr:cNvSpPr>
          <a:spLocks noChangeArrowheads="1"/>
        </xdr:cNvSpPr>
      </xdr:nvSpPr>
      <xdr:spPr bwMode="auto">
        <a:xfrm>
          <a:off x="23971252" y="25241249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8EC4FBE1-40C2-4F99-B5BA-3DECC0D153D7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 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20</xdr:col>
      <xdr:colOff>226788</xdr:colOff>
      <xdr:row>36</xdr:row>
      <xdr:rowOff>113392</xdr:rowOff>
    </xdr:from>
    <xdr:to>
      <xdr:col>20</xdr:col>
      <xdr:colOff>1122138</xdr:colOff>
      <xdr:row>36</xdr:row>
      <xdr:rowOff>665842</xdr:rowOff>
    </xdr:to>
    <xdr:sp macro="" textlink="U37">
      <xdr:nvSpPr>
        <xdr:cNvPr id="52" name="Oval 51">
          <a:extLst>
            <a:ext uri="{FF2B5EF4-FFF2-40B4-BE49-F238E27FC236}">
              <a16:creationId xmlns:a16="http://schemas.microsoft.com/office/drawing/2014/main" id="{1C5A3FA3-A714-4B11-A982-4682AD8203C3}"/>
            </a:ext>
          </a:extLst>
        </xdr:cNvPr>
        <xdr:cNvSpPr>
          <a:spLocks noChangeArrowheads="1"/>
        </xdr:cNvSpPr>
      </xdr:nvSpPr>
      <xdr:spPr bwMode="auto">
        <a:xfrm>
          <a:off x="23971252" y="25966963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6276DC70-DBA6-4B69-BC78-8C1A8D6B01AC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 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20</xdr:col>
      <xdr:colOff>226788</xdr:colOff>
      <xdr:row>37</xdr:row>
      <xdr:rowOff>113392</xdr:rowOff>
    </xdr:from>
    <xdr:to>
      <xdr:col>20</xdr:col>
      <xdr:colOff>1122138</xdr:colOff>
      <xdr:row>37</xdr:row>
      <xdr:rowOff>665842</xdr:rowOff>
    </xdr:to>
    <xdr:sp macro="" textlink="U38">
      <xdr:nvSpPr>
        <xdr:cNvPr id="53" name="Oval 52">
          <a:extLst>
            <a:ext uri="{FF2B5EF4-FFF2-40B4-BE49-F238E27FC236}">
              <a16:creationId xmlns:a16="http://schemas.microsoft.com/office/drawing/2014/main" id="{6F4B9CAE-0F19-456B-AFA9-C742D54BE0CC}"/>
            </a:ext>
          </a:extLst>
        </xdr:cNvPr>
        <xdr:cNvSpPr>
          <a:spLocks noChangeArrowheads="1"/>
        </xdr:cNvSpPr>
      </xdr:nvSpPr>
      <xdr:spPr bwMode="auto">
        <a:xfrm>
          <a:off x="23971252" y="26692678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65334BAD-2FE8-4803-AD41-DBE17575F733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 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20</xdr:col>
      <xdr:colOff>226788</xdr:colOff>
      <xdr:row>38</xdr:row>
      <xdr:rowOff>113392</xdr:rowOff>
    </xdr:from>
    <xdr:to>
      <xdr:col>20</xdr:col>
      <xdr:colOff>1122138</xdr:colOff>
      <xdr:row>38</xdr:row>
      <xdr:rowOff>665842</xdr:rowOff>
    </xdr:to>
    <xdr:sp macro="" textlink="U39">
      <xdr:nvSpPr>
        <xdr:cNvPr id="54" name="Oval 53">
          <a:extLst>
            <a:ext uri="{FF2B5EF4-FFF2-40B4-BE49-F238E27FC236}">
              <a16:creationId xmlns:a16="http://schemas.microsoft.com/office/drawing/2014/main" id="{0B8B1F27-BF09-4B90-A852-85AC52127C21}"/>
            </a:ext>
          </a:extLst>
        </xdr:cNvPr>
        <xdr:cNvSpPr>
          <a:spLocks noChangeArrowheads="1"/>
        </xdr:cNvSpPr>
      </xdr:nvSpPr>
      <xdr:spPr bwMode="auto">
        <a:xfrm>
          <a:off x="23971252" y="27418392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9C241F8D-A998-43A1-AE6E-183163C88A13}" type="TxLink">
            <a:rPr lang="en-US" sz="2400" b="1" i="0" u="none" strike="noStrike" baseline="0">
              <a:solidFill>
                <a:srgbClr val="FFFFFF"/>
              </a:solidFill>
              <a:latin typeface="Wingdings"/>
              <a:ea typeface="Calibri"/>
              <a:cs typeface="Calibri"/>
            </a:rPr>
            <a:pPr algn="ctr" rtl="0">
              <a:defRPr sz="1000"/>
            </a:pPr>
            <a:t> 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20</xdr:col>
      <xdr:colOff>226788</xdr:colOff>
      <xdr:row>39</xdr:row>
      <xdr:rowOff>113392</xdr:rowOff>
    </xdr:from>
    <xdr:to>
      <xdr:col>20</xdr:col>
      <xdr:colOff>1122138</xdr:colOff>
      <xdr:row>39</xdr:row>
      <xdr:rowOff>665842</xdr:rowOff>
    </xdr:to>
    <xdr:sp macro="" textlink="U40">
      <xdr:nvSpPr>
        <xdr:cNvPr id="55" name="Oval 54">
          <a:extLst>
            <a:ext uri="{FF2B5EF4-FFF2-40B4-BE49-F238E27FC236}">
              <a16:creationId xmlns:a16="http://schemas.microsoft.com/office/drawing/2014/main" id="{2E62250C-A374-467B-B630-63A7604524E2}"/>
            </a:ext>
          </a:extLst>
        </xdr:cNvPr>
        <xdr:cNvSpPr>
          <a:spLocks noChangeArrowheads="1"/>
        </xdr:cNvSpPr>
      </xdr:nvSpPr>
      <xdr:spPr bwMode="auto">
        <a:xfrm>
          <a:off x="23971252" y="28144106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34EF8EC4-6C4E-408C-B264-778E07031312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 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19</xdr:col>
      <xdr:colOff>204109</xdr:colOff>
      <xdr:row>26</xdr:row>
      <xdr:rowOff>90713</xdr:rowOff>
    </xdr:from>
    <xdr:to>
      <xdr:col>19</xdr:col>
      <xdr:colOff>1099459</xdr:colOff>
      <xdr:row>26</xdr:row>
      <xdr:rowOff>643163</xdr:rowOff>
    </xdr:to>
    <xdr:sp macro="" textlink="T27">
      <xdr:nvSpPr>
        <xdr:cNvPr id="56" name="Oval 55">
          <a:extLst>
            <a:ext uri="{FF2B5EF4-FFF2-40B4-BE49-F238E27FC236}">
              <a16:creationId xmlns:a16="http://schemas.microsoft.com/office/drawing/2014/main" id="{44D7BB6B-A325-434E-B5B2-9DF2530B4146}"/>
            </a:ext>
          </a:extLst>
        </xdr:cNvPr>
        <xdr:cNvSpPr>
          <a:spLocks noChangeArrowheads="1"/>
        </xdr:cNvSpPr>
      </xdr:nvSpPr>
      <xdr:spPr bwMode="auto">
        <a:xfrm>
          <a:off x="22701252" y="18687142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1CA68332-C9E2-435C-800E-70554EC010F8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 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19</xdr:col>
      <xdr:colOff>204109</xdr:colOff>
      <xdr:row>27</xdr:row>
      <xdr:rowOff>90713</xdr:rowOff>
    </xdr:from>
    <xdr:to>
      <xdr:col>19</xdr:col>
      <xdr:colOff>1099459</xdr:colOff>
      <xdr:row>27</xdr:row>
      <xdr:rowOff>643163</xdr:rowOff>
    </xdr:to>
    <xdr:sp macro="" textlink="T28">
      <xdr:nvSpPr>
        <xdr:cNvPr id="57" name="Oval 56">
          <a:extLst>
            <a:ext uri="{FF2B5EF4-FFF2-40B4-BE49-F238E27FC236}">
              <a16:creationId xmlns:a16="http://schemas.microsoft.com/office/drawing/2014/main" id="{942ED291-462C-4744-B6E5-6461F42A2B19}"/>
            </a:ext>
          </a:extLst>
        </xdr:cNvPr>
        <xdr:cNvSpPr>
          <a:spLocks noChangeArrowheads="1"/>
        </xdr:cNvSpPr>
      </xdr:nvSpPr>
      <xdr:spPr bwMode="auto">
        <a:xfrm>
          <a:off x="22701252" y="19412856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4147BA49-60AB-4E04-93E5-89B6D6576F6B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 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19</xdr:col>
      <xdr:colOff>204109</xdr:colOff>
      <xdr:row>28</xdr:row>
      <xdr:rowOff>90713</xdr:rowOff>
    </xdr:from>
    <xdr:to>
      <xdr:col>19</xdr:col>
      <xdr:colOff>1099459</xdr:colOff>
      <xdr:row>28</xdr:row>
      <xdr:rowOff>643163</xdr:rowOff>
    </xdr:to>
    <xdr:sp macro="" textlink="T29">
      <xdr:nvSpPr>
        <xdr:cNvPr id="58" name="Oval 57">
          <a:extLst>
            <a:ext uri="{FF2B5EF4-FFF2-40B4-BE49-F238E27FC236}">
              <a16:creationId xmlns:a16="http://schemas.microsoft.com/office/drawing/2014/main" id="{B81BC651-013F-4E9D-A39F-B1984E2BB06B}"/>
            </a:ext>
          </a:extLst>
        </xdr:cNvPr>
        <xdr:cNvSpPr>
          <a:spLocks noChangeArrowheads="1"/>
        </xdr:cNvSpPr>
      </xdr:nvSpPr>
      <xdr:spPr bwMode="auto">
        <a:xfrm>
          <a:off x="22701252" y="20138570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3D55633A-C1AF-4726-AFD0-3D9C1047C5F0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 </a:t>
          </a:fld>
          <a:endParaRPr lang="en-US" sz="1800" b="0" i="0" u="none" strike="noStrike" baseline="0">
            <a:solidFill>
              <a:srgbClr val="00FF00"/>
            </a:solidFill>
            <a:latin typeface="Calibri "/>
          </a:endParaRPr>
        </a:p>
      </xdr:txBody>
    </xdr:sp>
    <xdr:clientData/>
  </xdr:twoCellAnchor>
  <xdr:twoCellAnchor>
    <xdr:from>
      <xdr:col>19</xdr:col>
      <xdr:colOff>204109</xdr:colOff>
      <xdr:row>29</xdr:row>
      <xdr:rowOff>90713</xdr:rowOff>
    </xdr:from>
    <xdr:to>
      <xdr:col>19</xdr:col>
      <xdr:colOff>1099459</xdr:colOff>
      <xdr:row>29</xdr:row>
      <xdr:rowOff>643163</xdr:rowOff>
    </xdr:to>
    <xdr:sp macro="" textlink="T30">
      <xdr:nvSpPr>
        <xdr:cNvPr id="59" name="Oval 58">
          <a:extLst>
            <a:ext uri="{FF2B5EF4-FFF2-40B4-BE49-F238E27FC236}">
              <a16:creationId xmlns:a16="http://schemas.microsoft.com/office/drawing/2014/main" id="{9D7A9102-49BF-4595-ABAD-B0963F527E55}"/>
            </a:ext>
          </a:extLst>
        </xdr:cNvPr>
        <xdr:cNvSpPr>
          <a:spLocks noChangeArrowheads="1"/>
        </xdr:cNvSpPr>
      </xdr:nvSpPr>
      <xdr:spPr bwMode="auto">
        <a:xfrm>
          <a:off x="22701252" y="20864284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6565F2D0-87E7-4BFA-BEE5-D9C566414424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 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19</xdr:col>
      <xdr:colOff>204109</xdr:colOff>
      <xdr:row>30</xdr:row>
      <xdr:rowOff>90713</xdr:rowOff>
    </xdr:from>
    <xdr:to>
      <xdr:col>19</xdr:col>
      <xdr:colOff>1099459</xdr:colOff>
      <xdr:row>30</xdr:row>
      <xdr:rowOff>643163</xdr:rowOff>
    </xdr:to>
    <xdr:sp macro="" textlink="T31">
      <xdr:nvSpPr>
        <xdr:cNvPr id="60" name="Oval 59">
          <a:extLst>
            <a:ext uri="{FF2B5EF4-FFF2-40B4-BE49-F238E27FC236}">
              <a16:creationId xmlns:a16="http://schemas.microsoft.com/office/drawing/2014/main" id="{C1786CFD-5F3F-4B33-B713-D9D1AFF8E49F}"/>
            </a:ext>
          </a:extLst>
        </xdr:cNvPr>
        <xdr:cNvSpPr>
          <a:spLocks noChangeArrowheads="1"/>
        </xdr:cNvSpPr>
      </xdr:nvSpPr>
      <xdr:spPr bwMode="auto">
        <a:xfrm>
          <a:off x="22701252" y="21589999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3DB35637-7FA2-4321-9717-F7ECC98F13C2}" type="TxLink">
            <a:rPr lang="en-US" sz="2400" b="1" i="0" u="none" strike="noStrike" baseline="0">
              <a:solidFill>
                <a:srgbClr val="FFFFFF"/>
              </a:solidFill>
              <a:latin typeface="Wingdings"/>
              <a:ea typeface="Calibri"/>
              <a:cs typeface="Arial"/>
            </a:rPr>
            <a:pPr algn="ctr" rtl="0">
              <a:defRPr sz="1000"/>
            </a:pPr>
            <a:t> 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19</xdr:col>
      <xdr:colOff>204109</xdr:colOff>
      <xdr:row>31</xdr:row>
      <xdr:rowOff>90713</xdr:rowOff>
    </xdr:from>
    <xdr:to>
      <xdr:col>19</xdr:col>
      <xdr:colOff>1099459</xdr:colOff>
      <xdr:row>31</xdr:row>
      <xdr:rowOff>643163</xdr:rowOff>
    </xdr:to>
    <xdr:sp macro="" textlink="T32">
      <xdr:nvSpPr>
        <xdr:cNvPr id="61" name="Oval 60">
          <a:extLst>
            <a:ext uri="{FF2B5EF4-FFF2-40B4-BE49-F238E27FC236}">
              <a16:creationId xmlns:a16="http://schemas.microsoft.com/office/drawing/2014/main" id="{8CD70B0B-57E8-46D0-B929-3BEDDB60B4ED}"/>
            </a:ext>
          </a:extLst>
        </xdr:cNvPr>
        <xdr:cNvSpPr>
          <a:spLocks noChangeArrowheads="1"/>
        </xdr:cNvSpPr>
      </xdr:nvSpPr>
      <xdr:spPr bwMode="auto">
        <a:xfrm>
          <a:off x="22701252" y="22315713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2B80CE3E-25D0-4112-B96D-8048B6E4432D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 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19</xdr:col>
      <xdr:colOff>204108</xdr:colOff>
      <xdr:row>32</xdr:row>
      <xdr:rowOff>113391</xdr:rowOff>
    </xdr:from>
    <xdr:to>
      <xdr:col>19</xdr:col>
      <xdr:colOff>1099458</xdr:colOff>
      <xdr:row>32</xdr:row>
      <xdr:rowOff>665841</xdr:rowOff>
    </xdr:to>
    <xdr:sp macro="" textlink="T33">
      <xdr:nvSpPr>
        <xdr:cNvPr id="62" name="Oval 61">
          <a:extLst>
            <a:ext uri="{FF2B5EF4-FFF2-40B4-BE49-F238E27FC236}">
              <a16:creationId xmlns:a16="http://schemas.microsoft.com/office/drawing/2014/main" id="{CEFE3F4B-CC78-4F58-819E-2C1942C43A64}"/>
            </a:ext>
          </a:extLst>
        </xdr:cNvPr>
        <xdr:cNvSpPr>
          <a:spLocks noChangeArrowheads="1"/>
        </xdr:cNvSpPr>
      </xdr:nvSpPr>
      <xdr:spPr bwMode="auto">
        <a:xfrm>
          <a:off x="22701251" y="23064105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9B362317-6394-4360-AC7D-879096FE719B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 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19</xdr:col>
      <xdr:colOff>204108</xdr:colOff>
      <xdr:row>33</xdr:row>
      <xdr:rowOff>113391</xdr:rowOff>
    </xdr:from>
    <xdr:to>
      <xdr:col>19</xdr:col>
      <xdr:colOff>1099458</xdr:colOff>
      <xdr:row>33</xdr:row>
      <xdr:rowOff>665841</xdr:rowOff>
    </xdr:to>
    <xdr:sp macro="" textlink="T34">
      <xdr:nvSpPr>
        <xdr:cNvPr id="63" name="Oval 62">
          <a:extLst>
            <a:ext uri="{FF2B5EF4-FFF2-40B4-BE49-F238E27FC236}">
              <a16:creationId xmlns:a16="http://schemas.microsoft.com/office/drawing/2014/main" id="{4D09A74C-9718-414F-8A23-BD8D6EA66202}"/>
            </a:ext>
          </a:extLst>
        </xdr:cNvPr>
        <xdr:cNvSpPr>
          <a:spLocks noChangeArrowheads="1"/>
        </xdr:cNvSpPr>
      </xdr:nvSpPr>
      <xdr:spPr bwMode="auto">
        <a:xfrm>
          <a:off x="22701251" y="23789820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C503AD67-783A-44B5-B2B2-647251806DBF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 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19</xdr:col>
      <xdr:colOff>204108</xdr:colOff>
      <xdr:row>34</xdr:row>
      <xdr:rowOff>113391</xdr:rowOff>
    </xdr:from>
    <xdr:to>
      <xdr:col>19</xdr:col>
      <xdr:colOff>1099458</xdr:colOff>
      <xdr:row>34</xdr:row>
      <xdr:rowOff>665841</xdr:rowOff>
    </xdr:to>
    <xdr:sp macro="" textlink="T35">
      <xdr:nvSpPr>
        <xdr:cNvPr id="64" name="Oval 63">
          <a:extLst>
            <a:ext uri="{FF2B5EF4-FFF2-40B4-BE49-F238E27FC236}">
              <a16:creationId xmlns:a16="http://schemas.microsoft.com/office/drawing/2014/main" id="{978C06A1-3F6C-4188-B535-68D442E78BBB}"/>
            </a:ext>
          </a:extLst>
        </xdr:cNvPr>
        <xdr:cNvSpPr>
          <a:spLocks noChangeArrowheads="1"/>
        </xdr:cNvSpPr>
      </xdr:nvSpPr>
      <xdr:spPr bwMode="auto">
        <a:xfrm>
          <a:off x="22701251" y="24515534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C3AD1A4B-902D-4712-BC86-344DFB669C8A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 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19</xdr:col>
      <xdr:colOff>204108</xdr:colOff>
      <xdr:row>35</xdr:row>
      <xdr:rowOff>113391</xdr:rowOff>
    </xdr:from>
    <xdr:to>
      <xdr:col>19</xdr:col>
      <xdr:colOff>1099458</xdr:colOff>
      <xdr:row>35</xdr:row>
      <xdr:rowOff>665841</xdr:rowOff>
    </xdr:to>
    <xdr:sp macro="" textlink="T36">
      <xdr:nvSpPr>
        <xdr:cNvPr id="65" name="Oval 64">
          <a:extLst>
            <a:ext uri="{FF2B5EF4-FFF2-40B4-BE49-F238E27FC236}">
              <a16:creationId xmlns:a16="http://schemas.microsoft.com/office/drawing/2014/main" id="{A1ABADE4-8518-4D75-83D0-B6EAF31D0610}"/>
            </a:ext>
          </a:extLst>
        </xdr:cNvPr>
        <xdr:cNvSpPr>
          <a:spLocks noChangeArrowheads="1"/>
        </xdr:cNvSpPr>
      </xdr:nvSpPr>
      <xdr:spPr bwMode="auto">
        <a:xfrm>
          <a:off x="22701251" y="25241248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158886DA-BE2A-4E45-93EF-13A32AFD0889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 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19</xdr:col>
      <xdr:colOff>204108</xdr:colOff>
      <xdr:row>36</xdr:row>
      <xdr:rowOff>113391</xdr:rowOff>
    </xdr:from>
    <xdr:to>
      <xdr:col>19</xdr:col>
      <xdr:colOff>1099458</xdr:colOff>
      <xdr:row>36</xdr:row>
      <xdr:rowOff>665841</xdr:rowOff>
    </xdr:to>
    <xdr:sp macro="" textlink="T37">
      <xdr:nvSpPr>
        <xdr:cNvPr id="66" name="Oval 65">
          <a:extLst>
            <a:ext uri="{FF2B5EF4-FFF2-40B4-BE49-F238E27FC236}">
              <a16:creationId xmlns:a16="http://schemas.microsoft.com/office/drawing/2014/main" id="{D55FA9BF-8FEC-4F01-882A-EFB4E924BCD3}"/>
            </a:ext>
          </a:extLst>
        </xdr:cNvPr>
        <xdr:cNvSpPr>
          <a:spLocks noChangeArrowheads="1"/>
        </xdr:cNvSpPr>
      </xdr:nvSpPr>
      <xdr:spPr bwMode="auto">
        <a:xfrm>
          <a:off x="22701251" y="25966962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8AD424A2-30B6-4CA4-B15F-235B14DE20F6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 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19</xdr:col>
      <xdr:colOff>204108</xdr:colOff>
      <xdr:row>37</xdr:row>
      <xdr:rowOff>113391</xdr:rowOff>
    </xdr:from>
    <xdr:to>
      <xdr:col>19</xdr:col>
      <xdr:colOff>1099458</xdr:colOff>
      <xdr:row>37</xdr:row>
      <xdr:rowOff>665841</xdr:rowOff>
    </xdr:to>
    <xdr:sp macro="" textlink="T38">
      <xdr:nvSpPr>
        <xdr:cNvPr id="67" name="Oval 66">
          <a:extLst>
            <a:ext uri="{FF2B5EF4-FFF2-40B4-BE49-F238E27FC236}">
              <a16:creationId xmlns:a16="http://schemas.microsoft.com/office/drawing/2014/main" id="{93AA121B-AF37-4852-96A2-E405CF2FD2E8}"/>
            </a:ext>
          </a:extLst>
        </xdr:cNvPr>
        <xdr:cNvSpPr>
          <a:spLocks noChangeArrowheads="1"/>
        </xdr:cNvSpPr>
      </xdr:nvSpPr>
      <xdr:spPr bwMode="auto">
        <a:xfrm>
          <a:off x="22701251" y="26692677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8BADC5DA-927A-4C32-98D7-F270977949A5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 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19</xdr:col>
      <xdr:colOff>204108</xdr:colOff>
      <xdr:row>38</xdr:row>
      <xdr:rowOff>113391</xdr:rowOff>
    </xdr:from>
    <xdr:to>
      <xdr:col>19</xdr:col>
      <xdr:colOff>1099458</xdr:colOff>
      <xdr:row>38</xdr:row>
      <xdr:rowOff>665841</xdr:rowOff>
    </xdr:to>
    <xdr:sp macro="" textlink="T39">
      <xdr:nvSpPr>
        <xdr:cNvPr id="68" name="Oval 67">
          <a:extLst>
            <a:ext uri="{FF2B5EF4-FFF2-40B4-BE49-F238E27FC236}">
              <a16:creationId xmlns:a16="http://schemas.microsoft.com/office/drawing/2014/main" id="{7E109C0F-3DED-4DD5-AE87-5F00B70EC3E1}"/>
            </a:ext>
          </a:extLst>
        </xdr:cNvPr>
        <xdr:cNvSpPr>
          <a:spLocks noChangeArrowheads="1"/>
        </xdr:cNvSpPr>
      </xdr:nvSpPr>
      <xdr:spPr bwMode="auto">
        <a:xfrm>
          <a:off x="22701251" y="27418391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34CD9730-A6B5-4C74-AB29-676C4314295F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 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19</xdr:col>
      <xdr:colOff>204108</xdr:colOff>
      <xdr:row>39</xdr:row>
      <xdr:rowOff>113391</xdr:rowOff>
    </xdr:from>
    <xdr:to>
      <xdr:col>19</xdr:col>
      <xdr:colOff>1099458</xdr:colOff>
      <xdr:row>39</xdr:row>
      <xdr:rowOff>665841</xdr:rowOff>
    </xdr:to>
    <xdr:sp macro="" textlink="T40">
      <xdr:nvSpPr>
        <xdr:cNvPr id="69" name="Oval 68">
          <a:extLst>
            <a:ext uri="{FF2B5EF4-FFF2-40B4-BE49-F238E27FC236}">
              <a16:creationId xmlns:a16="http://schemas.microsoft.com/office/drawing/2014/main" id="{758D2164-5407-471C-AE8F-70C8DAB9F467}"/>
            </a:ext>
          </a:extLst>
        </xdr:cNvPr>
        <xdr:cNvSpPr>
          <a:spLocks noChangeArrowheads="1"/>
        </xdr:cNvSpPr>
      </xdr:nvSpPr>
      <xdr:spPr bwMode="auto">
        <a:xfrm>
          <a:off x="22701251" y="28144105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15D298AD-9AFD-4200-9C4D-0BBDFE44403D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 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19</xdr:col>
      <xdr:colOff>204109</xdr:colOff>
      <xdr:row>31</xdr:row>
      <xdr:rowOff>90713</xdr:rowOff>
    </xdr:from>
    <xdr:to>
      <xdr:col>19</xdr:col>
      <xdr:colOff>1099459</xdr:colOff>
      <xdr:row>31</xdr:row>
      <xdr:rowOff>643163</xdr:rowOff>
    </xdr:to>
    <xdr:sp macro="" textlink="T28">
      <xdr:nvSpPr>
        <xdr:cNvPr id="154" name="Oval 153">
          <a:extLst>
            <a:ext uri="{FF2B5EF4-FFF2-40B4-BE49-F238E27FC236}">
              <a16:creationId xmlns:a16="http://schemas.microsoft.com/office/drawing/2014/main" id="{303DC6C4-88D5-43B5-9868-E8940DEEDA5B}"/>
            </a:ext>
          </a:extLst>
        </xdr:cNvPr>
        <xdr:cNvSpPr>
          <a:spLocks noChangeArrowheads="1"/>
        </xdr:cNvSpPr>
      </xdr:nvSpPr>
      <xdr:spPr bwMode="auto">
        <a:xfrm>
          <a:off x="22701252" y="19412856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4147BA49-60AB-4E04-93E5-89B6D6576F6B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 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20</xdr:col>
      <xdr:colOff>204108</xdr:colOff>
      <xdr:row>27</xdr:row>
      <xdr:rowOff>90715</xdr:rowOff>
    </xdr:from>
    <xdr:to>
      <xdr:col>20</xdr:col>
      <xdr:colOff>1099458</xdr:colOff>
      <xdr:row>27</xdr:row>
      <xdr:rowOff>643165</xdr:rowOff>
    </xdr:to>
    <xdr:sp macro="" textlink="U28">
      <xdr:nvSpPr>
        <xdr:cNvPr id="102" name="Oval 101">
          <a:extLst>
            <a:ext uri="{FF2B5EF4-FFF2-40B4-BE49-F238E27FC236}">
              <a16:creationId xmlns:a16="http://schemas.microsoft.com/office/drawing/2014/main" id="{730D63BB-B628-4C2E-9760-D72855E6E6BF}"/>
            </a:ext>
          </a:extLst>
        </xdr:cNvPr>
        <xdr:cNvSpPr>
          <a:spLocks noChangeArrowheads="1"/>
        </xdr:cNvSpPr>
      </xdr:nvSpPr>
      <xdr:spPr bwMode="auto">
        <a:xfrm>
          <a:off x="23948572" y="2721429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B01C35DE-2E51-4DE4-A963-BAA78C7198D4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 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20</xdr:col>
      <xdr:colOff>204108</xdr:colOff>
      <xdr:row>5</xdr:row>
      <xdr:rowOff>90715</xdr:rowOff>
    </xdr:from>
    <xdr:to>
      <xdr:col>20</xdr:col>
      <xdr:colOff>1099458</xdr:colOff>
      <xdr:row>5</xdr:row>
      <xdr:rowOff>643165</xdr:rowOff>
    </xdr:to>
    <xdr:sp macro="" textlink="U5">
      <xdr:nvSpPr>
        <xdr:cNvPr id="2" name="Oval 1">
          <a:extLst>
            <a:ext uri="{FF2B5EF4-FFF2-40B4-BE49-F238E27FC236}">
              <a16:creationId xmlns:a16="http://schemas.microsoft.com/office/drawing/2014/main" id="{230C4D09-117B-47E0-AFF1-C46E2DD6FF34}"/>
            </a:ext>
          </a:extLst>
        </xdr:cNvPr>
        <xdr:cNvSpPr>
          <a:spLocks noChangeArrowheads="1"/>
        </xdr:cNvSpPr>
      </xdr:nvSpPr>
      <xdr:spPr bwMode="auto">
        <a:xfrm>
          <a:off x="24266072" y="2721429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891D2D27-1B6D-48A5-9983-245B8C385018}" type="TxLink">
            <a:rPr lang="en-US" sz="2400" b="1" i="0" u="none" strike="noStrike" baseline="0">
              <a:solidFill>
                <a:srgbClr val="FFFFFF"/>
              </a:solidFill>
              <a:latin typeface="Wingdings"/>
            </a:rPr>
            <a:pPr algn="ctr" rtl="0">
              <a:defRPr sz="1000"/>
            </a:pPr>
            <a:t>ü</a:t>
          </a:fld>
          <a:endParaRPr lang="en-US" sz="1600" b="0" i="0" u="none" strike="noStrike" baseline="0">
            <a:solidFill>
              <a:srgbClr val="00FF00"/>
            </a:solidFill>
            <a:latin typeface="Wingdings"/>
          </a:endParaRPr>
        </a:p>
      </xdr:txBody>
    </xdr:sp>
    <xdr:clientData/>
  </xdr:twoCellAnchor>
  <xdr:twoCellAnchor>
    <xdr:from>
      <xdr:col>19</xdr:col>
      <xdr:colOff>181428</xdr:colOff>
      <xdr:row>22</xdr:row>
      <xdr:rowOff>113393</xdr:rowOff>
    </xdr:from>
    <xdr:to>
      <xdr:col>19</xdr:col>
      <xdr:colOff>1076778</xdr:colOff>
      <xdr:row>22</xdr:row>
      <xdr:rowOff>665843</xdr:rowOff>
    </xdr:to>
    <xdr:sp macro="" textlink="T23">
      <xdr:nvSpPr>
        <xdr:cNvPr id="31" name="Oval 30">
          <a:extLst>
            <a:ext uri="{FF2B5EF4-FFF2-40B4-BE49-F238E27FC236}">
              <a16:creationId xmlns:a16="http://schemas.microsoft.com/office/drawing/2014/main" id="{45F04E60-1814-4704-8FC4-55C6DAD89E2C}"/>
            </a:ext>
          </a:extLst>
        </xdr:cNvPr>
        <xdr:cNvSpPr>
          <a:spLocks noChangeArrowheads="1"/>
        </xdr:cNvSpPr>
      </xdr:nvSpPr>
      <xdr:spPr bwMode="auto">
        <a:xfrm>
          <a:off x="23517678" y="15081250"/>
          <a:ext cx="895350" cy="552450"/>
        </a:xfrm>
        <a:prstGeom prst="ellipse">
          <a:avLst/>
        </a:prstGeom>
        <a:solidFill>
          <a:srgbClr val="00B05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1C05AD02-CB71-4372-8804-C5114B6B3AC8}" type="TxLink">
            <a:rPr lang="en-US" sz="2400" b="1" i="0" u="none" strike="noStrike" baseline="0">
              <a:solidFill>
                <a:srgbClr val="FFFFFF"/>
              </a:solidFill>
              <a:latin typeface="Wingdings" panose="05000000000000000000" pitchFamily="2" charset="2"/>
            </a:rPr>
            <a:pPr algn="ctr" rtl="0">
              <a:defRPr sz="1000"/>
            </a:pPr>
            <a:t>ü</a:t>
          </a:fld>
          <a:endParaRPr lang="en-US" sz="1200" b="0" i="0" u="none" strike="noStrike" baseline="0">
            <a:solidFill>
              <a:srgbClr val="00FF00"/>
            </a:solidFill>
            <a:latin typeface="Wingdings" panose="05000000000000000000" pitchFamily="2" charset="2"/>
          </a:endParaRPr>
        </a:p>
      </xdr:txBody>
    </xdr:sp>
    <xdr:clientData/>
  </xdr:twoCellAnchor>
  <xdr:twoCellAnchor>
    <xdr:from>
      <xdr:col>19</xdr:col>
      <xdr:colOff>181428</xdr:colOff>
      <xdr:row>23</xdr:row>
      <xdr:rowOff>113393</xdr:rowOff>
    </xdr:from>
    <xdr:to>
      <xdr:col>19</xdr:col>
      <xdr:colOff>1076778</xdr:colOff>
      <xdr:row>23</xdr:row>
      <xdr:rowOff>665843</xdr:rowOff>
    </xdr:to>
    <xdr:sp macro="" textlink="T24">
      <xdr:nvSpPr>
        <xdr:cNvPr id="32" name="Oval 31">
          <a:extLst>
            <a:ext uri="{FF2B5EF4-FFF2-40B4-BE49-F238E27FC236}">
              <a16:creationId xmlns:a16="http://schemas.microsoft.com/office/drawing/2014/main" id="{F4F9C63A-76CD-45F7-872F-99C9516E7DC8}"/>
            </a:ext>
          </a:extLst>
        </xdr:cNvPr>
        <xdr:cNvSpPr>
          <a:spLocks noChangeArrowheads="1"/>
        </xdr:cNvSpPr>
      </xdr:nvSpPr>
      <xdr:spPr bwMode="auto">
        <a:xfrm>
          <a:off x="23517678" y="15081250"/>
          <a:ext cx="895350" cy="552450"/>
        </a:xfrm>
        <a:prstGeom prst="ellipse">
          <a:avLst/>
        </a:prstGeom>
        <a:solidFill>
          <a:srgbClr val="FF9900"/>
        </a:solidFill>
        <a:ln w="25400" algn="ctr">
          <a:solidFill>
            <a:srgbClr val="385D8A"/>
          </a:solidFill>
          <a:round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fld id="{20A478E9-17DB-4A16-918F-6A261FD32621}" type="TxLink">
            <a:rPr lang="en-US" sz="1800" b="1" i="0" u="none" strike="noStrike" baseline="0">
              <a:solidFill>
                <a:srgbClr val="FFFFFF"/>
              </a:solidFill>
              <a:latin typeface="+mn-lt"/>
            </a:rPr>
            <a:pPr algn="ctr" rtl="0">
              <a:defRPr sz="1000"/>
            </a:pPr>
            <a:t>IW2</a:t>
          </a:fld>
          <a:endParaRPr lang="en-US" sz="1050" b="0" i="0" u="none" strike="noStrike" baseline="0">
            <a:solidFill>
              <a:srgbClr val="00FF00"/>
            </a:solidFill>
            <a:latin typeface="+mn-lt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Shared\RIA%20Data\01%20IC%20Clients\_ABC%20Company\.Master%20Fund%20Directory\Master%20Fund%20Directory.xlsx" TargetMode="External"/><Relationship Id="rId1" Type="http://schemas.openxmlformats.org/officeDocument/2006/relationships/externalLinkPath" Target="/Shared/RIA%20Data/01%20IC%20Clients/_ABC%20Company/.Master%20Fund%20Directory/Master%20Fund%20Directo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ickers"/>
      <sheetName val="Sheet1"/>
      <sheetName val="Fund Performance"/>
      <sheetName val="Target Date Data"/>
      <sheetName val="Sheet4"/>
      <sheetName val="Fund Directory"/>
      <sheetName val="No Duplicates"/>
      <sheetName val="Evaluation"/>
      <sheetName val="PlanFund Lookup"/>
      <sheetName val="Update List Q2"/>
    </sheetNames>
    <sheetDataSet>
      <sheetData sheetId="0">
        <row r="1">
          <cell r="A1" t="str">
            <v>Plan</v>
          </cell>
          <cell r="C1" t="str">
            <v>Ticker</v>
          </cell>
          <cell r="E1">
            <v>1</v>
          </cell>
          <cell r="F1">
            <v>2</v>
          </cell>
          <cell r="G1">
            <v>3</v>
          </cell>
          <cell r="H1">
            <v>4</v>
          </cell>
          <cell r="I1">
            <v>5</v>
          </cell>
          <cell r="J1">
            <v>6</v>
          </cell>
          <cell r="K1">
            <v>7</v>
          </cell>
          <cell r="L1">
            <v>8</v>
          </cell>
          <cell r="M1">
            <v>9</v>
          </cell>
          <cell r="N1">
            <v>10</v>
          </cell>
          <cell r="O1">
            <v>11</v>
          </cell>
        </row>
        <row r="2">
          <cell r="A2" t="str">
            <v>Academy Mailbox 401(K) Plan</v>
          </cell>
          <cell r="C2" t="str">
            <v>RWMGX</v>
          </cell>
          <cell r="E2" t="str">
            <v>ü</v>
          </cell>
          <cell r="F2" t="str">
            <v>û</v>
          </cell>
          <cell r="G2" t="str">
            <v>û</v>
          </cell>
          <cell r="H2" t="str">
            <v>ü</v>
          </cell>
          <cell r="I2" t="str">
            <v>ü</v>
          </cell>
          <cell r="J2" t="str">
            <v>ü</v>
          </cell>
          <cell r="K2" t="str">
            <v>ü</v>
          </cell>
          <cell r="L2" t="str">
            <v>ü</v>
          </cell>
          <cell r="M2" t="str">
            <v>ü</v>
          </cell>
          <cell r="N2" t="str">
            <v>ü</v>
          </cell>
          <cell r="O2" t="str">
            <v>ü</v>
          </cell>
        </row>
        <row r="3">
          <cell r="A3" t="str">
            <v>Academy Mailbox 401(K) Plan</v>
          </cell>
          <cell r="C3" t="str">
            <v>RGAGX</v>
          </cell>
          <cell r="E3" t="str">
            <v>ü</v>
          </cell>
          <cell r="F3" t="str">
            <v>û</v>
          </cell>
          <cell r="G3" t="str">
            <v>ü</v>
          </cell>
          <cell r="H3" t="str">
            <v>ü</v>
          </cell>
          <cell r="I3" t="str">
            <v>ü</v>
          </cell>
          <cell r="J3" t="str">
            <v>û</v>
          </cell>
          <cell r="K3" t="str">
            <v>ü</v>
          </cell>
          <cell r="L3" t="str">
            <v>ü</v>
          </cell>
          <cell r="M3" t="str">
            <v>ü</v>
          </cell>
          <cell r="N3" t="str">
            <v>ü</v>
          </cell>
          <cell r="O3" t="str">
            <v>ü</v>
          </cell>
        </row>
        <row r="4">
          <cell r="A4" t="str">
            <v>Academy Mailbox 401(K) Plan</v>
          </cell>
          <cell r="C4" t="str">
            <v>RIGGX</v>
          </cell>
          <cell r="E4" t="str">
            <v>ü</v>
          </cell>
          <cell r="F4" t="str">
            <v>û</v>
          </cell>
          <cell r="G4" t="str">
            <v>ü</v>
          </cell>
          <cell r="H4" t="str">
            <v>ü</v>
          </cell>
          <cell r="I4" t="str">
            <v>ü</v>
          </cell>
          <cell r="J4" t="str">
            <v>û</v>
          </cell>
          <cell r="K4" t="str">
            <v>ü</v>
          </cell>
          <cell r="L4" t="str">
            <v>ü</v>
          </cell>
          <cell r="M4" t="str">
            <v>ü</v>
          </cell>
          <cell r="N4" t="str">
            <v>ü</v>
          </cell>
          <cell r="O4" t="str">
            <v>ü</v>
          </cell>
        </row>
        <row r="5">
          <cell r="A5" t="str">
            <v>Academy Mailbox 401(K) Plan</v>
          </cell>
          <cell r="C5" t="str">
            <v>RERGX</v>
          </cell>
          <cell r="E5" t="str">
            <v>ü</v>
          </cell>
          <cell r="F5" t="str">
            <v>û</v>
          </cell>
          <cell r="G5" t="str">
            <v>û</v>
          </cell>
          <cell r="H5" t="str">
            <v>ü</v>
          </cell>
          <cell r="I5" t="str">
            <v>ü</v>
          </cell>
          <cell r="J5" t="str">
            <v>û</v>
          </cell>
          <cell r="K5" t="str">
            <v>ü</v>
          </cell>
          <cell r="L5" t="str">
            <v>ü</v>
          </cell>
          <cell r="M5" t="str">
            <v>ü</v>
          </cell>
          <cell r="N5" t="str">
            <v>ü</v>
          </cell>
          <cell r="O5" t="str">
            <v>ü</v>
          </cell>
        </row>
        <row r="6">
          <cell r="A6" t="str">
            <v>Academy Mailbox 401(K) Plan</v>
          </cell>
          <cell r="C6" t="str">
            <v>RGGGX</v>
          </cell>
          <cell r="E6" t="str">
            <v>ü</v>
          </cell>
          <cell r="F6" t="str">
            <v>û</v>
          </cell>
          <cell r="G6" t="str">
            <v>ü</v>
          </cell>
          <cell r="H6" t="str">
            <v>ü</v>
          </cell>
          <cell r="I6" t="str">
            <v>ü</v>
          </cell>
          <cell r="J6" t="str">
            <v>û</v>
          </cell>
          <cell r="K6" t="str">
            <v>ü</v>
          </cell>
          <cell r="L6" t="str">
            <v>ü</v>
          </cell>
          <cell r="M6" t="str">
            <v>ü</v>
          </cell>
          <cell r="N6" t="str">
            <v>ü</v>
          </cell>
          <cell r="O6" t="str">
            <v>ü</v>
          </cell>
        </row>
        <row r="7">
          <cell r="A7" t="str">
            <v>Academy Mailbox 401(K) Plan</v>
          </cell>
          <cell r="C7" t="str">
            <v>RNPGX</v>
          </cell>
          <cell r="E7" t="str">
            <v>ü</v>
          </cell>
          <cell r="F7" t="str">
            <v>û</v>
          </cell>
          <cell r="G7" t="str">
            <v>ü</v>
          </cell>
          <cell r="H7" t="str">
            <v>ü</v>
          </cell>
          <cell r="I7" t="str">
            <v>ü</v>
          </cell>
          <cell r="J7" t="str">
            <v>û</v>
          </cell>
          <cell r="K7" t="str">
            <v>ü</v>
          </cell>
          <cell r="L7" t="str">
            <v>ü</v>
          </cell>
          <cell r="M7" t="str">
            <v>ü</v>
          </cell>
          <cell r="N7" t="str">
            <v>ü</v>
          </cell>
          <cell r="O7" t="str">
            <v>ü</v>
          </cell>
        </row>
        <row r="8">
          <cell r="A8" t="str">
            <v>Academy Mailbox 401(K) Plan</v>
          </cell>
          <cell r="C8" t="str">
            <v>RLLGX</v>
          </cell>
          <cell r="E8" t="str">
            <v>ü</v>
          </cell>
          <cell r="F8" t="str">
            <v>û</v>
          </cell>
          <cell r="G8" t="str">
            <v>ü</v>
          </cell>
          <cell r="H8" t="str">
            <v>ü</v>
          </cell>
          <cell r="I8" t="str">
            <v>ü</v>
          </cell>
          <cell r="J8" t="str">
            <v>û</v>
          </cell>
          <cell r="K8" t="str">
            <v>û</v>
          </cell>
          <cell r="L8" t="str">
            <v>û</v>
          </cell>
          <cell r="M8" t="str">
            <v>û</v>
          </cell>
          <cell r="N8" t="str">
            <v>ü</v>
          </cell>
          <cell r="O8" t="str">
            <v>ü</v>
          </cell>
        </row>
        <row r="9">
          <cell r="A9" t="str">
            <v>Academy Mailbox 401(K) Plan</v>
          </cell>
          <cell r="C9" t="str">
            <v>RGBGX</v>
          </cell>
          <cell r="E9" t="str">
            <v>ü</v>
          </cell>
          <cell r="F9" t="str">
            <v>ü</v>
          </cell>
          <cell r="G9" t="str">
            <v>ü</v>
          </cell>
          <cell r="H9" t="str">
            <v>ü</v>
          </cell>
          <cell r="I9" t="str">
            <v>ü</v>
          </cell>
          <cell r="J9" t="str">
            <v>ü</v>
          </cell>
          <cell r="K9" t="str">
            <v>û</v>
          </cell>
          <cell r="L9" t="str">
            <v>û</v>
          </cell>
          <cell r="M9" t="str">
            <v>û</v>
          </cell>
          <cell r="N9" t="str">
            <v>ü</v>
          </cell>
          <cell r="O9" t="str">
            <v>ü</v>
          </cell>
        </row>
        <row r="10">
          <cell r="A10" t="str">
            <v>Academy Mailbox 401(K) Plan</v>
          </cell>
          <cell r="C10" t="str">
            <v>RGVGX</v>
          </cell>
          <cell r="E10" t="str">
            <v>ü</v>
          </cell>
          <cell r="F10" t="str">
            <v>û</v>
          </cell>
          <cell r="G10" t="str">
            <v>û</v>
          </cell>
          <cell r="H10" t="str">
            <v>û</v>
          </cell>
          <cell r="I10" t="str">
            <v>û</v>
          </cell>
          <cell r="J10" t="str">
            <v>û</v>
          </cell>
          <cell r="K10" t="str">
            <v>ü</v>
          </cell>
          <cell r="L10" t="str">
            <v>ü</v>
          </cell>
          <cell r="M10" t="str">
            <v>ü</v>
          </cell>
          <cell r="N10" t="str">
            <v>ü</v>
          </cell>
          <cell r="O10" t="str">
            <v>ü</v>
          </cell>
        </row>
        <row r="11">
          <cell r="A11" t="str">
            <v>Academy Mailbox 401(K) Plan</v>
          </cell>
          <cell r="C11" t="str">
            <v>RILFX</v>
          </cell>
          <cell r="E11" t="str">
            <v>ü</v>
          </cell>
          <cell r="F11" t="str">
            <v>û</v>
          </cell>
          <cell r="G11" t="str">
            <v>û</v>
          </cell>
          <cell r="H11" t="str">
            <v>û</v>
          </cell>
          <cell r="I11" t="str">
            <v>û</v>
          </cell>
          <cell r="J11" t="str">
            <v>ü</v>
          </cell>
          <cell r="K11" t="str">
            <v>û</v>
          </cell>
          <cell r="L11" t="str">
            <v>û</v>
          </cell>
          <cell r="M11" t="str">
            <v>û</v>
          </cell>
          <cell r="N11" t="str">
            <v>ü</v>
          </cell>
          <cell r="O11" t="str">
            <v>ü</v>
          </cell>
        </row>
        <row r="12">
          <cell r="A12" t="str">
            <v>Academy Mailbox 401(K) Plan</v>
          </cell>
          <cell r="C12" t="str">
            <v>RBFGX</v>
          </cell>
          <cell r="E12" t="str">
            <v>ü</v>
          </cell>
          <cell r="F12" t="str">
            <v>ü</v>
          </cell>
          <cell r="G12" t="str">
            <v>ü</v>
          </cell>
          <cell r="H12" t="str">
            <v>ü</v>
          </cell>
          <cell r="I12" t="str">
            <v>ü</v>
          </cell>
          <cell r="J12" t="str">
            <v>ü</v>
          </cell>
          <cell r="K12" t="str">
            <v>ü</v>
          </cell>
          <cell r="L12" t="str">
            <v>ü</v>
          </cell>
          <cell r="M12" t="str">
            <v>ü</v>
          </cell>
          <cell r="N12" t="str">
            <v>ü</v>
          </cell>
          <cell r="O12" t="str">
            <v>ü</v>
          </cell>
        </row>
        <row r="13">
          <cell r="A13" t="str">
            <v>Academy Mailbox 401(K) Plan</v>
          </cell>
          <cell r="C13" t="str">
            <v>RBOGX</v>
          </cell>
          <cell r="E13" t="str">
            <v>ü</v>
          </cell>
          <cell r="F13" t="str">
            <v>ü</v>
          </cell>
          <cell r="G13" t="str">
            <v>û</v>
          </cell>
          <cell r="H13" t="str">
            <v>û</v>
          </cell>
          <cell r="I13" t="str">
            <v>û</v>
          </cell>
          <cell r="J13" t="str">
            <v>ü</v>
          </cell>
          <cell r="K13" t="str">
            <v>û</v>
          </cell>
          <cell r="L13" t="str">
            <v>û</v>
          </cell>
          <cell r="M13" t="str">
            <v>û</v>
          </cell>
          <cell r="N13" t="str">
            <v>ü</v>
          </cell>
          <cell r="O13" t="str">
            <v>ü</v>
          </cell>
        </row>
        <row r="14">
          <cell r="A14" t="str">
            <v>Academy Mailbox 401(K) Plan</v>
          </cell>
          <cell r="C14" t="str">
            <v>RMMGX</v>
          </cell>
          <cell r="E14" t="str">
            <v>ü</v>
          </cell>
          <cell r="F14" t="str">
            <v>ü</v>
          </cell>
          <cell r="G14" t="str">
            <v>û</v>
          </cell>
          <cell r="H14" t="str">
            <v>û</v>
          </cell>
          <cell r="I14" t="str">
            <v>û</v>
          </cell>
          <cell r="J14" t="str">
            <v>ü</v>
          </cell>
          <cell r="K14" t="str">
            <v>û</v>
          </cell>
          <cell r="L14" t="str">
            <v>û</v>
          </cell>
          <cell r="M14" t="str">
            <v>ü</v>
          </cell>
          <cell r="N14" t="str">
            <v>ü</v>
          </cell>
          <cell r="O14" t="str">
            <v>ü</v>
          </cell>
        </row>
        <row r="15">
          <cell r="A15" t="str">
            <v>Academy Mailbox 401(K) Plan</v>
          </cell>
          <cell r="C15" t="str">
            <v>RITGX</v>
          </cell>
          <cell r="E15" t="str">
            <v>ü</v>
          </cell>
          <cell r="F15" t="str">
            <v>ü</v>
          </cell>
          <cell r="G15" t="str">
            <v>ü</v>
          </cell>
          <cell r="H15" t="str">
            <v>ü</v>
          </cell>
          <cell r="I15" t="str">
            <v>ü</v>
          </cell>
          <cell r="J15" t="str">
            <v>ü</v>
          </cell>
          <cell r="K15" t="str">
            <v>ü</v>
          </cell>
          <cell r="L15" t="str">
            <v>ü</v>
          </cell>
          <cell r="M15" t="str">
            <v>ü</v>
          </cell>
          <cell r="N15" t="str">
            <v>ü</v>
          </cell>
          <cell r="O15" t="str">
            <v>ü</v>
          </cell>
        </row>
        <row r="16">
          <cell r="A16" t="str">
            <v>Academy Mailbox 401(K) Plan</v>
          </cell>
          <cell r="C16" t="str">
            <v>RINGX</v>
          </cell>
          <cell r="E16" t="str">
            <v>ü</v>
          </cell>
          <cell r="F16" t="str">
            <v>ü</v>
          </cell>
          <cell r="G16" t="str">
            <v>ü</v>
          </cell>
          <cell r="H16" t="str">
            <v>ü</v>
          </cell>
          <cell r="I16" t="str">
            <v>ü</v>
          </cell>
          <cell r="J16" t="str">
            <v>ü</v>
          </cell>
          <cell r="K16" t="str">
            <v>ü</v>
          </cell>
          <cell r="L16" t="str">
            <v>ü</v>
          </cell>
          <cell r="M16" t="str">
            <v>ü</v>
          </cell>
          <cell r="N16" t="str">
            <v>ü</v>
          </cell>
          <cell r="O16" t="str">
            <v>ü</v>
          </cell>
        </row>
        <row r="17">
          <cell r="A17" t="str">
            <v>Academy Mailbox 401(K) Plan</v>
          </cell>
          <cell r="C17" t="str">
            <v>RBAGX</v>
          </cell>
          <cell r="E17" t="str">
            <v>ü</v>
          </cell>
          <cell r="F17" t="str">
            <v>ü</v>
          </cell>
          <cell r="G17" t="str">
            <v>ü</v>
          </cell>
          <cell r="H17" t="str">
            <v>ü</v>
          </cell>
          <cell r="I17" t="str">
            <v>ü</v>
          </cell>
          <cell r="J17" t="str">
            <v>ü</v>
          </cell>
          <cell r="K17" t="str">
            <v>ü</v>
          </cell>
          <cell r="L17" t="str">
            <v>ü</v>
          </cell>
          <cell r="M17" t="str">
            <v>ü</v>
          </cell>
          <cell r="N17" t="str">
            <v>ü</v>
          </cell>
          <cell r="O17" t="str">
            <v>ü</v>
          </cell>
        </row>
        <row r="18">
          <cell r="A18" t="str">
            <v>Academy Mailbox 401(K) Plan</v>
          </cell>
          <cell r="C18" t="str">
            <v>RIDGX</v>
          </cell>
          <cell r="E18" t="str">
            <v>ü</v>
          </cell>
          <cell r="F18" t="str">
            <v>ü</v>
          </cell>
          <cell r="G18" t="str">
            <v>ü</v>
          </cell>
          <cell r="H18" t="str">
            <v>ü</v>
          </cell>
          <cell r="I18" t="str">
            <v>ü</v>
          </cell>
          <cell r="J18" t="str">
            <v>ü</v>
          </cell>
          <cell r="K18" t="str">
            <v>ü</v>
          </cell>
          <cell r="L18" t="str">
            <v>ü</v>
          </cell>
          <cell r="M18" t="str">
            <v>ü</v>
          </cell>
          <cell r="N18" t="str">
            <v>ü</v>
          </cell>
          <cell r="O18" t="str">
            <v>ü</v>
          </cell>
        </row>
        <row r="19">
          <cell r="A19" t="str">
            <v>Academy Mailbox 401(K) Plan</v>
          </cell>
          <cell r="C19" t="str">
            <v>RGWGX</v>
          </cell>
          <cell r="E19" t="str">
            <v>ü</v>
          </cell>
          <cell r="F19" t="str">
            <v>ü</v>
          </cell>
          <cell r="G19" t="str">
            <v>ü</v>
          </cell>
          <cell r="H19" t="str">
            <v>ü</v>
          </cell>
          <cell r="I19" t="str">
            <v>ü</v>
          </cell>
          <cell r="J19" t="str">
            <v>û</v>
          </cell>
          <cell r="K19" t="str">
            <v>ü</v>
          </cell>
          <cell r="L19" t="str">
            <v>ü</v>
          </cell>
          <cell r="M19" t="str">
            <v>ü</v>
          </cell>
          <cell r="N19" t="str">
            <v>ü</v>
          </cell>
          <cell r="O19" t="str">
            <v>ü</v>
          </cell>
        </row>
        <row r="20">
          <cell r="A20" t="str">
            <v>Acadiana Pediatric Dentistry 401(K) Plan</v>
          </cell>
          <cell r="C20" t="str">
            <v>VTSAX</v>
          </cell>
          <cell r="E20" t="str">
            <v>N/A</v>
          </cell>
          <cell r="F20" t="str">
            <v>ü</v>
          </cell>
          <cell r="G20" t="str">
            <v>ü</v>
          </cell>
          <cell r="H20" t="str">
            <v>ü</v>
          </cell>
          <cell r="I20" t="str">
            <v>ü</v>
          </cell>
          <cell r="J20" t="str">
            <v>ü</v>
          </cell>
          <cell r="K20" t="str">
            <v>ü</v>
          </cell>
          <cell r="L20" t="str">
            <v>û</v>
          </cell>
          <cell r="M20" t="str">
            <v>ü</v>
          </cell>
          <cell r="N20" t="str">
            <v>ü</v>
          </cell>
          <cell r="O20" t="str">
            <v>ü</v>
          </cell>
        </row>
        <row r="21">
          <cell r="A21" t="str">
            <v>Acadiana Pediatric Dentistry 401(K) Plan</v>
          </cell>
          <cell r="C21" t="str">
            <v>FXAIX</v>
          </cell>
          <cell r="E21" t="str">
            <v>N/A</v>
          </cell>
          <cell r="F21" t="str">
            <v>ü</v>
          </cell>
          <cell r="G21" t="str">
            <v>ü</v>
          </cell>
          <cell r="H21" t="str">
            <v>ü</v>
          </cell>
          <cell r="I21" t="str">
            <v>ü</v>
          </cell>
          <cell r="J21" t="str">
            <v>ü</v>
          </cell>
          <cell r="K21" t="str">
            <v>ü</v>
          </cell>
          <cell r="L21" t="str">
            <v>ü</v>
          </cell>
          <cell r="M21" t="str">
            <v>ü</v>
          </cell>
          <cell r="N21" t="str">
            <v>ü</v>
          </cell>
          <cell r="O21" t="str">
            <v>ü</v>
          </cell>
        </row>
        <row r="22">
          <cell r="A22" t="str">
            <v>Acadiana Pediatric Dentistry 401(K) Plan</v>
          </cell>
          <cell r="C22" t="str">
            <v>FCNTX</v>
          </cell>
          <cell r="E22" t="str">
            <v>ü</v>
          </cell>
          <cell r="F22" t="str">
            <v>ü</v>
          </cell>
          <cell r="G22" t="str">
            <v>ü</v>
          </cell>
          <cell r="H22" t="str">
            <v>ü</v>
          </cell>
          <cell r="I22" t="str">
            <v>ü</v>
          </cell>
          <cell r="J22" t="str">
            <v>û</v>
          </cell>
          <cell r="K22" t="str">
            <v>ü</v>
          </cell>
          <cell r="L22" t="str">
            <v>ü</v>
          </cell>
          <cell r="M22" t="str">
            <v>ü</v>
          </cell>
          <cell r="N22" t="str">
            <v>ü</v>
          </cell>
          <cell r="O22" t="str">
            <v>ü</v>
          </cell>
        </row>
        <row r="23">
          <cell r="A23" t="str">
            <v>Acadiana Pediatric Dentistry 401(K) Plan</v>
          </cell>
          <cell r="C23" t="str">
            <v>FSMDX</v>
          </cell>
          <cell r="E23" t="str">
            <v>N/A</v>
          </cell>
          <cell r="F23" t="str">
            <v>ü</v>
          </cell>
          <cell r="G23" t="str">
            <v>ü</v>
          </cell>
          <cell r="H23" t="str">
            <v>ü</v>
          </cell>
          <cell r="I23" t="str">
            <v>ü</v>
          </cell>
          <cell r="J23" t="str">
            <v>ü</v>
          </cell>
          <cell r="K23" t="str">
            <v>ü</v>
          </cell>
          <cell r="L23" t="str">
            <v>ü</v>
          </cell>
          <cell r="M23" t="str">
            <v>ü</v>
          </cell>
          <cell r="N23" t="str">
            <v>ü</v>
          </cell>
          <cell r="O23" t="str">
            <v>ü</v>
          </cell>
        </row>
        <row r="24">
          <cell r="A24" t="str">
            <v>Acadiana Pediatric Dentistry 401(K) Plan</v>
          </cell>
          <cell r="C24" t="str">
            <v>BGRIX</v>
          </cell>
          <cell r="E24" t="str">
            <v>ü</v>
          </cell>
          <cell r="F24" t="str">
            <v>û</v>
          </cell>
          <cell r="G24" t="str">
            <v>û</v>
          </cell>
          <cell r="H24" t="str">
            <v>û</v>
          </cell>
          <cell r="I24" t="str">
            <v>û</v>
          </cell>
          <cell r="J24" t="str">
            <v>û</v>
          </cell>
          <cell r="K24" t="str">
            <v>û</v>
          </cell>
          <cell r="L24" t="str">
            <v>û</v>
          </cell>
          <cell r="M24" t="str">
            <v>û</v>
          </cell>
          <cell r="N24" t="str">
            <v>ü</v>
          </cell>
          <cell r="O24" t="str">
            <v>ü</v>
          </cell>
        </row>
        <row r="25">
          <cell r="A25" t="str">
            <v>Acadiana Pediatric Dentistry 401(K) Plan</v>
          </cell>
          <cell r="C25" t="str">
            <v>VSMAX</v>
          </cell>
          <cell r="E25" t="str">
            <v>N/A</v>
          </cell>
          <cell r="F25" t="str">
            <v>ü</v>
          </cell>
          <cell r="G25" t="str">
            <v>ü</v>
          </cell>
          <cell r="H25" t="str">
            <v>ü</v>
          </cell>
          <cell r="I25" t="str">
            <v>ü</v>
          </cell>
          <cell r="J25" t="str">
            <v>ü</v>
          </cell>
          <cell r="K25" t="str">
            <v>ü</v>
          </cell>
          <cell r="L25" t="str">
            <v>ü</v>
          </cell>
          <cell r="M25" t="str">
            <v>ü</v>
          </cell>
          <cell r="N25" t="str">
            <v>ü</v>
          </cell>
          <cell r="O25" t="str">
            <v>ü</v>
          </cell>
        </row>
        <row r="26">
          <cell r="A26" t="str">
            <v>Acadiana Pediatric Dentistry 401(K) Plan</v>
          </cell>
          <cell r="C26" t="str">
            <v>FSPSX</v>
          </cell>
          <cell r="E26" t="str">
            <v>N/A</v>
          </cell>
          <cell r="F26" t="str">
            <v>û</v>
          </cell>
          <cell r="G26" t="str">
            <v>ü</v>
          </cell>
          <cell r="H26" t="str">
            <v>ü</v>
          </cell>
          <cell r="I26" t="str">
            <v>ü</v>
          </cell>
          <cell r="J26" t="str">
            <v>û</v>
          </cell>
          <cell r="K26" t="str">
            <v>ü</v>
          </cell>
          <cell r="L26" t="str">
            <v>ü</v>
          </cell>
          <cell r="M26" t="str">
            <v>ü</v>
          </cell>
          <cell r="N26" t="str">
            <v>ü</v>
          </cell>
          <cell r="O26" t="str">
            <v>ü</v>
          </cell>
        </row>
        <row r="27">
          <cell r="A27" t="str">
            <v>Acadiana Pediatric Dentistry 401(K) Plan</v>
          </cell>
          <cell r="C27" t="str">
            <v>VEMAX</v>
          </cell>
          <cell r="E27" t="str">
            <v>N/A</v>
          </cell>
          <cell r="F27" t="str">
            <v>ü</v>
          </cell>
          <cell r="G27" t="str">
            <v>û</v>
          </cell>
          <cell r="H27" t="str">
            <v>û</v>
          </cell>
          <cell r="I27" t="str">
            <v>ü</v>
          </cell>
          <cell r="J27" t="str">
            <v>ü</v>
          </cell>
          <cell r="K27" t="str">
            <v>ü</v>
          </cell>
          <cell r="L27" t="str">
            <v>ü</v>
          </cell>
          <cell r="M27" t="str">
            <v>ü</v>
          </cell>
          <cell r="N27" t="str">
            <v>ü</v>
          </cell>
          <cell r="O27" t="str">
            <v>ü</v>
          </cell>
        </row>
        <row r="28">
          <cell r="A28" t="str">
            <v>Acadiana Pediatric Dentistry 401(K) Plan</v>
          </cell>
          <cell r="C28" t="str">
            <v>FNSOX</v>
          </cell>
          <cell r="E28" t="str">
            <v>N/A</v>
          </cell>
          <cell r="F28" t="str">
            <v>û</v>
          </cell>
          <cell r="G28" t="str">
            <v>û</v>
          </cell>
          <cell r="H28" t="str">
            <v>û</v>
          </cell>
          <cell r="I28" t="str">
            <v>ü</v>
          </cell>
          <cell r="J28" t="str">
            <v>û</v>
          </cell>
          <cell r="K28" t="str">
            <v>û</v>
          </cell>
          <cell r="L28" t="str">
            <v>û</v>
          </cell>
          <cell r="M28" t="str">
            <v>ü</v>
          </cell>
          <cell r="N28" t="str">
            <v>ü</v>
          </cell>
          <cell r="O28" t="str">
            <v>ü</v>
          </cell>
        </row>
        <row r="29">
          <cell r="A29" t="str">
            <v>Acadiana Pediatric Dentistry 401(K) Plan</v>
          </cell>
          <cell r="C29" t="str">
            <v>FIPDX</v>
          </cell>
          <cell r="E29" t="str">
            <v>N/A</v>
          </cell>
          <cell r="F29" t="str">
            <v>û</v>
          </cell>
          <cell r="G29" t="str">
            <v>ü</v>
          </cell>
          <cell r="H29" t="str">
            <v>ü</v>
          </cell>
          <cell r="I29" t="str">
            <v>ü</v>
          </cell>
          <cell r="J29" t="str">
            <v>û</v>
          </cell>
          <cell r="K29" t="str">
            <v>ü</v>
          </cell>
          <cell r="L29" t="str">
            <v>ü</v>
          </cell>
          <cell r="M29" t="str">
            <v>ü</v>
          </cell>
          <cell r="N29" t="str">
            <v>ü</v>
          </cell>
          <cell r="O29" t="str">
            <v>ü</v>
          </cell>
        </row>
        <row r="30">
          <cell r="A30" t="str">
            <v>Acadiana Pediatric Dentistry 401(K) Plan</v>
          </cell>
          <cell r="C30" t="str">
            <v>VBTLX</v>
          </cell>
          <cell r="E30" t="str">
            <v>N/A</v>
          </cell>
          <cell r="F30" t="str">
            <v>ü</v>
          </cell>
          <cell r="G30" t="str">
            <v>û</v>
          </cell>
          <cell r="H30" t="str">
            <v>û</v>
          </cell>
          <cell r="I30" t="str">
            <v>ü</v>
          </cell>
          <cell r="J30" t="str">
            <v>ü</v>
          </cell>
          <cell r="K30" t="str">
            <v>û</v>
          </cell>
          <cell r="L30" t="str">
            <v>û</v>
          </cell>
          <cell r="M30" t="str">
            <v>ü</v>
          </cell>
          <cell r="N30" t="str">
            <v>ü</v>
          </cell>
          <cell r="O30" t="str">
            <v>ü</v>
          </cell>
        </row>
        <row r="31">
          <cell r="A31" t="str">
            <v>Acadiana Pediatric Dentistry 401(K) Plan</v>
          </cell>
          <cell r="C31" t="str">
            <v>PYCBX</v>
          </cell>
          <cell r="E31" t="str">
            <v>ü</v>
          </cell>
          <cell r="F31" t="str">
            <v>ü</v>
          </cell>
          <cell r="G31" t="str">
            <v>û</v>
          </cell>
          <cell r="H31" t="str">
            <v>û</v>
          </cell>
          <cell r="I31" t="str">
            <v>û</v>
          </cell>
          <cell r="J31" t="str">
            <v>ü</v>
          </cell>
          <cell r="K31" t="str">
            <v>û</v>
          </cell>
          <cell r="L31" t="str">
            <v>û</v>
          </cell>
          <cell r="M31" t="str">
            <v>û</v>
          </cell>
          <cell r="N31" t="str">
            <v>û</v>
          </cell>
          <cell r="O31" t="str">
            <v>ü</v>
          </cell>
        </row>
        <row r="32">
          <cell r="A32" t="str">
            <v>Acadiana Pediatric Dentistry 401(K) Plan</v>
          </cell>
          <cell r="C32" t="str">
            <v>INIVX</v>
          </cell>
          <cell r="E32" t="str">
            <v>ü</v>
          </cell>
          <cell r="F32" t="str">
            <v>ü</v>
          </cell>
          <cell r="G32" t="str">
            <v>ü</v>
          </cell>
          <cell r="H32" t="str">
            <v>ü</v>
          </cell>
          <cell r="I32" t="str">
            <v>ü</v>
          </cell>
          <cell r="J32" t="str">
            <v>û</v>
          </cell>
          <cell r="K32" t="str">
            <v>ü</v>
          </cell>
          <cell r="L32" t="str">
            <v>ü</v>
          </cell>
          <cell r="M32" t="str">
            <v>ü</v>
          </cell>
          <cell r="N32" t="str">
            <v>û</v>
          </cell>
          <cell r="O32" t="str">
            <v>ü</v>
          </cell>
        </row>
        <row r="33">
          <cell r="A33" t="str">
            <v>Acadiana Pediatric Dentistry 401(K) Plan</v>
          </cell>
          <cell r="C33" t="str">
            <v>PRPFX</v>
          </cell>
          <cell r="E33" t="str">
            <v>ü</v>
          </cell>
          <cell r="F33" t="str">
            <v>ü</v>
          </cell>
          <cell r="G33" t="str">
            <v>ü</v>
          </cell>
          <cell r="H33" t="str">
            <v>ü</v>
          </cell>
          <cell r="I33" t="str">
            <v>ü</v>
          </cell>
          <cell r="J33" t="str">
            <v>ü</v>
          </cell>
          <cell r="K33" t="str">
            <v>ü</v>
          </cell>
          <cell r="L33" t="str">
            <v>ü</v>
          </cell>
          <cell r="M33" t="str">
            <v>ü</v>
          </cell>
          <cell r="N33" t="str">
            <v>ü</v>
          </cell>
          <cell r="O33" t="str">
            <v>ü</v>
          </cell>
        </row>
        <row r="34">
          <cell r="A34" t="str">
            <v>Acadiana Pediatric Dentistry 401(K) Plan</v>
          </cell>
          <cell r="C34" t="str">
            <v>VGSLX</v>
          </cell>
          <cell r="E34" t="str">
            <v>N/A</v>
          </cell>
          <cell r="F34" t="str">
            <v>ü</v>
          </cell>
          <cell r="G34" t="str">
            <v>û</v>
          </cell>
          <cell r="H34" t="str">
            <v>ü</v>
          </cell>
          <cell r="I34" t="str">
            <v>ü</v>
          </cell>
          <cell r="J34" t="str">
            <v>ü</v>
          </cell>
          <cell r="K34" t="str">
            <v>û</v>
          </cell>
          <cell r="L34" t="str">
            <v>û</v>
          </cell>
          <cell r="M34" t="str">
            <v>ü</v>
          </cell>
          <cell r="N34" t="str">
            <v>ü</v>
          </cell>
          <cell r="O34" t="str">
            <v>ü</v>
          </cell>
        </row>
        <row r="35">
          <cell r="A35" t="str">
            <v>Acosta Group 401(K)</v>
          </cell>
          <cell r="C35" t="str">
            <v>N/A</v>
          </cell>
          <cell r="E35" t="str">
            <v>N/A</v>
          </cell>
          <cell r="F35" t="str">
            <v>ü</v>
          </cell>
          <cell r="G35" t="str">
            <v>ü</v>
          </cell>
          <cell r="H35" t="str">
            <v>ü</v>
          </cell>
          <cell r="I35" t="str">
            <v>ü</v>
          </cell>
          <cell r="J35" t="str">
            <v>ü</v>
          </cell>
          <cell r="K35" t="str">
            <v>ü</v>
          </cell>
          <cell r="L35" t="str">
            <v>û</v>
          </cell>
          <cell r="M35" t="str">
            <v>ü</v>
          </cell>
          <cell r="N35" t="str">
            <v>ü</v>
          </cell>
          <cell r="O35" t="str">
            <v>ü</v>
          </cell>
        </row>
        <row r="36">
          <cell r="A36" t="str">
            <v>Acosta Group 401(K)</v>
          </cell>
          <cell r="C36" t="str">
            <v>N/A</v>
          </cell>
          <cell r="E36" t="str">
            <v>ü</v>
          </cell>
          <cell r="F36" t="str">
            <v>û</v>
          </cell>
          <cell r="G36" t="str">
            <v>ü</v>
          </cell>
          <cell r="H36" t="str">
            <v>ü</v>
          </cell>
          <cell r="I36" t="str">
            <v>ü</v>
          </cell>
          <cell r="J36" t="str">
            <v>û</v>
          </cell>
          <cell r="K36" t="str">
            <v>ü</v>
          </cell>
          <cell r="L36" t="str">
            <v>ü</v>
          </cell>
          <cell r="M36" t="str">
            <v>ü</v>
          </cell>
          <cell r="N36" t="str">
            <v>ü</v>
          </cell>
          <cell r="O36" t="str">
            <v>ü</v>
          </cell>
        </row>
        <row r="37">
          <cell r="A37" t="str">
            <v>Acosta Group 401(K)</v>
          </cell>
          <cell r="C37" t="str">
            <v>N/A</v>
          </cell>
          <cell r="E37" t="str">
            <v>ü</v>
          </cell>
          <cell r="F37" t="str">
            <v>ü</v>
          </cell>
          <cell r="G37" t="str">
            <v>ü</v>
          </cell>
          <cell r="H37" t="str">
            <v>ü</v>
          </cell>
          <cell r="I37" t="str">
            <v>ü</v>
          </cell>
          <cell r="J37" t="str">
            <v>ü</v>
          </cell>
          <cell r="K37" t="str">
            <v>û</v>
          </cell>
          <cell r="L37" t="str">
            <v>ü</v>
          </cell>
          <cell r="M37" t="str">
            <v>ü</v>
          </cell>
          <cell r="N37" t="str">
            <v>ü</v>
          </cell>
          <cell r="O37" t="str">
            <v>ü</v>
          </cell>
        </row>
        <row r="38">
          <cell r="A38" t="str">
            <v>Acosta Group 401(K)</v>
          </cell>
          <cell r="C38" t="str">
            <v>N/A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</row>
        <row r="39">
          <cell r="A39" t="str">
            <v>Acosta Group 401(K)</v>
          </cell>
          <cell r="C39" t="str">
            <v>N/A</v>
          </cell>
          <cell r="E39" t="str">
            <v>ü</v>
          </cell>
          <cell r="F39" t="str">
            <v>û</v>
          </cell>
          <cell r="G39" t="str">
            <v>û</v>
          </cell>
          <cell r="H39" t="str">
            <v>û</v>
          </cell>
          <cell r="I39" t="str">
            <v>û</v>
          </cell>
          <cell r="J39" t="str">
            <v>û</v>
          </cell>
          <cell r="K39" t="str">
            <v>û</v>
          </cell>
          <cell r="L39" t="str">
            <v>û</v>
          </cell>
          <cell r="M39" t="str">
            <v>û</v>
          </cell>
          <cell r="N39" t="str">
            <v>ü</v>
          </cell>
          <cell r="O39" t="str">
            <v>ü</v>
          </cell>
        </row>
        <row r="40">
          <cell r="A40" t="str">
            <v>Acosta Group 401(K)</v>
          </cell>
          <cell r="C40" t="str">
            <v>N/A</v>
          </cell>
          <cell r="E40" t="str">
            <v>ü</v>
          </cell>
          <cell r="F40" t="str">
            <v>û</v>
          </cell>
          <cell r="G40" t="str">
            <v>û</v>
          </cell>
          <cell r="H40" t="str">
            <v>û</v>
          </cell>
          <cell r="I40" t="str">
            <v>û</v>
          </cell>
          <cell r="J40" t="str">
            <v>û</v>
          </cell>
          <cell r="K40" t="str">
            <v>û</v>
          </cell>
          <cell r="L40" t="str">
            <v>û</v>
          </cell>
          <cell r="M40" t="str">
            <v>ü</v>
          </cell>
          <cell r="N40" t="str">
            <v>ü</v>
          </cell>
          <cell r="O40" t="str">
            <v>ü</v>
          </cell>
        </row>
        <row r="41">
          <cell r="A41" t="str">
            <v>Acosta Group 401(K)</v>
          </cell>
          <cell r="C41" t="str">
            <v>N/A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</row>
        <row r="42">
          <cell r="A42" t="str">
            <v>Acosta Group 401(K)</v>
          </cell>
          <cell r="C42" t="str">
            <v>N/A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</row>
        <row r="43">
          <cell r="A43" t="str">
            <v>Acosta Group 401(K)</v>
          </cell>
          <cell r="C43" t="str">
            <v>N/A</v>
          </cell>
          <cell r="E43" t="str">
            <v>ü</v>
          </cell>
          <cell r="F43" t="str">
            <v>ü</v>
          </cell>
          <cell r="G43" t="str">
            <v>û</v>
          </cell>
          <cell r="H43" t="str">
            <v>û</v>
          </cell>
          <cell r="I43" t="str">
            <v>ü</v>
          </cell>
          <cell r="J43" t="str">
            <v>û</v>
          </cell>
          <cell r="K43" t="str">
            <v>û</v>
          </cell>
          <cell r="L43" t="str">
            <v>û</v>
          </cell>
          <cell r="M43" t="str">
            <v>û</v>
          </cell>
          <cell r="N43" t="str">
            <v>ü</v>
          </cell>
          <cell r="O43" t="str">
            <v>ü</v>
          </cell>
        </row>
        <row r="44">
          <cell r="A44" t="str">
            <v>Acosta Group 401(K)</v>
          </cell>
          <cell r="C44" t="str">
            <v>N/A</v>
          </cell>
          <cell r="E44" t="str">
            <v>ü</v>
          </cell>
          <cell r="F44" t="str">
            <v>û</v>
          </cell>
          <cell r="G44" t="str">
            <v>ü</v>
          </cell>
          <cell r="H44" t="str">
            <v>ü</v>
          </cell>
          <cell r="I44" t="str">
            <v>ü</v>
          </cell>
          <cell r="J44" t="str">
            <v>ü</v>
          </cell>
          <cell r="K44" t="str">
            <v>ü</v>
          </cell>
          <cell r="L44" t="str">
            <v>ü</v>
          </cell>
          <cell r="M44" t="str">
            <v>ü</v>
          </cell>
          <cell r="N44" t="str">
            <v>ü</v>
          </cell>
          <cell r="O44" t="str">
            <v>ü</v>
          </cell>
        </row>
        <row r="45">
          <cell r="A45" t="str">
            <v>Acosta Group 401(K)</v>
          </cell>
          <cell r="C45" t="str">
            <v>N/A</v>
          </cell>
          <cell r="E45" t="str">
            <v>ü</v>
          </cell>
          <cell r="F45" t="str">
            <v>ü</v>
          </cell>
          <cell r="G45" t="str">
            <v>ü</v>
          </cell>
          <cell r="H45" t="str">
            <v>ü</v>
          </cell>
          <cell r="I45" t="str">
            <v>ü</v>
          </cell>
          <cell r="J45" t="str">
            <v>ü</v>
          </cell>
          <cell r="K45" t="str">
            <v>ü</v>
          </cell>
          <cell r="L45" t="str">
            <v>ü</v>
          </cell>
          <cell r="M45" t="str">
            <v>ü</v>
          </cell>
          <cell r="N45" t="str">
            <v>ü</v>
          </cell>
          <cell r="O45" t="str">
            <v>ü</v>
          </cell>
        </row>
        <row r="46">
          <cell r="A46" t="str">
            <v>Acosta Group 401(K)</v>
          </cell>
          <cell r="C46" t="str">
            <v>N/A</v>
          </cell>
          <cell r="E46" t="str">
            <v>ü</v>
          </cell>
          <cell r="F46" t="str">
            <v>ü</v>
          </cell>
          <cell r="G46" t="str">
            <v>ü</v>
          </cell>
          <cell r="H46" t="str">
            <v>ü</v>
          </cell>
          <cell r="I46" t="str">
            <v>ü</v>
          </cell>
          <cell r="J46" t="str">
            <v>ü</v>
          </cell>
          <cell r="K46" t="str">
            <v>ü</v>
          </cell>
          <cell r="L46" t="str">
            <v>ü</v>
          </cell>
          <cell r="M46" t="str">
            <v>ü</v>
          </cell>
          <cell r="N46" t="str">
            <v>ü</v>
          </cell>
          <cell r="O46" t="str">
            <v>ü</v>
          </cell>
        </row>
        <row r="47">
          <cell r="A47" t="str">
            <v>Acosta Group 401(K)</v>
          </cell>
          <cell r="C47" t="str">
            <v>N/A</v>
          </cell>
          <cell r="E47" t="str">
            <v>N/A</v>
          </cell>
          <cell r="F47" t="str">
            <v>ü</v>
          </cell>
          <cell r="G47" t="str">
            <v>ü</v>
          </cell>
          <cell r="H47" t="str">
            <v>ü</v>
          </cell>
          <cell r="I47" t="str">
            <v>ü</v>
          </cell>
          <cell r="J47" t="str">
            <v>ü</v>
          </cell>
          <cell r="K47" t="str">
            <v>û</v>
          </cell>
          <cell r="L47" t="str">
            <v>û</v>
          </cell>
          <cell r="M47" t="str">
            <v>ü</v>
          </cell>
          <cell r="N47" t="str">
            <v>ü</v>
          </cell>
          <cell r="O47" t="str">
            <v>ü</v>
          </cell>
        </row>
        <row r="48">
          <cell r="A48" t="str">
            <v>All Island Marine Corp 401(K)</v>
          </cell>
          <cell r="C48" t="str">
            <v>DFUSX</v>
          </cell>
          <cell r="E48" t="str">
            <v>N/A</v>
          </cell>
          <cell r="F48" t="str">
            <v>ü</v>
          </cell>
          <cell r="G48" t="str">
            <v>ü</v>
          </cell>
          <cell r="H48" t="str">
            <v>ü</v>
          </cell>
          <cell r="I48" t="str">
            <v>ü</v>
          </cell>
          <cell r="J48" t="str">
            <v>ü</v>
          </cell>
          <cell r="K48" t="str">
            <v>ü</v>
          </cell>
          <cell r="L48" t="str">
            <v>ü</v>
          </cell>
          <cell r="M48" t="str">
            <v>ü</v>
          </cell>
          <cell r="N48" t="str">
            <v>ü</v>
          </cell>
          <cell r="O48" t="str">
            <v>ü</v>
          </cell>
        </row>
        <row r="49">
          <cell r="A49" t="str">
            <v>All Island Marine Corp 401(K)</v>
          </cell>
          <cell r="C49" t="str">
            <v>FXAIX</v>
          </cell>
          <cell r="E49" t="str">
            <v>N/A</v>
          </cell>
          <cell r="F49" t="str">
            <v>ü</v>
          </cell>
          <cell r="G49" t="str">
            <v>ü</v>
          </cell>
          <cell r="H49" t="str">
            <v>ü</v>
          </cell>
          <cell r="I49" t="str">
            <v>ü</v>
          </cell>
          <cell r="J49" t="str">
            <v>ü</v>
          </cell>
          <cell r="K49" t="str">
            <v>ü</v>
          </cell>
          <cell r="L49" t="str">
            <v>ü</v>
          </cell>
          <cell r="M49" t="str">
            <v>ü</v>
          </cell>
          <cell r="N49" t="str">
            <v>ü</v>
          </cell>
          <cell r="O49" t="str">
            <v>ü</v>
          </cell>
        </row>
        <row r="50">
          <cell r="A50" t="str">
            <v>All Island Marine Corp 401(K)</v>
          </cell>
          <cell r="C50" t="str">
            <v>VIGAX</v>
          </cell>
          <cell r="E50" t="str">
            <v>N/A</v>
          </cell>
          <cell r="F50" t="str">
            <v>ü</v>
          </cell>
          <cell r="G50" t="str">
            <v>ü</v>
          </cell>
          <cell r="H50" t="str">
            <v>ü</v>
          </cell>
          <cell r="I50" t="str">
            <v>ü</v>
          </cell>
          <cell r="J50" t="str">
            <v>ü</v>
          </cell>
          <cell r="K50" t="str">
            <v>ü</v>
          </cell>
          <cell r="L50" t="str">
            <v>ü</v>
          </cell>
          <cell r="M50" t="str">
            <v>ü</v>
          </cell>
          <cell r="N50" t="str">
            <v>ü</v>
          </cell>
          <cell r="O50" t="str">
            <v>ü</v>
          </cell>
        </row>
        <row r="51">
          <cell r="A51" t="str">
            <v>All Island Marine Corp 401(K)</v>
          </cell>
          <cell r="C51" t="str">
            <v>VEIRX</v>
          </cell>
          <cell r="E51" t="str">
            <v>ü</v>
          </cell>
          <cell r="F51" t="str">
            <v>ü</v>
          </cell>
          <cell r="G51" t="str">
            <v>ü</v>
          </cell>
          <cell r="H51" t="str">
            <v>ü</v>
          </cell>
          <cell r="I51" t="str">
            <v>ü</v>
          </cell>
          <cell r="J51" t="str">
            <v>ü</v>
          </cell>
          <cell r="K51" t="str">
            <v>ü</v>
          </cell>
          <cell r="L51" t="str">
            <v>ü</v>
          </cell>
          <cell r="M51" t="str">
            <v>ü</v>
          </cell>
          <cell r="N51" t="str">
            <v>ü</v>
          </cell>
          <cell r="O51" t="str">
            <v>ü</v>
          </cell>
        </row>
        <row r="52">
          <cell r="A52" t="str">
            <v>All Island Marine Corp 401(K)</v>
          </cell>
          <cell r="C52" t="str">
            <v>VIMAX</v>
          </cell>
          <cell r="E52" t="str">
            <v>N/A</v>
          </cell>
          <cell r="F52" t="str">
            <v>ü</v>
          </cell>
          <cell r="G52" t="str">
            <v>ü</v>
          </cell>
          <cell r="H52" t="str">
            <v>ü</v>
          </cell>
          <cell r="I52" t="str">
            <v>ü</v>
          </cell>
          <cell r="J52" t="str">
            <v>ü</v>
          </cell>
          <cell r="K52" t="str">
            <v>ü</v>
          </cell>
          <cell r="L52" t="str">
            <v>ü</v>
          </cell>
          <cell r="M52" t="str">
            <v>ü</v>
          </cell>
          <cell r="N52" t="str">
            <v>ü</v>
          </cell>
          <cell r="O52" t="str">
            <v>ü</v>
          </cell>
        </row>
        <row r="53">
          <cell r="A53" t="str">
            <v>All Island Marine Corp 401(K)</v>
          </cell>
          <cell r="C53" t="str">
            <v>VSMAX</v>
          </cell>
          <cell r="E53" t="str">
            <v>N/A</v>
          </cell>
          <cell r="F53" t="str">
            <v>ü</v>
          </cell>
          <cell r="G53" t="str">
            <v>ü</v>
          </cell>
          <cell r="H53" t="str">
            <v>ü</v>
          </cell>
          <cell r="I53" t="str">
            <v>ü</v>
          </cell>
          <cell r="J53" t="str">
            <v>ü</v>
          </cell>
          <cell r="K53" t="str">
            <v>ü</v>
          </cell>
          <cell r="L53" t="str">
            <v>ü</v>
          </cell>
          <cell r="M53" t="str">
            <v>ü</v>
          </cell>
          <cell r="N53" t="str">
            <v>ü</v>
          </cell>
          <cell r="O53" t="str">
            <v>ü</v>
          </cell>
        </row>
        <row r="54">
          <cell r="A54" t="str">
            <v>All Island Marine Corp 401(K)</v>
          </cell>
          <cell r="C54" t="str">
            <v>MDIZX</v>
          </cell>
          <cell r="E54" t="str">
            <v>ü</v>
          </cell>
          <cell r="F54" t="str">
            <v>ü</v>
          </cell>
          <cell r="G54" t="str">
            <v>û</v>
          </cell>
          <cell r="H54" t="str">
            <v>û</v>
          </cell>
          <cell r="I54" t="str">
            <v>ü</v>
          </cell>
          <cell r="J54" t="str">
            <v>û</v>
          </cell>
          <cell r="K54" t="str">
            <v>û</v>
          </cell>
          <cell r="L54" t="str">
            <v>û</v>
          </cell>
          <cell r="M54" t="str">
            <v>û</v>
          </cell>
          <cell r="N54" t="str">
            <v>ü</v>
          </cell>
          <cell r="O54" t="str">
            <v>ü</v>
          </cell>
        </row>
        <row r="55">
          <cell r="A55" t="str">
            <v>All Island Marine Corp 401(K)</v>
          </cell>
          <cell r="C55" t="str">
            <v>RNWGX</v>
          </cell>
          <cell r="E55" t="str">
            <v>ü</v>
          </cell>
          <cell r="F55" t="str">
            <v>ü</v>
          </cell>
          <cell r="G55" t="str">
            <v>ü</v>
          </cell>
          <cell r="H55" t="str">
            <v>ü</v>
          </cell>
          <cell r="I55" t="str">
            <v>ü</v>
          </cell>
          <cell r="J55" t="str">
            <v>ü</v>
          </cell>
          <cell r="K55" t="str">
            <v>ü</v>
          </cell>
          <cell r="L55" t="str">
            <v>ü</v>
          </cell>
          <cell r="M55" t="str">
            <v>ü</v>
          </cell>
          <cell r="N55" t="str">
            <v>ü</v>
          </cell>
          <cell r="O55" t="str">
            <v>ü</v>
          </cell>
        </row>
        <row r="56">
          <cell r="A56" t="str">
            <v>All Island Marine Corp 401(K)</v>
          </cell>
          <cell r="C56" t="str">
            <v>VAIPX</v>
          </cell>
          <cell r="E56" t="str">
            <v>ü</v>
          </cell>
          <cell r="F56" t="str">
            <v>û</v>
          </cell>
          <cell r="G56" t="str">
            <v>û</v>
          </cell>
          <cell r="H56" t="str">
            <v>û</v>
          </cell>
          <cell r="I56" t="str">
            <v>û</v>
          </cell>
          <cell r="J56" t="str">
            <v>ü</v>
          </cell>
          <cell r="K56" t="str">
            <v>ü</v>
          </cell>
          <cell r="L56" t="str">
            <v>ü</v>
          </cell>
          <cell r="M56" t="str">
            <v>ü</v>
          </cell>
          <cell r="N56" t="str">
            <v>ü</v>
          </cell>
          <cell r="O56" t="str">
            <v>ü</v>
          </cell>
        </row>
        <row r="57">
          <cell r="A57" t="str">
            <v>All Island Marine Corp 401(K)</v>
          </cell>
          <cell r="C57" t="str">
            <v>VBILX</v>
          </cell>
          <cell r="E57" t="str">
            <v>N/A</v>
          </cell>
          <cell r="F57" t="str">
            <v>ü</v>
          </cell>
          <cell r="G57" t="str">
            <v>ü</v>
          </cell>
          <cell r="H57" t="str">
            <v>ü</v>
          </cell>
          <cell r="I57" t="str">
            <v>ü</v>
          </cell>
          <cell r="J57" t="str">
            <v>ü</v>
          </cell>
          <cell r="K57" t="str">
            <v>ü</v>
          </cell>
          <cell r="L57" t="str">
            <v>ü</v>
          </cell>
          <cell r="M57" t="str">
            <v>ü</v>
          </cell>
          <cell r="N57" t="str">
            <v>ü</v>
          </cell>
          <cell r="O57" t="str">
            <v>ü</v>
          </cell>
        </row>
        <row r="58">
          <cell r="A58" t="str">
            <v>All Island Marine Corp 401(K)</v>
          </cell>
          <cell r="C58" t="str">
            <v>DFIGX</v>
          </cell>
          <cell r="E58" t="str">
            <v>ü</v>
          </cell>
          <cell r="F58" t="str">
            <v>û</v>
          </cell>
          <cell r="G58" t="str">
            <v>û</v>
          </cell>
          <cell r="H58" t="str">
            <v>û</v>
          </cell>
          <cell r="I58" t="str">
            <v>ü</v>
          </cell>
          <cell r="J58" t="str">
            <v>û</v>
          </cell>
          <cell r="K58" t="str">
            <v>û</v>
          </cell>
          <cell r="L58" t="str">
            <v>û</v>
          </cell>
          <cell r="M58" t="str">
            <v>û</v>
          </cell>
          <cell r="N58" t="str">
            <v>ü</v>
          </cell>
          <cell r="O58" t="str">
            <v>ü</v>
          </cell>
        </row>
        <row r="59">
          <cell r="A59" t="str">
            <v>All Island Marine Corp 401(K)</v>
          </cell>
          <cell r="C59" t="str">
            <v>PFORX</v>
          </cell>
          <cell r="E59" t="str">
            <v>ü</v>
          </cell>
          <cell r="F59" t="str">
            <v>ü</v>
          </cell>
          <cell r="G59" t="str">
            <v>ü</v>
          </cell>
          <cell r="H59" t="str">
            <v>ü</v>
          </cell>
          <cell r="I59" t="str">
            <v>ü</v>
          </cell>
          <cell r="J59" t="str">
            <v>ü</v>
          </cell>
          <cell r="K59" t="str">
            <v>ü</v>
          </cell>
          <cell r="L59" t="str">
            <v>ü</v>
          </cell>
          <cell r="M59" t="str">
            <v>ü</v>
          </cell>
          <cell r="N59" t="str">
            <v>û</v>
          </cell>
          <cell r="O59" t="str">
            <v>ü</v>
          </cell>
        </row>
        <row r="60">
          <cell r="A60" t="str">
            <v>All Island Marine Corp 401(K)</v>
          </cell>
          <cell r="C60" t="str">
            <v>FUFRX</v>
          </cell>
          <cell r="E60" t="str">
            <v>ü</v>
          </cell>
          <cell r="F60" t="str">
            <v>ü</v>
          </cell>
          <cell r="G60" t="str">
            <v>ü</v>
          </cell>
          <cell r="H60" t="str">
            <v>ü</v>
          </cell>
          <cell r="I60" t="str">
            <v>ü</v>
          </cell>
          <cell r="J60" t="str">
            <v>ü</v>
          </cell>
          <cell r="K60" t="str">
            <v>ü</v>
          </cell>
          <cell r="L60" t="str">
            <v>ü</v>
          </cell>
          <cell r="M60" t="str">
            <v>ü</v>
          </cell>
          <cell r="N60" t="str">
            <v>ü</v>
          </cell>
          <cell r="O60" t="str">
            <v>ü</v>
          </cell>
        </row>
        <row r="61">
          <cell r="A61" t="str">
            <v>All Island Marine Corp 401(K)</v>
          </cell>
          <cell r="C61" t="str">
            <v>FIKHX</v>
          </cell>
          <cell r="E61" t="str">
            <v>ü</v>
          </cell>
          <cell r="F61" t="str">
            <v>û</v>
          </cell>
          <cell r="G61" t="str">
            <v>ü</v>
          </cell>
          <cell r="H61" t="str">
            <v>ü</v>
          </cell>
          <cell r="I61" t="str">
            <v>ü</v>
          </cell>
          <cell r="J61" t="str">
            <v>û</v>
          </cell>
          <cell r="K61" t="str">
            <v>ü</v>
          </cell>
          <cell r="L61" t="str">
            <v>ü</v>
          </cell>
          <cell r="M61" t="str">
            <v>ü</v>
          </cell>
          <cell r="N61" t="str">
            <v>ü</v>
          </cell>
          <cell r="O61" t="str">
            <v>ü</v>
          </cell>
        </row>
        <row r="62">
          <cell r="A62" t="str">
            <v>All Island Marine Corp 401(K)</v>
          </cell>
          <cell r="C62" t="str">
            <v>OGMIX</v>
          </cell>
          <cell r="E62" t="str">
            <v>û</v>
          </cell>
          <cell r="F62" t="str">
            <v>ü</v>
          </cell>
          <cell r="G62" t="str">
            <v>û</v>
          </cell>
          <cell r="H62" t="str">
            <v>û</v>
          </cell>
          <cell r="I62" t="str">
            <v>ü</v>
          </cell>
          <cell r="J62" t="str">
            <v>û</v>
          </cell>
          <cell r="K62" t="str">
            <v>ü</v>
          </cell>
          <cell r="L62" t="str">
            <v>ü</v>
          </cell>
          <cell r="M62" t="str">
            <v>ü</v>
          </cell>
          <cell r="N62" t="str">
            <v>ü</v>
          </cell>
          <cell r="O62" t="str">
            <v>ü</v>
          </cell>
        </row>
        <row r="63">
          <cell r="A63" t="str">
            <v>All Island Marine Corp 401(K)</v>
          </cell>
          <cell r="C63" t="str">
            <v>VENAX</v>
          </cell>
          <cell r="E63" t="str">
            <v>N/A</v>
          </cell>
          <cell r="F63" t="str">
            <v>û</v>
          </cell>
          <cell r="G63" t="str">
            <v>ü</v>
          </cell>
          <cell r="H63" t="str">
            <v>ü</v>
          </cell>
          <cell r="I63" t="str">
            <v>û</v>
          </cell>
          <cell r="J63" t="str">
            <v>û</v>
          </cell>
          <cell r="K63" t="str">
            <v>ü</v>
          </cell>
          <cell r="L63" t="str">
            <v>ü</v>
          </cell>
          <cell r="M63" t="str">
            <v>û</v>
          </cell>
          <cell r="N63" t="str">
            <v>ü</v>
          </cell>
          <cell r="O63" t="str">
            <v>ü</v>
          </cell>
        </row>
        <row r="64">
          <cell r="A64" t="str">
            <v>All Island Marine Corp 401(K)</v>
          </cell>
          <cell r="C64" t="str">
            <v>JFNIX</v>
          </cell>
          <cell r="E64" t="str">
            <v>ü</v>
          </cell>
          <cell r="F64" t="str">
            <v>ü</v>
          </cell>
          <cell r="G64" t="str">
            <v>ü</v>
          </cell>
          <cell r="H64" t="str">
            <v>ü</v>
          </cell>
          <cell r="I64" t="str">
            <v>ü</v>
          </cell>
          <cell r="J64" t="str">
            <v>û</v>
          </cell>
          <cell r="K64" t="str">
            <v>ü</v>
          </cell>
          <cell r="L64" t="str">
            <v>ü</v>
          </cell>
          <cell r="M64" t="str">
            <v>ü</v>
          </cell>
          <cell r="N64" t="str">
            <v>ü</v>
          </cell>
          <cell r="O64" t="str">
            <v>ü</v>
          </cell>
        </row>
        <row r="65">
          <cell r="A65" t="str">
            <v>All Island Marine Corp 401(K)</v>
          </cell>
          <cell r="C65" t="str">
            <v>VBIAX</v>
          </cell>
          <cell r="E65" t="str">
            <v>ü</v>
          </cell>
          <cell r="F65" t="str">
            <v>ü</v>
          </cell>
          <cell r="G65" t="str">
            <v>ü</v>
          </cell>
          <cell r="H65" t="str">
            <v>ü</v>
          </cell>
          <cell r="I65" t="str">
            <v>ü</v>
          </cell>
          <cell r="J65" t="str">
            <v>ü</v>
          </cell>
          <cell r="K65" t="str">
            <v>ü</v>
          </cell>
          <cell r="L65" t="str">
            <v>û</v>
          </cell>
          <cell r="M65" t="str">
            <v>û</v>
          </cell>
          <cell r="N65" t="str">
            <v>ü</v>
          </cell>
          <cell r="O65" t="str">
            <v>ü</v>
          </cell>
        </row>
        <row r="66">
          <cell r="A66" t="str">
            <v>All Island Marine Corp 401(K)</v>
          </cell>
          <cell r="C66" t="str">
            <v>DFREX</v>
          </cell>
          <cell r="E66" t="str">
            <v>ü</v>
          </cell>
          <cell r="F66" t="str">
            <v>û</v>
          </cell>
          <cell r="G66" t="str">
            <v>û</v>
          </cell>
          <cell r="H66" t="str">
            <v>û</v>
          </cell>
          <cell r="I66" t="str">
            <v>û</v>
          </cell>
          <cell r="J66" t="str">
            <v>û</v>
          </cell>
          <cell r="K66" t="str">
            <v>û</v>
          </cell>
          <cell r="L66" t="str">
            <v>û</v>
          </cell>
          <cell r="M66" t="str">
            <v>û</v>
          </cell>
          <cell r="N66" t="str">
            <v>ü</v>
          </cell>
          <cell r="O66" t="str">
            <v>ü</v>
          </cell>
        </row>
        <row r="67">
          <cell r="A67" t="str">
            <v>Alliance Medical 401(K)</v>
          </cell>
          <cell r="C67" t="str">
            <v>FXAIX</v>
          </cell>
          <cell r="E67" t="str">
            <v>N/A</v>
          </cell>
          <cell r="F67" t="str">
            <v>ü</v>
          </cell>
          <cell r="G67" t="str">
            <v>ü</v>
          </cell>
          <cell r="H67" t="str">
            <v>ü</v>
          </cell>
          <cell r="I67" t="str">
            <v>ü</v>
          </cell>
          <cell r="J67" t="str">
            <v>ü</v>
          </cell>
          <cell r="K67" t="str">
            <v>ü</v>
          </cell>
          <cell r="L67" t="str">
            <v>ü</v>
          </cell>
          <cell r="M67" t="str">
            <v>ü</v>
          </cell>
          <cell r="N67" t="str">
            <v>ü</v>
          </cell>
          <cell r="O67" t="str">
            <v>ü</v>
          </cell>
        </row>
        <row r="68">
          <cell r="A68" t="str">
            <v>Alliance Medical 401(K)</v>
          </cell>
          <cell r="C68" t="str">
            <v>ALLIX</v>
          </cell>
          <cell r="E68" t="str">
            <v>ü</v>
          </cell>
          <cell r="F68" t="str">
            <v>û</v>
          </cell>
          <cell r="G68" t="str">
            <v>û</v>
          </cell>
          <cell r="H68" t="str">
            <v>û</v>
          </cell>
          <cell r="I68" t="str">
            <v>û</v>
          </cell>
          <cell r="J68" t="str">
            <v>û</v>
          </cell>
          <cell r="K68" t="str">
            <v>ü</v>
          </cell>
          <cell r="L68" t="str">
            <v>ü</v>
          </cell>
          <cell r="M68" t="str">
            <v>ü</v>
          </cell>
          <cell r="N68" t="str">
            <v>ü</v>
          </cell>
          <cell r="O68" t="str">
            <v>ü</v>
          </cell>
        </row>
        <row r="69">
          <cell r="A69" t="str">
            <v>Alliance Medical 401(K)</v>
          </cell>
          <cell r="C69" t="str">
            <v>PEQSX</v>
          </cell>
          <cell r="E69" t="str">
            <v>ü</v>
          </cell>
          <cell r="F69" t="str">
            <v>ü</v>
          </cell>
          <cell r="G69" t="str">
            <v>ü</v>
          </cell>
          <cell r="H69" t="str">
            <v>ü</v>
          </cell>
          <cell r="I69" t="str">
            <v>ü</v>
          </cell>
          <cell r="J69" t="str">
            <v>ü</v>
          </cell>
          <cell r="K69" t="str">
            <v>ü</v>
          </cell>
          <cell r="L69" t="str">
            <v>ü</v>
          </cell>
          <cell r="M69" t="str">
            <v>ü</v>
          </cell>
          <cell r="N69" t="str">
            <v>ü</v>
          </cell>
          <cell r="O69" t="str">
            <v>ü</v>
          </cell>
        </row>
        <row r="70">
          <cell r="A70" t="str">
            <v>Alliance Medical 401(K)</v>
          </cell>
          <cell r="C70" t="str">
            <v>FSMDX</v>
          </cell>
          <cell r="E70" t="str">
            <v>N/A</v>
          </cell>
          <cell r="F70" t="str">
            <v>ü</v>
          </cell>
          <cell r="G70" t="str">
            <v>ü</v>
          </cell>
          <cell r="H70" t="str">
            <v>ü</v>
          </cell>
          <cell r="I70" t="str">
            <v>ü</v>
          </cell>
          <cell r="J70" t="str">
            <v>ü</v>
          </cell>
          <cell r="K70" t="str">
            <v>ü</v>
          </cell>
          <cell r="L70" t="str">
            <v>ü</v>
          </cell>
          <cell r="M70" t="str">
            <v>ü</v>
          </cell>
          <cell r="N70" t="str">
            <v>ü</v>
          </cell>
          <cell r="O70" t="str">
            <v>ü</v>
          </cell>
        </row>
        <row r="71">
          <cell r="A71" t="str">
            <v>Alliance Medical 401(K)</v>
          </cell>
          <cell r="C71" t="str">
            <v>JDMNX</v>
          </cell>
          <cell r="E71" t="str">
            <v>ü</v>
          </cell>
          <cell r="F71" t="str">
            <v>û</v>
          </cell>
          <cell r="G71" t="str">
            <v>û</v>
          </cell>
          <cell r="H71" t="str">
            <v>ü</v>
          </cell>
          <cell r="I71" t="str">
            <v>ü</v>
          </cell>
          <cell r="J71" t="str">
            <v>û</v>
          </cell>
          <cell r="K71" t="str">
            <v>ü</v>
          </cell>
          <cell r="L71" t="str">
            <v>ü</v>
          </cell>
          <cell r="M71" t="str">
            <v>ü</v>
          </cell>
          <cell r="N71" t="str">
            <v>ü</v>
          </cell>
          <cell r="O71" t="str">
            <v>ü</v>
          </cell>
        </row>
        <row r="72">
          <cell r="A72" t="str">
            <v>Alliance Medical 401(K)</v>
          </cell>
          <cell r="C72" t="str">
            <v>MVCKX</v>
          </cell>
          <cell r="E72" t="str">
            <v>ü</v>
          </cell>
          <cell r="F72" t="str">
            <v>ü</v>
          </cell>
          <cell r="G72" t="str">
            <v>ü</v>
          </cell>
          <cell r="H72" t="str">
            <v>ü</v>
          </cell>
          <cell r="I72" t="str">
            <v>ü</v>
          </cell>
          <cell r="J72" t="str">
            <v>ü</v>
          </cell>
          <cell r="K72" t="str">
            <v>ü</v>
          </cell>
          <cell r="L72" t="str">
            <v>ü</v>
          </cell>
          <cell r="M72" t="str">
            <v>ü</v>
          </cell>
          <cell r="N72" t="str">
            <v>ü</v>
          </cell>
          <cell r="O72" t="str">
            <v>ü</v>
          </cell>
        </row>
        <row r="73">
          <cell r="A73" t="str">
            <v>Alliance Medical 401(K)</v>
          </cell>
          <cell r="C73" t="str">
            <v>FSSNX</v>
          </cell>
          <cell r="E73" t="str">
            <v>N/A</v>
          </cell>
          <cell r="F73" t="str">
            <v>ü</v>
          </cell>
          <cell r="G73" t="str">
            <v>ü</v>
          </cell>
          <cell r="H73" t="str">
            <v>ü</v>
          </cell>
          <cell r="I73" t="str">
            <v>ü</v>
          </cell>
          <cell r="J73" t="str">
            <v>ü</v>
          </cell>
          <cell r="K73" t="str">
            <v>û</v>
          </cell>
          <cell r="L73" t="str">
            <v>û</v>
          </cell>
          <cell r="M73" t="str">
            <v>ü</v>
          </cell>
          <cell r="N73" t="str">
            <v>ü</v>
          </cell>
          <cell r="O73" t="str">
            <v>ü</v>
          </cell>
        </row>
        <row r="74">
          <cell r="A74" t="str">
            <v>Alliance Medical 401(K)</v>
          </cell>
          <cell r="C74" t="str">
            <v>JUSMX</v>
          </cell>
          <cell r="E74" t="str">
            <v>ü</v>
          </cell>
          <cell r="F74" t="str">
            <v>û</v>
          </cell>
          <cell r="G74" t="str">
            <v>û</v>
          </cell>
          <cell r="H74" t="str">
            <v>û</v>
          </cell>
          <cell r="I74" t="str">
            <v>û</v>
          </cell>
          <cell r="J74" t="str">
            <v>ü</v>
          </cell>
          <cell r="K74" t="str">
            <v>ü</v>
          </cell>
          <cell r="L74" t="str">
            <v>û</v>
          </cell>
          <cell r="M74" t="str">
            <v>û</v>
          </cell>
          <cell r="N74" t="str">
            <v>ü</v>
          </cell>
          <cell r="O74" t="str">
            <v>ü</v>
          </cell>
        </row>
        <row r="75">
          <cell r="A75" t="str">
            <v>Alliance Medical 401(K)</v>
          </cell>
          <cell r="C75" t="str">
            <v>FSPSX</v>
          </cell>
          <cell r="E75" t="str">
            <v>N/A</v>
          </cell>
          <cell r="F75" t="str">
            <v>û</v>
          </cell>
          <cell r="G75" t="str">
            <v>ü</v>
          </cell>
          <cell r="H75" t="str">
            <v>ü</v>
          </cell>
          <cell r="I75" t="str">
            <v>ü</v>
          </cell>
          <cell r="J75" t="str">
            <v>û</v>
          </cell>
          <cell r="K75" t="str">
            <v>ü</v>
          </cell>
          <cell r="L75" t="str">
            <v>ü</v>
          </cell>
          <cell r="M75" t="str">
            <v>ü</v>
          </cell>
          <cell r="N75" t="str">
            <v>ü</v>
          </cell>
          <cell r="O75" t="str">
            <v>ü</v>
          </cell>
        </row>
        <row r="76">
          <cell r="A76" t="str">
            <v>Alliance Medical 401(K)</v>
          </cell>
          <cell r="C76" t="str">
            <v>MGRDX</v>
          </cell>
          <cell r="E76" t="str">
            <v>ü</v>
          </cell>
          <cell r="F76" t="str">
            <v>ü</v>
          </cell>
          <cell r="G76" t="str">
            <v>ü</v>
          </cell>
          <cell r="H76" t="str">
            <v>ü</v>
          </cell>
          <cell r="I76" t="str">
            <v>ü</v>
          </cell>
          <cell r="J76" t="str">
            <v>ü</v>
          </cell>
          <cell r="K76" t="str">
            <v>ü</v>
          </cell>
          <cell r="L76" t="str">
            <v>ü</v>
          </cell>
          <cell r="M76" t="str">
            <v>ü</v>
          </cell>
          <cell r="N76" t="str">
            <v>ü</v>
          </cell>
          <cell r="O76" t="str">
            <v>ü</v>
          </cell>
        </row>
        <row r="77">
          <cell r="A77" t="str">
            <v>Alliance Medical 401(K)</v>
          </cell>
          <cell r="C77" t="str">
            <v>FECMX</v>
          </cell>
          <cell r="E77" t="str">
            <v>ü</v>
          </cell>
          <cell r="F77" t="str">
            <v>ü</v>
          </cell>
          <cell r="G77" t="str">
            <v>û</v>
          </cell>
          <cell r="H77" t="str">
            <v>û</v>
          </cell>
          <cell r="I77" t="str">
            <v>û</v>
          </cell>
          <cell r="J77" t="str">
            <v>û</v>
          </cell>
          <cell r="K77" t="str">
            <v>û</v>
          </cell>
          <cell r="L77" t="str">
            <v>û</v>
          </cell>
          <cell r="M77" t="str">
            <v>û</v>
          </cell>
          <cell r="N77" t="str">
            <v>ü</v>
          </cell>
          <cell r="O77" t="str">
            <v>ü</v>
          </cell>
        </row>
        <row r="78">
          <cell r="A78" t="str">
            <v>Alliance Medical 401(K)</v>
          </cell>
          <cell r="C78" t="str">
            <v>PRRIX</v>
          </cell>
          <cell r="E78" t="str">
            <v>ü</v>
          </cell>
          <cell r="F78" t="str">
            <v>ü</v>
          </cell>
          <cell r="G78" t="str">
            <v>ü</v>
          </cell>
          <cell r="H78" t="str">
            <v>ü</v>
          </cell>
          <cell r="I78" t="str">
            <v>ü</v>
          </cell>
          <cell r="J78" t="str">
            <v>ü</v>
          </cell>
          <cell r="K78" t="str">
            <v>ü</v>
          </cell>
          <cell r="L78" t="str">
            <v>ü</v>
          </cell>
          <cell r="M78" t="str">
            <v>ü</v>
          </cell>
          <cell r="N78" t="str">
            <v>ü</v>
          </cell>
          <cell r="O78" t="str">
            <v>ü</v>
          </cell>
        </row>
        <row r="79">
          <cell r="A79" t="str">
            <v>Alliance Medical 401(K)</v>
          </cell>
          <cell r="C79" t="str">
            <v>FXNAX</v>
          </cell>
          <cell r="E79" t="str">
            <v>N/A</v>
          </cell>
          <cell r="F79" t="str">
            <v>ü</v>
          </cell>
          <cell r="G79" t="str">
            <v>û</v>
          </cell>
          <cell r="H79" t="str">
            <v>û</v>
          </cell>
          <cell r="I79" t="str">
            <v>ü</v>
          </cell>
          <cell r="J79" t="str">
            <v>ü</v>
          </cell>
          <cell r="K79" t="str">
            <v>û</v>
          </cell>
          <cell r="L79" t="str">
            <v>û</v>
          </cell>
          <cell r="M79" t="str">
            <v>ü</v>
          </cell>
          <cell r="N79" t="str">
            <v>ü</v>
          </cell>
          <cell r="O79" t="str">
            <v>ü</v>
          </cell>
        </row>
        <row r="80">
          <cell r="A80" t="str">
            <v>Alliance Medical 401(K)</v>
          </cell>
          <cell r="C80" t="str">
            <v>PTRQX</v>
          </cell>
          <cell r="E80" t="str">
            <v>ü</v>
          </cell>
          <cell r="F80" t="str">
            <v>ü</v>
          </cell>
          <cell r="G80" t="str">
            <v>ü</v>
          </cell>
          <cell r="H80" t="str">
            <v>ü</v>
          </cell>
          <cell r="I80" t="str">
            <v>ü</v>
          </cell>
          <cell r="J80" t="str">
            <v>ü</v>
          </cell>
          <cell r="K80" t="str">
            <v>ü</v>
          </cell>
          <cell r="L80" t="str">
            <v>ü</v>
          </cell>
          <cell r="M80" t="str">
            <v>ü</v>
          </cell>
          <cell r="N80" t="str">
            <v>ü</v>
          </cell>
          <cell r="O80" t="str">
            <v>ü</v>
          </cell>
        </row>
        <row r="81">
          <cell r="A81" t="str">
            <v>Alliance Medical 401(K)</v>
          </cell>
          <cell r="C81" t="str">
            <v>PIMIX</v>
          </cell>
          <cell r="E81" t="str">
            <v>ü</v>
          </cell>
          <cell r="F81" t="str">
            <v>ü</v>
          </cell>
          <cell r="G81" t="str">
            <v>ü</v>
          </cell>
          <cell r="H81" t="str">
            <v>ü</v>
          </cell>
          <cell r="I81" t="str">
            <v>ü</v>
          </cell>
          <cell r="J81" t="str">
            <v>ü</v>
          </cell>
          <cell r="K81" t="str">
            <v>ü</v>
          </cell>
          <cell r="L81" t="str">
            <v>ü</v>
          </cell>
          <cell r="M81" t="str">
            <v>ü</v>
          </cell>
          <cell r="N81" t="str">
            <v>ü</v>
          </cell>
          <cell r="O81" t="str">
            <v>ü</v>
          </cell>
        </row>
        <row r="82">
          <cell r="A82" t="str">
            <v>Alliance Medical 401(K)</v>
          </cell>
          <cell r="C82" t="str">
            <v>PFORX</v>
          </cell>
          <cell r="E82" t="str">
            <v>ü</v>
          </cell>
          <cell r="F82" t="str">
            <v>ü</v>
          </cell>
          <cell r="G82" t="str">
            <v>ü</v>
          </cell>
          <cell r="H82" t="str">
            <v>ü</v>
          </cell>
          <cell r="I82" t="str">
            <v>ü</v>
          </cell>
          <cell r="J82" t="str">
            <v>ü</v>
          </cell>
          <cell r="K82" t="str">
            <v>ü</v>
          </cell>
          <cell r="L82" t="str">
            <v>ü</v>
          </cell>
          <cell r="M82" t="str">
            <v>ü</v>
          </cell>
          <cell r="N82" t="str">
            <v>û</v>
          </cell>
          <cell r="O82" t="str">
            <v>ü</v>
          </cell>
        </row>
        <row r="83">
          <cell r="A83" t="str">
            <v>Alliance Medical 401(K)</v>
          </cell>
          <cell r="C83" t="str">
            <v>PGRQX</v>
          </cell>
          <cell r="E83" t="str">
            <v>ü</v>
          </cell>
          <cell r="F83" t="str">
            <v>ü</v>
          </cell>
          <cell r="G83" t="str">
            <v>ü</v>
          </cell>
          <cell r="H83" t="str">
            <v>ü</v>
          </cell>
          <cell r="I83" t="str">
            <v>ü</v>
          </cell>
          <cell r="J83" t="str">
            <v>ü</v>
          </cell>
          <cell r="K83" t="str">
            <v>ü</v>
          </cell>
          <cell r="L83" t="str">
            <v>ü</v>
          </cell>
          <cell r="M83" t="str">
            <v>ü</v>
          </cell>
          <cell r="N83" t="str">
            <v>ü</v>
          </cell>
          <cell r="O83" t="str">
            <v>ü</v>
          </cell>
        </row>
        <row r="84">
          <cell r="A84" t="str">
            <v>American Polyfilm 401(K)</v>
          </cell>
          <cell r="C84" t="str">
            <v>VFIAX</v>
          </cell>
          <cell r="E84" t="str">
            <v>N/A</v>
          </cell>
          <cell r="F84" t="str">
            <v>ü</v>
          </cell>
          <cell r="G84" t="str">
            <v>ü</v>
          </cell>
          <cell r="H84" t="str">
            <v>ü</v>
          </cell>
          <cell r="I84" t="str">
            <v>ü</v>
          </cell>
          <cell r="J84" t="str">
            <v>ü</v>
          </cell>
          <cell r="K84" t="str">
            <v>ü</v>
          </cell>
          <cell r="L84" t="str">
            <v>ü</v>
          </cell>
          <cell r="M84" t="str">
            <v>ü</v>
          </cell>
          <cell r="N84" t="str">
            <v>ü</v>
          </cell>
          <cell r="O84" t="str">
            <v>ü</v>
          </cell>
        </row>
        <row r="85">
          <cell r="A85" t="str">
            <v>American Polyfilm 401(K)</v>
          </cell>
          <cell r="C85" t="str">
            <v>CDDYX</v>
          </cell>
          <cell r="E85" t="str">
            <v>ü</v>
          </cell>
          <cell r="F85" t="str">
            <v>ü</v>
          </cell>
          <cell r="G85" t="str">
            <v>ü</v>
          </cell>
          <cell r="H85" t="str">
            <v>ü</v>
          </cell>
          <cell r="I85" t="str">
            <v>ü</v>
          </cell>
          <cell r="J85" t="str">
            <v>ü</v>
          </cell>
          <cell r="K85" t="str">
            <v>û</v>
          </cell>
          <cell r="L85" t="str">
            <v>ü</v>
          </cell>
          <cell r="M85" t="str">
            <v>ü</v>
          </cell>
          <cell r="N85" t="str">
            <v>ü</v>
          </cell>
          <cell r="O85" t="str">
            <v>ü</v>
          </cell>
        </row>
        <row r="86">
          <cell r="A86" t="str">
            <v>American Polyfilm 401(K)</v>
          </cell>
          <cell r="C86" t="str">
            <v>APGZX</v>
          </cell>
          <cell r="E86" t="str">
            <v>ü</v>
          </cell>
          <cell r="F86" t="str">
            <v>û</v>
          </cell>
          <cell r="G86" t="str">
            <v>û</v>
          </cell>
          <cell r="H86" t="str">
            <v>û</v>
          </cell>
          <cell r="I86" t="str">
            <v>û</v>
          </cell>
          <cell r="J86" t="str">
            <v>û</v>
          </cell>
          <cell r="K86" t="str">
            <v>ü</v>
          </cell>
          <cell r="L86" t="str">
            <v>ü</v>
          </cell>
          <cell r="M86" t="str">
            <v>ü</v>
          </cell>
          <cell r="N86" t="str">
            <v>ü</v>
          </cell>
          <cell r="O86" t="str">
            <v>ü</v>
          </cell>
        </row>
        <row r="87">
          <cell r="A87" t="str">
            <v>American Polyfilm 401(K)</v>
          </cell>
          <cell r="C87" t="str">
            <v>VIMAX</v>
          </cell>
          <cell r="E87" t="str">
            <v>N/A</v>
          </cell>
          <cell r="F87" t="str">
            <v>ü</v>
          </cell>
          <cell r="G87" t="str">
            <v>ü</v>
          </cell>
          <cell r="H87" t="str">
            <v>ü</v>
          </cell>
          <cell r="I87" t="str">
            <v>ü</v>
          </cell>
          <cell r="J87" t="str">
            <v>ü</v>
          </cell>
          <cell r="K87" t="str">
            <v>ü</v>
          </cell>
          <cell r="L87" t="str">
            <v>ü</v>
          </cell>
          <cell r="M87" t="str">
            <v>ü</v>
          </cell>
          <cell r="N87" t="str">
            <v>ü</v>
          </cell>
          <cell r="O87" t="str">
            <v>ü</v>
          </cell>
        </row>
        <row r="88">
          <cell r="A88" t="str">
            <v>American Polyfilm 401(K)</v>
          </cell>
          <cell r="C88" t="str">
            <v>CMGIX</v>
          </cell>
          <cell r="E88" t="str">
            <v>ü</v>
          </cell>
          <cell r="F88" t="str">
            <v>û</v>
          </cell>
          <cell r="G88" t="str">
            <v>û</v>
          </cell>
          <cell r="H88" t="str">
            <v>û</v>
          </cell>
          <cell r="I88" t="str">
            <v>û</v>
          </cell>
          <cell r="J88" t="str">
            <v>û</v>
          </cell>
          <cell r="K88" t="str">
            <v>û</v>
          </cell>
          <cell r="L88" t="str">
            <v>û</v>
          </cell>
          <cell r="M88" t="str">
            <v>û</v>
          </cell>
          <cell r="N88" t="str">
            <v>ü</v>
          </cell>
          <cell r="O88" t="str">
            <v>ü</v>
          </cell>
        </row>
        <row r="89">
          <cell r="A89" t="str">
            <v>American Polyfilm 401(K)</v>
          </cell>
          <cell r="C89" t="str">
            <v>MVCKX</v>
          </cell>
          <cell r="E89" t="str">
            <v>ü</v>
          </cell>
          <cell r="F89" t="str">
            <v>ü</v>
          </cell>
          <cell r="G89" t="str">
            <v>ü</v>
          </cell>
          <cell r="H89" t="str">
            <v>ü</v>
          </cell>
          <cell r="I89" t="str">
            <v>ü</v>
          </cell>
          <cell r="J89" t="str">
            <v>ü</v>
          </cell>
          <cell r="K89" t="str">
            <v>ü</v>
          </cell>
          <cell r="L89" t="str">
            <v>ü</v>
          </cell>
          <cell r="M89" t="str">
            <v>ü</v>
          </cell>
          <cell r="N89" t="str">
            <v>ü</v>
          </cell>
          <cell r="O89" t="str">
            <v>ü</v>
          </cell>
        </row>
        <row r="90">
          <cell r="A90" t="str">
            <v>American Polyfilm 401(K)</v>
          </cell>
          <cell r="C90" t="str">
            <v>VSMAX</v>
          </cell>
          <cell r="E90" t="str">
            <v>N/A</v>
          </cell>
          <cell r="F90" t="str">
            <v>ü</v>
          </cell>
          <cell r="G90" t="str">
            <v>ü</v>
          </cell>
          <cell r="H90" t="str">
            <v>ü</v>
          </cell>
          <cell r="I90" t="str">
            <v>ü</v>
          </cell>
          <cell r="J90" t="str">
            <v>ü</v>
          </cell>
          <cell r="K90" t="str">
            <v>ü</v>
          </cell>
          <cell r="L90" t="str">
            <v>ü</v>
          </cell>
          <cell r="M90" t="str">
            <v>ü</v>
          </cell>
          <cell r="N90" t="str">
            <v>ü</v>
          </cell>
          <cell r="O90" t="str">
            <v>ü</v>
          </cell>
        </row>
        <row r="91">
          <cell r="A91" t="str">
            <v>American Polyfilm 401(K)</v>
          </cell>
          <cell r="C91" t="str">
            <v>PSMLX</v>
          </cell>
          <cell r="E91" t="str">
            <v>ü</v>
          </cell>
          <cell r="F91" t="str">
            <v>û</v>
          </cell>
          <cell r="G91" t="str">
            <v>û</v>
          </cell>
          <cell r="H91" t="str">
            <v>û</v>
          </cell>
          <cell r="I91" t="str">
            <v>û</v>
          </cell>
          <cell r="J91" t="str">
            <v>ü</v>
          </cell>
          <cell r="K91" t="str">
            <v>û</v>
          </cell>
          <cell r="L91" t="str">
            <v>û</v>
          </cell>
          <cell r="M91" t="str">
            <v>û</v>
          </cell>
          <cell r="N91" t="str">
            <v>ü</v>
          </cell>
          <cell r="O91" t="str">
            <v>ü</v>
          </cell>
        </row>
        <row r="92">
          <cell r="A92" t="str">
            <v>American Polyfilm 401(K)</v>
          </cell>
          <cell r="C92" t="str">
            <v>MDIZX</v>
          </cell>
          <cell r="E92" t="str">
            <v>ü</v>
          </cell>
          <cell r="F92" t="str">
            <v>ü</v>
          </cell>
          <cell r="G92" t="str">
            <v>û</v>
          </cell>
          <cell r="H92" t="str">
            <v>û</v>
          </cell>
          <cell r="I92" t="str">
            <v>ü</v>
          </cell>
          <cell r="J92" t="str">
            <v>û</v>
          </cell>
          <cell r="K92" t="str">
            <v>û</v>
          </cell>
          <cell r="L92" t="str">
            <v>û</v>
          </cell>
          <cell r="M92" t="str">
            <v>û</v>
          </cell>
          <cell r="N92" t="str">
            <v>ü</v>
          </cell>
          <cell r="O92" t="str">
            <v>ü</v>
          </cell>
        </row>
        <row r="93">
          <cell r="A93" t="str">
            <v>American Polyfilm 401(K)</v>
          </cell>
          <cell r="C93" t="str">
            <v>VTIAX</v>
          </cell>
          <cell r="E93" t="str">
            <v>N/A</v>
          </cell>
          <cell r="F93" t="str">
            <v>ü</v>
          </cell>
          <cell r="G93" t="str">
            <v>û</v>
          </cell>
          <cell r="H93" t="str">
            <v>û</v>
          </cell>
          <cell r="I93" t="str">
            <v>ü</v>
          </cell>
          <cell r="J93" t="str">
            <v>ü</v>
          </cell>
          <cell r="K93" t="str">
            <v>û</v>
          </cell>
          <cell r="L93" t="str">
            <v>û</v>
          </cell>
          <cell r="M93" t="str">
            <v>ü</v>
          </cell>
          <cell r="N93" t="str">
            <v>ü</v>
          </cell>
          <cell r="O93" t="str">
            <v>ü</v>
          </cell>
        </row>
        <row r="94">
          <cell r="A94" t="str">
            <v>American Polyfilm 401(K)</v>
          </cell>
          <cell r="C94" t="str">
            <v>RWIGX</v>
          </cell>
          <cell r="E94" t="str">
            <v>ü</v>
          </cell>
          <cell r="F94" t="str">
            <v>ü</v>
          </cell>
          <cell r="G94" t="str">
            <v>ü</v>
          </cell>
          <cell r="H94" t="str">
            <v>ü</v>
          </cell>
          <cell r="I94" t="str">
            <v>ü</v>
          </cell>
          <cell r="J94" t="str">
            <v>û</v>
          </cell>
          <cell r="K94" t="str">
            <v>ü</v>
          </cell>
          <cell r="L94" t="str">
            <v>ü</v>
          </cell>
          <cell r="M94" t="str">
            <v>ü</v>
          </cell>
          <cell r="N94" t="str">
            <v>ü</v>
          </cell>
          <cell r="O94" t="str">
            <v>ü</v>
          </cell>
        </row>
        <row r="95">
          <cell r="A95" t="str">
            <v>American Polyfilm 401(K)</v>
          </cell>
          <cell r="C95" t="str">
            <v>PTRQX</v>
          </cell>
          <cell r="E95" t="str">
            <v>ü</v>
          </cell>
          <cell r="F95" t="str">
            <v>ü</v>
          </cell>
          <cell r="G95" t="str">
            <v>ü</v>
          </cell>
          <cell r="H95" t="str">
            <v>ü</v>
          </cell>
          <cell r="I95" t="str">
            <v>ü</v>
          </cell>
          <cell r="J95" t="str">
            <v>ü</v>
          </cell>
          <cell r="K95" t="str">
            <v>ü</v>
          </cell>
          <cell r="L95" t="str">
            <v>ü</v>
          </cell>
          <cell r="M95" t="str">
            <v>ü</v>
          </cell>
          <cell r="N95" t="str">
            <v>ü</v>
          </cell>
          <cell r="O95" t="str">
            <v>ü</v>
          </cell>
        </row>
        <row r="96">
          <cell r="A96" t="str">
            <v>American Polyfilm 401(K)</v>
          </cell>
          <cell r="C96" t="str">
            <v>VTABX</v>
          </cell>
          <cell r="E96" t="str">
            <v>N/A</v>
          </cell>
          <cell r="F96" t="str">
            <v>û</v>
          </cell>
          <cell r="G96" t="str">
            <v>û</v>
          </cell>
          <cell r="H96" t="str">
            <v>û</v>
          </cell>
          <cell r="I96" t="str">
            <v>ü</v>
          </cell>
          <cell r="J96" t="str">
            <v>û</v>
          </cell>
          <cell r="K96" t="str">
            <v>û</v>
          </cell>
          <cell r="L96" t="str">
            <v>û</v>
          </cell>
          <cell r="M96" t="str">
            <v>ü</v>
          </cell>
          <cell r="N96" t="str">
            <v>ü</v>
          </cell>
          <cell r="O96" t="str">
            <v>ü</v>
          </cell>
        </row>
        <row r="97">
          <cell r="A97" t="str">
            <v>American Polyfilm 401(K)</v>
          </cell>
          <cell r="C97" t="str">
            <v>PIMIX</v>
          </cell>
          <cell r="E97" t="str">
            <v>ü</v>
          </cell>
          <cell r="F97" t="str">
            <v>ü</v>
          </cell>
          <cell r="G97" t="str">
            <v>ü</v>
          </cell>
          <cell r="H97" t="str">
            <v>ü</v>
          </cell>
          <cell r="I97" t="str">
            <v>ü</v>
          </cell>
          <cell r="J97" t="str">
            <v>ü</v>
          </cell>
          <cell r="K97" t="str">
            <v>ü</v>
          </cell>
          <cell r="L97" t="str">
            <v>ü</v>
          </cell>
          <cell r="M97" t="str">
            <v>ü</v>
          </cell>
          <cell r="N97" t="str">
            <v>ü</v>
          </cell>
          <cell r="O97" t="str">
            <v>ü</v>
          </cell>
        </row>
        <row r="98">
          <cell r="A98" t="str">
            <v>American Polyfilm 401(K)</v>
          </cell>
          <cell r="C98" t="str">
            <v>VAIPX</v>
          </cell>
          <cell r="E98" t="str">
            <v>ü</v>
          </cell>
          <cell r="F98" t="str">
            <v>û</v>
          </cell>
          <cell r="G98" t="str">
            <v>û</v>
          </cell>
          <cell r="H98" t="str">
            <v>û</v>
          </cell>
          <cell r="I98" t="str">
            <v>û</v>
          </cell>
          <cell r="J98" t="str">
            <v>ü</v>
          </cell>
          <cell r="K98" t="str">
            <v>ü</v>
          </cell>
          <cell r="L98" t="str">
            <v>ü</v>
          </cell>
          <cell r="M98" t="str">
            <v>ü</v>
          </cell>
          <cell r="N98" t="str">
            <v>ü</v>
          </cell>
          <cell r="O98" t="str">
            <v>ü</v>
          </cell>
        </row>
        <row r="99">
          <cell r="A99" t="str">
            <v>American Polyfilm 401(K)</v>
          </cell>
          <cell r="C99" t="str">
            <v>PGRSX</v>
          </cell>
          <cell r="E99" t="str">
            <v>ü</v>
          </cell>
          <cell r="F99" t="str">
            <v>û</v>
          </cell>
          <cell r="G99" t="str">
            <v>û</v>
          </cell>
          <cell r="H99" t="str">
            <v>û</v>
          </cell>
          <cell r="I99" t="str">
            <v>û</v>
          </cell>
          <cell r="J99" t="str">
            <v>ü</v>
          </cell>
          <cell r="K99" t="str">
            <v>û</v>
          </cell>
          <cell r="L99" t="str">
            <v>û</v>
          </cell>
          <cell r="M99" t="str">
            <v>û</v>
          </cell>
          <cell r="N99" t="str">
            <v>ü</v>
          </cell>
          <cell r="O99" t="str">
            <v>ü</v>
          </cell>
        </row>
        <row r="100">
          <cell r="A100" t="str">
            <v>American Polyfilm 401(K)</v>
          </cell>
          <cell r="C100" t="str">
            <v>RLBGX</v>
          </cell>
          <cell r="E100" t="str">
            <v>ü</v>
          </cell>
          <cell r="F100" t="str">
            <v>ü</v>
          </cell>
          <cell r="G100" t="str">
            <v>ü</v>
          </cell>
          <cell r="H100" t="str">
            <v>ü</v>
          </cell>
          <cell r="I100" t="str">
            <v>ü</v>
          </cell>
          <cell r="J100" t="str">
            <v>ü</v>
          </cell>
          <cell r="K100" t="str">
            <v>ü</v>
          </cell>
          <cell r="L100" t="str">
            <v>ü</v>
          </cell>
          <cell r="M100" t="str">
            <v>ü</v>
          </cell>
          <cell r="N100" t="str">
            <v>ü</v>
          </cell>
          <cell r="O100" t="str">
            <v>ü</v>
          </cell>
        </row>
        <row r="101">
          <cell r="A101" t="str">
            <v>Anesthesia Associates 401(K) PSP</v>
          </cell>
          <cell r="C101" t="str">
            <v>VFIAX</v>
          </cell>
          <cell r="E101" t="str">
            <v>N/A</v>
          </cell>
          <cell r="F101" t="str">
            <v>ü</v>
          </cell>
          <cell r="G101" t="str">
            <v>ü</v>
          </cell>
          <cell r="H101" t="str">
            <v>ü</v>
          </cell>
          <cell r="I101" t="str">
            <v>ü</v>
          </cell>
          <cell r="J101" t="str">
            <v>ü</v>
          </cell>
          <cell r="K101" t="str">
            <v>ü</v>
          </cell>
          <cell r="L101" t="str">
            <v>ü</v>
          </cell>
          <cell r="M101" t="str">
            <v>ü</v>
          </cell>
          <cell r="N101" t="str">
            <v>ü</v>
          </cell>
          <cell r="O101" t="str">
            <v>ü</v>
          </cell>
        </row>
        <row r="102">
          <cell r="A102" t="str">
            <v>Anesthesia Associates 401(K) PSP</v>
          </cell>
          <cell r="C102" t="str">
            <v>MFEKX</v>
          </cell>
          <cell r="E102" t="str">
            <v>ü</v>
          </cell>
          <cell r="F102" t="str">
            <v>û</v>
          </cell>
          <cell r="G102" t="str">
            <v>û</v>
          </cell>
          <cell r="H102" t="str">
            <v>ü</v>
          </cell>
          <cell r="I102" t="str">
            <v>ü</v>
          </cell>
          <cell r="J102" t="str">
            <v>û</v>
          </cell>
          <cell r="K102" t="str">
            <v>û</v>
          </cell>
          <cell r="L102" t="str">
            <v>û</v>
          </cell>
          <cell r="M102" t="str">
            <v>û</v>
          </cell>
          <cell r="N102" t="str">
            <v>ü</v>
          </cell>
          <cell r="O102" t="str">
            <v>ü</v>
          </cell>
        </row>
        <row r="103">
          <cell r="A103" t="str">
            <v>Anesthesia Associates 401(K) PSP</v>
          </cell>
          <cell r="C103" t="str">
            <v>CDDYX</v>
          </cell>
          <cell r="E103" t="str">
            <v>ü</v>
          </cell>
          <cell r="F103" t="str">
            <v>ü</v>
          </cell>
          <cell r="G103" t="str">
            <v>ü</v>
          </cell>
          <cell r="H103" t="str">
            <v>ü</v>
          </cell>
          <cell r="I103" t="str">
            <v>ü</v>
          </cell>
          <cell r="J103" t="str">
            <v>ü</v>
          </cell>
          <cell r="K103" t="str">
            <v>û</v>
          </cell>
          <cell r="L103" t="str">
            <v>ü</v>
          </cell>
          <cell r="M103" t="str">
            <v>ü</v>
          </cell>
          <cell r="N103" t="str">
            <v>ü</v>
          </cell>
          <cell r="O103" t="str">
            <v>ü</v>
          </cell>
        </row>
        <row r="104">
          <cell r="A104" t="str">
            <v>Anesthesia Associates 401(K) PSP</v>
          </cell>
          <cell r="C104" t="str">
            <v>VIMAX</v>
          </cell>
          <cell r="E104" t="str">
            <v>N/A</v>
          </cell>
          <cell r="F104" t="str">
            <v>ü</v>
          </cell>
          <cell r="G104" t="str">
            <v>ü</v>
          </cell>
          <cell r="H104" t="str">
            <v>ü</v>
          </cell>
          <cell r="I104" t="str">
            <v>ü</v>
          </cell>
          <cell r="J104" t="str">
            <v>ü</v>
          </cell>
          <cell r="K104" t="str">
            <v>ü</v>
          </cell>
          <cell r="L104" t="str">
            <v>ü</v>
          </cell>
          <cell r="M104" t="str">
            <v>ü</v>
          </cell>
          <cell r="N104" t="str">
            <v>ü</v>
          </cell>
          <cell r="O104" t="str">
            <v>ü</v>
          </cell>
        </row>
        <row r="105">
          <cell r="A105" t="str">
            <v>Anesthesia Associates 401(K) PSP</v>
          </cell>
          <cell r="C105" t="str">
            <v>JDMNX</v>
          </cell>
          <cell r="E105" t="str">
            <v>ü</v>
          </cell>
          <cell r="F105" t="str">
            <v>û</v>
          </cell>
          <cell r="G105" t="str">
            <v>û</v>
          </cell>
          <cell r="H105" t="str">
            <v>ü</v>
          </cell>
          <cell r="I105" t="str">
            <v>ü</v>
          </cell>
          <cell r="J105" t="str">
            <v>û</v>
          </cell>
          <cell r="K105" t="str">
            <v>ü</v>
          </cell>
          <cell r="L105" t="str">
            <v>ü</v>
          </cell>
          <cell r="M105" t="str">
            <v>ü</v>
          </cell>
          <cell r="N105" t="str">
            <v>ü</v>
          </cell>
          <cell r="O105" t="str">
            <v>ü</v>
          </cell>
        </row>
        <row r="106">
          <cell r="A106" t="str">
            <v>Anesthesia Associates 401(K) PSP</v>
          </cell>
          <cell r="C106" t="str">
            <v>AMDVX</v>
          </cell>
          <cell r="E106" t="str">
            <v>ü</v>
          </cell>
          <cell r="F106" t="str">
            <v>û</v>
          </cell>
          <cell r="G106" t="str">
            <v>û</v>
          </cell>
          <cell r="H106" t="str">
            <v>û</v>
          </cell>
          <cell r="I106" t="str">
            <v>û</v>
          </cell>
          <cell r="J106" t="str">
            <v>û</v>
          </cell>
          <cell r="K106" t="str">
            <v>û</v>
          </cell>
          <cell r="L106" t="str">
            <v>û</v>
          </cell>
          <cell r="M106" t="str">
            <v>ü</v>
          </cell>
          <cell r="N106" t="str">
            <v>ü</v>
          </cell>
          <cell r="O106" t="str">
            <v>ü</v>
          </cell>
        </row>
        <row r="107">
          <cell r="A107" t="str">
            <v>Anesthesia Associates 401(K) PSP</v>
          </cell>
          <cell r="C107" t="str">
            <v>VSMAX</v>
          </cell>
          <cell r="E107" t="str">
            <v>N/A</v>
          </cell>
          <cell r="F107" t="str">
            <v>ü</v>
          </cell>
          <cell r="G107" t="str">
            <v>ü</v>
          </cell>
          <cell r="H107" t="str">
            <v>ü</v>
          </cell>
          <cell r="I107" t="str">
            <v>ü</v>
          </cell>
          <cell r="J107" t="str">
            <v>ü</v>
          </cell>
          <cell r="K107" t="str">
            <v>ü</v>
          </cell>
          <cell r="L107" t="str">
            <v>ü</v>
          </cell>
          <cell r="M107" t="str">
            <v>ü</v>
          </cell>
          <cell r="N107" t="str">
            <v>ü</v>
          </cell>
          <cell r="O107" t="str">
            <v>ü</v>
          </cell>
        </row>
        <row r="108">
          <cell r="A108" t="str">
            <v>Anesthesia Associates 401(K) PSP</v>
          </cell>
          <cell r="C108" t="str">
            <v>PSMLX</v>
          </cell>
          <cell r="E108" t="str">
            <v>ü</v>
          </cell>
          <cell r="F108" t="str">
            <v>û</v>
          </cell>
          <cell r="G108" t="str">
            <v>û</v>
          </cell>
          <cell r="H108" t="str">
            <v>û</v>
          </cell>
          <cell r="I108" t="str">
            <v>û</v>
          </cell>
          <cell r="J108" t="str">
            <v>ü</v>
          </cell>
          <cell r="K108" t="str">
            <v>û</v>
          </cell>
          <cell r="L108" t="str">
            <v>û</v>
          </cell>
          <cell r="M108" t="str">
            <v>û</v>
          </cell>
          <cell r="N108" t="str">
            <v>ü</v>
          </cell>
          <cell r="O108" t="str">
            <v>ü</v>
          </cell>
        </row>
        <row r="109">
          <cell r="A109" t="str">
            <v>Anesthesia Associates 401(K) PSP</v>
          </cell>
          <cell r="C109" t="str">
            <v>RERGX</v>
          </cell>
          <cell r="E109" t="str">
            <v>ü</v>
          </cell>
          <cell r="F109" t="str">
            <v>û</v>
          </cell>
          <cell r="G109" t="str">
            <v>û</v>
          </cell>
          <cell r="H109" t="str">
            <v>ü</v>
          </cell>
          <cell r="I109" t="str">
            <v>ü</v>
          </cell>
          <cell r="J109" t="str">
            <v>û</v>
          </cell>
          <cell r="K109" t="str">
            <v>ü</v>
          </cell>
          <cell r="L109" t="str">
            <v>ü</v>
          </cell>
          <cell r="M109" t="str">
            <v>ü</v>
          </cell>
          <cell r="N109" t="str">
            <v>ü</v>
          </cell>
          <cell r="O109" t="str">
            <v>ü</v>
          </cell>
        </row>
        <row r="110">
          <cell r="A110" t="str">
            <v>Anesthesia Associates 401(K) PSP</v>
          </cell>
          <cell r="C110" t="str">
            <v>VTMGX</v>
          </cell>
          <cell r="E110" t="str">
            <v>N/A</v>
          </cell>
          <cell r="F110" t="str">
            <v>ü</v>
          </cell>
          <cell r="G110" t="str">
            <v>ü</v>
          </cell>
          <cell r="H110" t="str">
            <v>ü</v>
          </cell>
          <cell r="I110" t="str">
            <v>ü</v>
          </cell>
          <cell r="J110" t="str">
            <v>ü</v>
          </cell>
          <cell r="K110" t="str">
            <v>ü</v>
          </cell>
          <cell r="L110" t="str">
            <v>ü</v>
          </cell>
          <cell r="M110" t="str">
            <v>ü</v>
          </cell>
          <cell r="N110" t="str">
            <v>ü</v>
          </cell>
          <cell r="O110" t="str">
            <v>ü</v>
          </cell>
        </row>
        <row r="111">
          <cell r="A111" t="str">
            <v>Anesthesia Associates 401(K) PSP</v>
          </cell>
          <cell r="C111" t="str">
            <v>RNWGX</v>
          </cell>
          <cell r="E111" t="str">
            <v>ü</v>
          </cell>
          <cell r="F111" t="str">
            <v>ü</v>
          </cell>
          <cell r="G111" t="str">
            <v>ü</v>
          </cell>
          <cell r="H111" t="str">
            <v>ü</v>
          </cell>
          <cell r="I111" t="str">
            <v>ü</v>
          </cell>
          <cell r="J111" t="str">
            <v>ü</v>
          </cell>
          <cell r="K111" t="str">
            <v>ü</v>
          </cell>
          <cell r="L111" t="str">
            <v>ü</v>
          </cell>
          <cell r="M111" t="str">
            <v>ü</v>
          </cell>
          <cell r="N111" t="str">
            <v>ü</v>
          </cell>
          <cell r="O111" t="str">
            <v>ü</v>
          </cell>
        </row>
        <row r="112">
          <cell r="A112" t="str">
            <v>Anesthesia Associates 401(K) PSP</v>
          </cell>
          <cell r="C112" t="str">
            <v>PBFKX</v>
          </cell>
          <cell r="E112" t="str">
            <v>ü</v>
          </cell>
          <cell r="F112" t="str">
            <v>ü</v>
          </cell>
          <cell r="G112" t="str">
            <v>ü</v>
          </cell>
          <cell r="H112" t="str">
            <v>ü</v>
          </cell>
          <cell r="I112" t="str">
            <v>ü</v>
          </cell>
          <cell r="J112" t="str">
            <v>ü</v>
          </cell>
          <cell r="K112" t="str">
            <v>ü</v>
          </cell>
          <cell r="L112" t="str">
            <v>ü</v>
          </cell>
          <cell r="M112" t="str">
            <v>ü</v>
          </cell>
          <cell r="N112" t="str">
            <v>ü</v>
          </cell>
          <cell r="O112" t="str">
            <v>ü</v>
          </cell>
        </row>
        <row r="113">
          <cell r="A113" t="str">
            <v>Anesthesia Associates 401(K) PSP</v>
          </cell>
          <cell r="C113" t="str">
            <v>VBTLX</v>
          </cell>
          <cell r="E113" t="str">
            <v>N/A</v>
          </cell>
          <cell r="F113" t="str">
            <v>ü</v>
          </cell>
          <cell r="G113" t="str">
            <v>û</v>
          </cell>
          <cell r="H113" t="str">
            <v>û</v>
          </cell>
          <cell r="I113" t="str">
            <v>ü</v>
          </cell>
          <cell r="J113" t="str">
            <v>ü</v>
          </cell>
          <cell r="K113" t="str">
            <v>û</v>
          </cell>
          <cell r="L113" t="str">
            <v>û</v>
          </cell>
          <cell r="M113" t="str">
            <v>ü</v>
          </cell>
          <cell r="N113" t="str">
            <v>ü</v>
          </cell>
          <cell r="O113" t="str">
            <v>ü</v>
          </cell>
        </row>
        <row r="114">
          <cell r="A114" t="str">
            <v>Anesthesia Associates 401(K) PSP</v>
          </cell>
          <cell r="C114" t="str">
            <v>PIMIX</v>
          </cell>
          <cell r="E114" t="str">
            <v>ü</v>
          </cell>
          <cell r="F114" t="str">
            <v>ü</v>
          </cell>
          <cell r="G114" t="str">
            <v>ü</v>
          </cell>
          <cell r="H114" t="str">
            <v>ü</v>
          </cell>
          <cell r="I114" t="str">
            <v>ü</v>
          </cell>
          <cell r="J114" t="str">
            <v>ü</v>
          </cell>
          <cell r="K114" t="str">
            <v>ü</v>
          </cell>
          <cell r="L114" t="str">
            <v>ü</v>
          </cell>
          <cell r="M114" t="str">
            <v>ü</v>
          </cell>
          <cell r="N114" t="str">
            <v>ü</v>
          </cell>
          <cell r="O114" t="str">
            <v>ü</v>
          </cell>
        </row>
        <row r="115">
          <cell r="A115" t="str">
            <v>Anesthesia Associates 401(K) PSP</v>
          </cell>
          <cell r="C115" t="str">
            <v>PFORX</v>
          </cell>
          <cell r="E115" t="str">
            <v>ü</v>
          </cell>
          <cell r="F115" t="str">
            <v>ü</v>
          </cell>
          <cell r="G115" t="str">
            <v>ü</v>
          </cell>
          <cell r="H115" t="str">
            <v>ü</v>
          </cell>
          <cell r="I115" t="str">
            <v>ü</v>
          </cell>
          <cell r="J115" t="str">
            <v>ü</v>
          </cell>
          <cell r="K115" t="str">
            <v>ü</v>
          </cell>
          <cell r="L115" t="str">
            <v>ü</v>
          </cell>
          <cell r="M115" t="str">
            <v>ü</v>
          </cell>
          <cell r="N115" t="str">
            <v>û</v>
          </cell>
          <cell r="O115" t="str">
            <v>ü</v>
          </cell>
        </row>
        <row r="116">
          <cell r="A116" t="str">
            <v>Anesthesia Associates 401(K) PSP</v>
          </cell>
          <cell r="C116" t="str">
            <v>PGRQX</v>
          </cell>
          <cell r="E116" t="str">
            <v>ü</v>
          </cell>
          <cell r="F116" t="str">
            <v>ü</v>
          </cell>
          <cell r="G116" t="str">
            <v>ü</v>
          </cell>
          <cell r="H116" t="str">
            <v>ü</v>
          </cell>
          <cell r="I116" t="str">
            <v>ü</v>
          </cell>
          <cell r="J116" t="str">
            <v>ü</v>
          </cell>
          <cell r="K116" t="str">
            <v>ü</v>
          </cell>
          <cell r="L116" t="str">
            <v>ü</v>
          </cell>
          <cell r="M116" t="str">
            <v>ü</v>
          </cell>
          <cell r="N116" t="str">
            <v>ü</v>
          </cell>
          <cell r="O116" t="str">
            <v>ü</v>
          </cell>
        </row>
        <row r="117">
          <cell r="A117" t="str">
            <v>Anesthesia Associates 401(K) PSP</v>
          </cell>
          <cell r="C117" t="str">
            <v>PCRIX</v>
          </cell>
          <cell r="E117" t="str">
            <v>ü</v>
          </cell>
          <cell r="F117" t="str">
            <v>û</v>
          </cell>
          <cell r="G117" t="str">
            <v>û</v>
          </cell>
          <cell r="H117" t="str">
            <v>ü</v>
          </cell>
          <cell r="I117" t="str">
            <v>û</v>
          </cell>
          <cell r="J117" t="str">
            <v>ü</v>
          </cell>
          <cell r="K117" t="str">
            <v>ü</v>
          </cell>
          <cell r="L117" t="str">
            <v>û</v>
          </cell>
          <cell r="M117" t="str">
            <v>û</v>
          </cell>
          <cell r="N117" t="str">
            <v>ü</v>
          </cell>
          <cell r="O117" t="str">
            <v>ü</v>
          </cell>
        </row>
        <row r="118">
          <cell r="A118" t="str">
            <v>APi Group</v>
          </cell>
          <cell r="C118" t="str">
            <v>VIGIX</v>
          </cell>
          <cell r="E118" t="str">
            <v>N/A</v>
          </cell>
          <cell r="F118" t="str">
            <v>ü</v>
          </cell>
          <cell r="G118" t="str">
            <v>ü</v>
          </cell>
          <cell r="H118" t="str">
            <v>ü</v>
          </cell>
          <cell r="I118" t="str">
            <v>ü</v>
          </cell>
          <cell r="J118" t="str">
            <v>ü</v>
          </cell>
          <cell r="K118" t="str">
            <v>ü</v>
          </cell>
          <cell r="L118" t="str">
            <v>ü</v>
          </cell>
          <cell r="M118" t="str">
            <v>ü</v>
          </cell>
          <cell r="N118" t="str">
            <v>ü</v>
          </cell>
          <cell r="O118" t="str">
            <v>ü</v>
          </cell>
        </row>
        <row r="119">
          <cell r="A119" t="str">
            <v>APi Group</v>
          </cell>
          <cell r="C119" t="str">
            <v>N/A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</row>
        <row r="120">
          <cell r="A120" t="str">
            <v>APi Group</v>
          </cell>
          <cell r="C120" t="str">
            <v>N/A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</row>
        <row r="121">
          <cell r="A121" t="str">
            <v>APi Group</v>
          </cell>
          <cell r="C121" t="str">
            <v>CCSGX</v>
          </cell>
          <cell r="E121" t="str">
            <v>ü</v>
          </cell>
          <cell r="F121" t="str">
            <v>û</v>
          </cell>
          <cell r="G121" t="str">
            <v>û</v>
          </cell>
          <cell r="H121" t="str">
            <v>û</v>
          </cell>
          <cell r="I121" t="str">
            <v>û</v>
          </cell>
          <cell r="J121" t="str">
            <v>û</v>
          </cell>
          <cell r="K121" t="str">
            <v>û</v>
          </cell>
          <cell r="L121" t="str">
            <v>û</v>
          </cell>
          <cell r="M121" t="str">
            <v>û</v>
          </cell>
          <cell r="N121" t="str">
            <v>ü</v>
          </cell>
          <cell r="O121" t="str">
            <v>ü</v>
          </cell>
        </row>
        <row r="122">
          <cell r="A122" t="str">
            <v>APi Group</v>
          </cell>
          <cell r="C122" t="str">
            <v>N/A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</row>
        <row r="123">
          <cell r="A123" t="str">
            <v>APi Group</v>
          </cell>
          <cell r="C123" t="str">
            <v>DOXFX</v>
          </cell>
          <cell r="E123" t="str">
            <v>ü</v>
          </cell>
          <cell r="F123" t="str">
            <v>û</v>
          </cell>
          <cell r="G123" t="str">
            <v>û</v>
          </cell>
          <cell r="H123" t="str">
            <v>û</v>
          </cell>
          <cell r="I123" t="str">
            <v>û</v>
          </cell>
          <cell r="J123" t="str">
            <v>û</v>
          </cell>
          <cell r="K123" t="str">
            <v>ü</v>
          </cell>
          <cell r="L123" t="str">
            <v>ü</v>
          </cell>
          <cell r="M123" t="str">
            <v>ü</v>
          </cell>
          <cell r="N123" t="str">
            <v>ü</v>
          </cell>
          <cell r="O123" t="str">
            <v>ü</v>
          </cell>
        </row>
        <row r="124">
          <cell r="A124" t="str">
            <v>APi Group</v>
          </cell>
          <cell r="C124" t="str">
            <v>N/A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</row>
        <row r="125">
          <cell r="A125" t="str">
            <v>APi Group</v>
          </cell>
          <cell r="C125" t="str">
            <v>RERGX</v>
          </cell>
          <cell r="E125" t="str">
            <v>ü</v>
          </cell>
          <cell r="F125" t="str">
            <v>û</v>
          </cell>
          <cell r="G125" t="str">
            <v>û</v>
          </cell>
          <cell r="H125" t="str">
            <v>ü</v>
          </cell>
          <cell r="I125" t="str">
            <v>ü</v>
          </cell>
          <cell r="J125" t="str">
            <v>û</v>
          </cell>
          <cell r="K125" t="str">
            <v>ü</v>
          </cell>
          <cell r="L125" t="str">
            <v>ü</v>
          </cell>
          <cell r="M125" t="str">
            <v>ü</v>
          </cell>
          <cell r="N125" t="str">
            <v>ü</v>
          </cell>
          <cell r="O125" t="str">
            <v>ü</v>
          </cell>
        </row>
        <row r="126">
          <cell r="A126" t="str">
            <v>APi Group</v>
          </cell>
          <cell r="C126" t="str">
            <v>REEIX</v>
          </cell>
          <cell r="E126" t="str">
            <v>ü</v>
          </cell>
          <cell r="F126" t="str">
            <v>ü</v>
          </cell>
          <cell r="G126" t="str">
            <v>ü</v>
          </cell>
          <cell r="H126" t="str">
            <v>ü</v>
          </cell>
          <cell r="I126" t="str">
            <v>ü</v>
          </cell>
          <cell r="J126" t="str">
            <v>ü</v>
          </cell>
          <cell r="K126" t="str">
            <v>ü</v>
          </cell>
          <cell r="L126" t="str">
            <v>ü</v>
          </cell>
          <cell r="M126" t="str">
            <v>ü</v>
          </cell>
          <cell r="N126" t="str">
            <v>ü</v>
          </cell>
          <cell r="O126" t="str">
            <v>ü</v>
          </cell>
        </row>
        <row r="127">
          <cell r="A127" t="str">
            <v>APi Group</v>
          </cell>
          <cell r="C127" t="str">
            <v>N/A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</row>
        <row r="128">
          <cell r="A128" t="str">
            <v>APi Group</v>
          </cell>
          <cell r="C128" t="str">
            <v>VBTIX</v>
          </cell>
          <cell r="E128" t="str">
            <v>N/A</v>
          </cell>
          <cell r="F128" t="str">
            <v>ü</v>
          </cell>
          <cell r="G128" t="str">
            <v>û</v>
          </cell>
          <cell r="H128" t="str">
            <v>û</v>
          </cell>
          <cell r="I128" t="str">
            <v>ü</v>
          </cell>
          <cell r="J128" t="str">
            <v>ü</v>
          </cell>
          <cell r="K128" t="str">
            <v>û</v>
          </cell>
          <cell r="L128" t="str">
            <v>û</v>
          </cell>
          <cell r="M128" t="str">
            <v>ü</v>
          </cell>
          <cell r="N128" t="str">
            <v>ü</v>
          </cell>
          <cell r="O128" t="str">
            <v>ü</v>
          </cell>
        </row>
        <row r="129">
          <cell r="A129" t="str">
            <v>APi Group</v>
          </cell>
          <cell r="C129" t="str">
            <v>N/A</v>
          </cell>
          <cell r="E129" t="str">
            <v>ü</v>
          </cell>
          <cell r="F129" t="str">
            <v>ü</v>
          </cell>
          <cell r="G129" t="str">
            <v>û</v>
          </cell>
          <cell r="H129" t="str">
            <v>û</v>
          </cell>
          <cell r="I129" t="str">
            <v>û</v>
          </cell>
          <cell r="J129" t="str">
            <v>ü</v>
          </cell>
          <cell r="K129" t="str">
            <v>û</v>
          </cell>
          <cell r="L129" t="str">
            <v>û</v>
          </cell>
          <cell r="M129" t="str">
            <v>û</v>
          </cell>
          <cell r="N129" t="str">
            <v>ü</v>
          </cell>
          <cell r="O129" t="str">
            <v>ü</v>
          </cell>
        </row>
        <row r="130">
          <cell r="A130" t="str">
            <v>APi Group</v>
          </cell>
          <cell r="C130" t="str">
            <v>PFRSX</v>
          </cell>
          <cell r="E130" t="str">
            <v>ü</v>
          </cell>
          <cell r="F130" t="str">
            <v>û</v>
          </cell>
          <cell r="G130" t="str">
            <v>ü</v>
          </cell>
          <cell r="H130" t="str">
            <v>ü</v>
          </cell>
          <cell r="I130" t="str">
            <v>ü</v>
          </cell>
          <cell r="J130" t="str">
            <v>û</v>
          </cell>
          <cell r="K130" t="str">
            <v>ü</v>
          </cell>
          <cell r="L130" t="str">
            <v>ü</v>
          </cell>
          <cell r="M130" t="str">
            <v>ü</v>
          </cell>
          <cell r="N130" t="str">
            <v>ü</v>
          </cell>
          <cell r="O130" t="str">
            <v>ü</v>
          </cell>
        </row>
        <row r="131">
          <cell r="A131" t="str">
            <v>Aqua Restaurant Group 401(K)</v>
          </cell>
          <cell r="C131" t="str">
            <v>VFIAX</v>
          </cell>
          <cell r="E131" t="str">
            <v>N/A</v>
          </cell>
          <cell r="F131" t="str">
            <v>ü</v>
          </cell>
          <cell r="G131" t="str">
            <v>ü</v>
          </cell>
          <cell r="H131" t="str">
            <v>ü</v>
          </cell>
          <cell r="I131" t="str">
            <v>ü</v>
          </cell>
          <cell r="J131" t="str">
            <v>ü</v>
          </cell>
          <cell r="K131" t="str">
            <v>ü</v>
          </cell>
          <cell r="L131" t="str">
            <v>ü</v>
          </cell>
          <cell r="M131" t="str">
            <v>ü</v>
          </cell>
          <cell r="N131" t="str">
            <v>ü</v>
          </cell>
          <cell r="O131" t="str">
            <v>ü</v>
          </cell>
        </row>
        <row r="132">
          <cell r="A132" t="str">
            <v>Aqua Restaurant Group 401(K)</v>
          </cell>
          <cell r="C132" t="str">
            <v>APGZX</v>
          </cell>
          <cell r="E132" t="str">
            <v>ü</v>
          </cell>
          <cell r="F132" t="str">
            <v>û</v>
          </cell>
          <cell r="G132" t="str">
            <v>û</v>
          </cell>
          <cell r="H132" t="str">
            <v>û</v>
          </cell>
          <cell r="I132" t="str">
            <v>û</v>
          </cell>
          <cell r="J132" t="str">
            <v>û</v>
          </cell>
          <cell r="K132" t="str">
            <v>ü</v>
          </cell>
          <cell r="L132" t="str">
            <v>ü</v>
          </cell>
          <cell r="M132" t="str">
            <v>ü</v>
          </cell>
          <cell r="N132" t="str">
            <v>ü</v>
          </cell>
          <cell r="O132" t="str">
            <v>ü</v>
          </cell>
        </row>
        <row r="133">
          <cell r="A133" t="str">
            <v>Aqua Restaurant Group 401(K)</v>
          </cell>
          <cell r="C133" t="str">
            <v>CDDYX</v>
          </cell>
          <cell r="E133" t="str">
            <v>ü</v>
          </cell>
          <cell r="F133" t="str">
            <v>ü</v>
          </cell>
          <cell r="G133" t="str">
            <v>ü</v>
          </cell>
          <cell r="H133" t="str">
            <v>ü</v>
          </cell>
          <cell r="I133" t="str">
            <v>ü</v>
          </cell>
          <cell r="J133" t="str">
            <v>ü</v>
          </cell>
          <cell r="K133" t="str">
            <v>û</v>
          </cell>
          <cell r="L133" t="str">
            <v>ü</v>
          </cell>
          <cell r="M133" t="str">
            <v>ü</v>
          </cell>
          <cell r="N133" t="str">
            <v>ü</v>
          </cell>
          <cell r="O133" t="str">
            <v>ü</v>
          </cell>
        </row>
        <row r="134">
          <cell r="A134" t="str">
            <v>Aqua Restaurant Group 401(K)</v>
          </cell>
          <cell r="C134" t="str">
            <v>VEXAX</v>
          </cell>
          <cell r="E134" t="str">
            <v>N/A</v>
          </cell>
          <cell r="F134" t="str">
            <v>û</v>
          </cell>
          <cell r="G134" t="str">
            <v>ü</v>
          </cell>
          <cell r="H134" t="str">
            <v>ü</v>
          </cell>
          <cell r="I134" t="str">
            <v>ü</v>
          </cell>
          <cell r="J134" t="str">
            <v>û</v>
          </cell>
          <cell r="K134" t="str">
            <v>û</v>
          </cell>
          <cell r="L134" t="str">
            <v>û</v>
          </cell>
          <cell r="M134" t="str">
            <v>ü</v>
          </cell>
          <cell r="N134" t="str">
            <v>ü</v>
          </cell>
          <cell r="O134" t="str">
            <v>ü</v>
          </cell>
        </row>
        <row r="135">
          <cell r="A135" t="str">
            <v>Aqua Restaurant Group 401(K)</v>
          </cell>
          <cell r="C135" t="str">
            <v>JMGRX</v>
          </cell>
          <cell r="E135" t="str">
            <v>ü</v>
          </cell>
          <cell r="F135" t="str">
            <v>û</v>
          </cell>
          <cell r="G135" t="str">
            <v>û</v>
          </cell>
          <cell r="H135" t="str">
            <v>ü</v>
          </cell>
          <cell r="I135" t="str">
            <v>ü</v>
          </cell>
          <cell r="J135" t="str">
            <v>û</v>
          </cell>
          <cell r="K135" t="str">
            <v>ü</v>
          </cell>
          <cell r="L135" t="str">
            <v>ü</v>
          </cell>
          <cell r="M135" t="str">
            <v>ü</v>
          </cell>
          <cell r="N135" t="str">
            <v>ü</v>
          </cell>
          <cell r="O135" t="str">
            <v>ü</v>
          </cell>
        </row>
        <row r="136">
          <cell r="A136" t="str">
            <v>Aqua Restaurant Group 401(K)</v>
          </cell>
          <cell r="C136" t="str">
            <v>MVCKX</v>
          </cell>
          <cell r="E136" t="str">
            <v>ü</v>
          </cell>
          <cell r="F136" t="str">
            <v>ü</v>
          </cell>
          <cell r="G136" t="str">
            <v>ü</v>
          </cell>
          <cell r="H136" t="str">
            <v>ü</v>
          </cell>
          <cell r="I136" t="str">
            <v>ü</v>
          </cell>
          <cell r="J136" t="str">
            <v>ü</v>
          </cell>
          <cell r="K136" t="str">
            <v>ü</v>
          </cell>
          <cell r="L136" t="str">
            <v>ü</v>
          </cell>
          <cell r="M136" t="str">
            <v>ü</v>
          </cell>
          <cell r="N136" t="str">
            <v>ü</v>
          </cell>
          <cell r="O136" t="str">
            <v>ü</v>
          </cell>
        </row>
        <row r="137">
          <cell r="A137" t="str">
            <v>Aqua Restaurant Group 401(K)</v>
          </cell>
          <cell r="C137" t="str">
            <v>PSMLX</v>
          </cell>
          <cell r="E137" t="str">
            <v>ü</v>
          </cell>
          <cell r="F137" t="str">
            <v>û</v>
          </cell>
          <cell r="G137" t="str">
            <v>û</v>
          </cell>
          <cell r="H137" t="str">
            <v>û</v>
          </cell>
          <cell r="I137" t="str">
            <v>û</v>
          </cell>
          <cell r="J137" t="str">
            <v>ü</v>
          </cell>
          <cell r="K137" t="str">
            <v>û</v>
          </cell>
          <cell r="L137" t="str">
            <v>û</v>
          </cell>
          <cell r="M137" t="str">
            <v>û</v>
          </cell>
          <cell r="N137" t="str">
            <v>ü</v>
          </cell>
          <cell r="O137" t="str">
            <v>ü</v>
          </cell>
        </row>
        <row r="138">
          <cell r="A138" t="str">
            <v>Aqua Restaurant Group 401(K)</v>
          </cell>
          <cell r="C138" t="str">
            <v>VSMAX</v>
          </cell>
          <cell r="E138" t="str">
            <v>N/A</v>
          </cell>
          <cell r="F138" t="str">
            <v>ü</v>
          </cell>
          <cell r="G138" t="str">
            <v>ü</v>
          </cell>
          <cell r="H138" t="str">
            <v>ü</v>
          </cell>
          <cell r="I138" t="str">
            <v>ü</v>
          </cell>
          <cell r="J138" t="str">
            <v>ü</v>
          </cell>
          <cell r="K138" t="str">
            <v>ü</v>
          </cell>
          <cell r="L138" t="str">
            <v>ü</v>
          </cell>
          <cell r="M138" t="str">
            <v>ü</v>
          </cell>
          <cell r="N138" t="str">
            <v>ü</v>
          </cell>
          <cell r="O138" t="str">
            <v>ü</v>
          </cell>
        </row>
        <row r="139">
          <cell r="A139" t="str">
            <v>Aqua Restaurant Group 401(K)</v>
          </cell>
          <cell r="C139" t="str">
            <v>MDIZX</v>
          </cell>
          <cell r="E139" t="str">
            <v>ü</v>
          </cell>
          <cell r="F139" t="str">
            <v>ü</v>
          </cell>
          <cell r="G139" t="str">
            <v>û</v>
          </cell>
          <cell r="H139" t="str">
            <v>û</v>
          </cell>
          <cell r="I139" t="str">
            <v>ü</v>
          </cell>
          <cell r="J139" t="str">
            <v>û</v>
          </cell>
          <cell r="K139" t="str">
            <v>û</v>
          </cell>
          <cell r="L139" t="str">
            <v>û</v>
          </cell>
          <cell r="M139" t="str">
            <v>û</v>
          </cell>
          <cell r="N139" t="str">
            <v>ü</v>
          </cell>
          <cell r="O139" t="str">
            <v>ü</v>
          </cell>
        </row>
        <row r="140">
          <cell r="A140" t="str">
            <v>Aqua Restaurant Group 401(K)</v>
          </cell>
          <cell r="C140" t="str">
            <v>VTMGX</v>
          </cell>
          <cell r="E140" t="str">
            <v>N/A</v>
          </cell>
          <cell r="F140" t="str">
            <v>ü</v>
          </cell>
          <cell r="G140" t="str">
            <v>ü</v>
          </cell>
          <cell r="H140" t="str">
            <v>ü</v>
          </cell>
          <cell r="I140" t="str">
            <v>ü</v>
          </cell>
          <cell r="J140" t="str">
            <v>ü</v>
          </cell>
          <cell r="K140" t="str">
            <v>ü</v>
          </cell>
          <cell r="L140" t="str">
            <v>ü</v>
          </cell>
          <cell r="M140" t="str">
            <v>ü</v>
          </cell>
          <cell r="N140" t="str">
            <v>ü</v>
          </cell>
          <cell r="O140" t="str">
            <v>ü</v>
          </cell>
        </row>
        <row r="141">
          <cell r="A141" t="str">
            <v>Aqua Restaurant Group 401(K)</v>
          </cell>
          <cell r="C141" t="str">
            <v>PFORX</v>
          </cell>
          <cell r="E141" t="str">
            <v>ü</v>
          </cell>
          <cell r="F141" t="str">
            <v>ü</v>
          </cell>
          <cell r="G141" t="str">
            <v>ü</v>
          </cell>
          <cell r="H141" t="str">
            <v>ü</v>
          </cell>
          <cell r="I141" t="str">
            <v>ü</v>
          </cell>
          <cell r="J141" t="str">
            <v>ü</v>
          </cell>
          <cell r="K141" t="str">
            <v>ü</v>
          </cell>
          <cell r="L141" t="str">
            <v>ü</v>
          </cell>
          <cell r="M141" t="str">
            <v>ü</v>
          </cell>
          <cell r="N141" t="str">
            <v>û</v>
          </cell>
          <cell r="O141" t="str">
            <v>ü</v>
          </cell>
        </row>
        <row r="142">
          <cell r="A142" t="str">
            <v>Aqua Restaurant Group 401(K)</v>
          </cell>
          <cell r="C142" t="str">
            <v>PIMIX</v>
          </cell>
          <cell r="E142" t="str">
            <v>ü</v>
          </cell>
          <cell r="F142" t="str">
            <v>ü</v>
          </cell>
          <cell r="G142" t="str">
            <v>ü</v>
          </cell>
          <cell r="H142" t="str">
            <v>ü</v>
          </cell>
          <cell r="I142" t="str">
            <v>ü</v>
          </cell>
          <cell r="J142" t="str">
            <v>ü</v>
          </cell>
          <cell r="K142" t="str">
            <v>ü</v>
          </cell>
          <cell r="L142" t="str">
            <v>ü</v>
          </cell>
          <cell r="M142" t="str">
            <v>ü</v>
          </cell>
          <cell r="N142" t="str">
            <v>ü</v>
          </cell>
          <cell r="O142" t="str">
            <v>ü</v>
          </cell>
        </row>
        <row r="143">
          <cell r="A143" t="str">
            <v>Aqua Restaurant Group 401(K)</v>
          </cell>
          <cell r="C143" t="str">
            <v>PICYX</v>
          </cell>
          <cell r="E143" t="str">
            <v>ü</v>
          </cell>
          <cell r="F143" t="str">
            <v>ü</v>
          </cell>
          <cell r="G143" t="str">
            <v>ü</v>
          </cell>
          <cell r="H143" t="str">
            <v>ü</v>
          </cell>
          <cell r="I143" t="str">
            <v>ü</v>
          </cell>
          <cell r="J143" t="str">
            <v>ü</v>
          </cell>
          <cell r="K143" t="str">
            <v>ü</v>
          </cell>
          <cell r="L143" t="str">
            <v>ü</v>
          </cell>
          <cell r="M143" t="str">
            <v>ü</v>
          </cell>
          <cell r="N143" t="str">
            <v>ü</v>
          </cell>
          <cell r="O143" t="str">
            <v>ü</v>
          </cell>
        </row>
        <row r="144">
          <cell r="A144" t="str">
            <v>Aqua Restaurant Group 401(K)</v>
          </cell>
          <cell r="C144" t="str">
            <v>VBTLX</v>
          </cell>
          <cell r="E144" t="str">
            <v>N/A</v>
          </cell>
          <cell r="F144" t="str">
            <v>ü</v>
          </cell>
          <cell r="G144" t="str">
            <v>û</v>
          </cell>
          <cell r="H144" t="str">
            <v>û</v>
          </cell>
          <cell r="I144" t="str">
            <v>ü</v>
          </cell>
          <cell r="J144" t="str">
            <v>ü</v>
          </cell>
          <cell r="K144" t="str">
            <v>û</v>
          </cell>
          <cell r="L144" t="str">
            <v>û</v>
          </cell>
          <cell r="M144" t="str">
            <v>ü</v>
          </cell>
          <cell r="N144" t="str">
            <v>ü</v>
          </cell>
          <cell r="O144" t="str">
            <v>ü</v>
          </cell>
        </row>
        <row r="145">
          <cell r="A145" t="str">
            <v>Aqua Restaurant Group 401(K)</v>
          </cell>
          <cell r="C145" t="str">
            <v>BPRIX</v>
          </cell>
          <cell r="E145" t="str">
            <v>ü</v>
          </cell>
          <cell r="F145" t="str">
            <v>û</v>
          </cell>
          <cell r="G145" t="str">
            <v>ü</v>
          </cell>
          <cell r="H145" t="str">
            <v>ü</v>
          </cell>
          <cell r="I145" t="str">
            <v>ü</v>
          </cell>
          <cell r="J145" t="str">
            <v>ü</v>
          </cell>
          <cell r="K145" t="str">
            <v>ü</v>
          </cell>
          <cell r="L145" t="str">
            <v>ü</v>
          </cell>
          <cell r="M145" t="str">
            <v>ü</v>
          </cell>
          <cell r="N145" t="str">
            <v>û</v>
          </cell>
          <cell r="O145" t="str">
            <v>ü</v>
          </cell>
        </row>
        <row r="146">
          <cell r="A146" t="str">
            <v>Aqua Restaurant Group 401(K)</v>
          </cell>
          <cell r="C146" t="str">
            <v>VMFXX</v>
          </cell>
          <cell r="E146" t="str">
            <v>ü</v>
          </cell>
          <cell r="F146" t="str">
            <v>ü</v>
          </cell>
          <cell r="G146" t="str">
            <v>ü</v>
          </cell>
          <cell r="H146" t="str">
            <v>ü</v>
          </cell>
          <cell r="I146" t="str">
            <v>û</v>
          </cell>
          <cell r="J146" t="str">
            <v>ü</v>
          </cell>
          <cell r="K146" t="str">
            <v>ü</v>
          </cell>
          <cell r="L146" t="str">
            <v>ü</v>
          </cell>
          <cell r="M146" t="str">
            <v>û</v>
          </cell>
          <cell r="N146" t="str">
            <v>ü</v>
          </cell>
          <cell r="O146" t="str">
            <v>ü</v>
          </cell>
        </row>
        <row r="147">
          <cell r="A147" t="str">
            <v>Aqua Restaurant Group 401(K)</v>
          </cell>
          <cell r="C147" t="str">
            <v>PGRSX</v>
          </cell>
          <cell r="E147" t="str">
            <v>ü</v>
          </cell>
          <cell r="F147" t="str">
            <v>û</v>
          </cell>
          <cell r="G147" t="str">
            <v>û</v>
          </cell>
          <cell r="H147" t="str">
            <v>û</v>
          </cell>
          <cell r="I147" t="str">
            <v>û</v>
          </cell>
          <cell r="J147" t="str">
            <v>ü</v>
          </cell>
          <cell r="K147" t="str">
            <v>û</v>
          </cell>
          <cell r="L147" t="str">
            <v>û</v>
          </cell>
          <cell r="M147" t="str">
            <v>û</v>
          </cell>
          <cell r="N147" t="str">
            <v>ü</v>
          </cell>
          <cell r="O147" t="str">
            <v>ü</v>
          </cell>
        </row>
        <row r="148">
          <cell r="A148" t="str">
            <v>Aqua Restaurant Group 401(K)</v>
          </cell>
          <cell r="C148" t="str">
            <v>PCRIX</v>
          </cell>
          <cell r="E148" t="str">
            <v>ü</v>
          </cell>
          <cell r="F148" t="str">
            <v>û</v>
          </cell>
          <cell r="G148" t="str">
            <v>û</v>
          </cell>
          <cell r="H148" t="str">
            <v>ü</v>
          </cell>
          <cell r="I148" t="str">
            <v>û</v>
          </cell>
          <cell r="J148" t="str">
            <v>ü</v>
          </cell>
          <cell r="K148" t="str">
            <v>ü</v>
          </cell>
          <cell r="L148" t="str">
            <v>û</v>
          </cell>
          <cell r="M148" t="str">
            <v>û</v>
          </cell>
          <cell r="N148" t="str">
            <v>ü</v>
          </cell>
          <cell r="O148" t="str">
            <v>ü</v>
          </cell>
        </row>
        <row r="149">
          <cell r="A149" t="str">
            <v>Argo Management 401(K) PSP</v>
          </cell>
          <cell r="C149" t="str">
            <v>N/A</v>
          </cell>
          <cell r="E149" t="str">
            <v>N/A</v>
          </cell>
          <cell r="F149" t="str">
            <v>ü</v>
          </cell>
          <cell r="G149" t="str">
            <v>ü</v>
          </cell>
          <cell r="H149" t="str">
            <v>ü</v>
          </cell>
          <cell r="I149" t="str">
            <v>ü</v>
          </cell>
          <cell r="J149" t="str">
            <v>ü</v>
          </cell>
          <cell r="K149" t="str">
            <v>ü</v>
          </cell>
          <cell r="L149" t="str">
            <v>û</v>
          </cell>
          <cell r="M149" t="str">
            <v>ü</v>
          </cell>
          <cell r="N149" t="str">
            <v>ü</v>
          </cell>
          <cell r="O149" t="str">
            <v>ü</v>
          </cell>
        </row>
        <row r="150">
          <cell r="A150" t="str">
            <v>Argo Management 401(K) PSP</v>
          </cell>
          <cell r="C150" t="str">
            <v>N/A</v>
          </cell>
          <cell r="E150" t="str">
            <v>ü</v>
          </cell>
          <cell r="F150" t="str">
            <v>û</v>
          </cell>
          <cell r="G150" t="str">
            <v>ü</v>
          </cell>
          <cell r="H150" t="str">
            <v>ü</v>
          </cell>
          <cell r="I150" t="str">
            <v>ü</v>
          </cell>
          <cell r="J150" t="str">
            <v>û</v>
          </cell>
          <cell r="K150" t="str">
            <v>ü</v>
          </cell>
          <cell r="L150" t="str">
            <v>ü</v>
          </cell>
          <cell r="M150" t="str">
            <v>ü</v>
          </cell>
          <cell r="N150" t="str">
            <v>ü</v>
          </cell>
          <cell r="O150" t="str">
            <v>ü</v>
          </cell>
        </row>
        <row r="151">
          <cell r="A151" t="str">
            <v>Argo Management 401(K) PSP</v>
          </cell>
          <cell r="C151" t="str">
            <v>N/A</v>
          </cell>
          <cell r="E151" t="str">
            <v>ü</v>
          </cell>
          <cell r="F151" t="str">
            <v>ü</v>
          </cell>
          <cell r="G151" t="str">
            <v>ü</v>
          </cell>
          <cell r="H151" t="str">
            <v>ü</v>
          </cell>
          <cell r="I151" t="str">
            <v>ü</v>
          </cell>
          <cell r="J151" t="str">
            <v>ü</v>
          </cell>
          <cell r="K151" t="str">
            <v>û</v>
          </cell>
          <cell r="L151" t="str">
            <v>ü</v>
          </cell>
          <cell r="M151" t="str">
            <v>ü</v>
          </cell>
          <cell r="N151" t="str">
            <v>ü</v>
          </cell>
          <cell r="O151" t="str">
            <v>ü</v>
          </cell>
        </row>
        <row r="152">
          <cell r="A152" t="str">
            <v>Argo Management 401(K) PSP</v>
          </cell>
          <cell r="C152" t="str">
            <v>N/A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</row>
        <row r="153">
          <cell r="A153" t="str">
            <v>Argo Management 401(K) PSP</v>
          </cell>
          <cell r="C153" t="str">
            <v>N/A</v>
          </cell>
          <cell r="E153" t="e">
            <v>#N/A</v>
          </cell>
          <cell r="F153" t="e">
            <v>#N/A</v>
          </cell>
          <cell r="G153" t="e">
            <v>#N/A</v>
          </cell>
          <cell r="H153" t="e">
            <v>#N/A</v>
          </cell>
          <cell r="I153" t="e">
            <v>#N/A</v>
          </cell>
          <cell r="J153" t="e">
            <v>#N/A</v>
          </cell>
          <cell r="K153" t="e">
            <v>#N/A</v>
          </cell>
          <cell r="L153" t="e">
            <v>#N/A</v>
          </cell>
          <cell r="M153" t="e">
            <v>#N/A</v>
          </cell>
          <cell r="N153" t="e">
            <v>#N/A</v>
          </cell>
          <cell r="O153" t="e">
            <v>#N/A</v>
          </cell>
        </row>
        <row r="154">
          <cell r="A154" t="str">
            <v>Argo Management 401(K) PSP</v>
          </cell>
          <cell r="C154" t="str">
            <v>N/A</v>
          </cell>
          <cell r="E154" t="str">
            <v>ü</v>
          </cell>
          <cell r="F154" t="str">
            <v>û</v>
          </cell>
          <cell r="G154" t="str">
            <v>û</v>
          </cell>
          <cell r="H154" t="str">
            <v>û</v>
          </cell>
          <cell r="I154" t="str">
            <v>û</v>
          </cell>
          <cell r="J154" t="str">
            <v>û</v>
          </cell>
          <cell r="K154" t="str">
            <v>û</v>
          </cell>
          <cell r="L154" t="str">
            <v>û</v>
          </cell>
          <cell r="M154" t="str">
            <v>ü</v>
          </cell>
          <cell r="N154" t="str">
            <v>ü</v>
          </cell>
          <cell r="O154" t="str">
            <v>ü</v>
          </cell>
        </row>
        <row r="155">
          <cell r="A155" t="str">
            <v>Argo Management 401(K) PSP</v>
          </cell>
          <cell r="C155" t="str">
            <v>N/A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</row>
        <row r="156">
          <cell r="A156" t="str">
            <v>Argo Management 401(K) PSP</v>
          </cell>
          <cell r="C156" t="str">
            <v>N/A</v>
          </cell>
          <cell r="E156" t="str">
            <v>N/A</v>
          </cell>
          <cell r="F156" t="str">
            <v>ü</v>
          </cell>
          <cell r="G156" t="str">
            <v>ü</v>
          </cell>
          <cell r="H156" t="str">
            <v>ü</v>
          </cell>
          <cell r="I156" t="str">
            <v>ü</v>
          </cell>
          <cell r="J156" t="str">
            <v>ü</v>
          </cell>
          <cell r="K156" t="str">
            <v>ü</v>
          </cell>
          <cell r="L156" t="str">
            <v>ü</v>
          </cell>
          <cell r="M156" t="str">
            <v>ü</v>
          </cell>
          <cell r="N156" t="str">
            <v>ü</v>
          </cell>
          <cell r="O156" t="str">
            <v>ü</v>
          </cell>
        </row>
        <row r="157">
          <cell r="A157" t="str">
            <v>Argo Management 401(K) PSP</v>
          </cell>
          <cell r="C157" t="str">
            <v>N/A</v>
          </cell>
          <cell r="E157" t="str">
            <v>ü</v>
          </cell>
          <cell r="F157" t="str">
            <v>û</v>
          </cell>
          <cell r="G157" t="str">
            <v>û</v>
          </cell>
          <cell r="H157" t="str">
            <v>ü</v>
          </cell>
          <cell r="I157" t="str">
            <v>ü</v>
          </cell>
          <cell r="J157" t="str">
            <v>û</v>
          </cell>
          <cell r="K157" t="str">
            <v>ü</v>
          </cell>
          <cell r="L157" t="str">
            <v>ü</v>
          </cell>
          <cell r="M157" t="str">
            <v>ü</v>
          </cell>
          <cell r="N157" t="str">
            <v>ü</v>
          </cell>
          <cell r="O157" t="str">
            <v>ü</v>
          </cell>
        </row>
        <row r="158">
          <cell r="A158" t="str">
            <v>Argo Management 401(K) PSP</v>
          </cell>
          <cell r="C158" t="str">
            <v>N/A</v>
          </cell>
          <cell r="E158" t="str">
            <v>ü</v>
          </cell>
          <cell r="F158" t="str">
            <v>û</v>
          </cell>
          <cell r="G158" t="str">
            <v>ü</v>
          </cell>
          <cell r="H158" t="str">
            <v>ü</v>
          </cell>
          <cell r="I158" t="str">
            <v>ü</v>
          </cell>
          <cell r="J158" t="str">
            <v>ü</v>
          </cell>
          <cell r="K158" t="str">
            <v>ü</v>
          </cell>
          <cell r="L158" t="str">
            <v>ü</v>
          </cell>
          <cell r="M158" t="str">
            <v>ü</v>
          </cell>
          <cell r="N158" t="str">
            <v>ü</v>
          </cell>
          <cell r="O158" t="str">
            <v>ü</v>
          </cell>
        </row>
        <row r="159">
          <cell r="A159" t="str">
            <v>Argo Management 401(K) PSP</v>
          </cell>
          <cell r="C159" t="str">
            <v>N/A</v>
          </cell>
          <cell r="E159" t="str">
            <v>ü</v>
          </cell>
          <cell r="F159" t="str">
            <v>ü</v>
          </cell>
          <cell r="G159" t="str">
            <v>ü</v>
          </cell>
          <cell r="H159" t="str">
            <v>ü</v>
          </cell>
          <cell r="I159" t="str">
            <v>ü</v>
          </cell>
          <cell r="J159" t="str">
            <v>ü</v>
          </cell>
          <cell r="K159" t="str">
            <v>ü</v>
          </cell>
          <cell r="L159" t="str">
            <v>ü</v>
          </cell>
          <cell r="M159" t="str">
            <v>ü</v>
          </cell>
          <cell r="N159" t="str">
            <v>ü</v>
          </cell>
          <cell r="O159" t="str">
            <v>ü</v>
          </cell>
        </row>
        <row r="160">
          <cell r="A160" t="str">
            <v>Argo Management 401(K) PSP</v>
          </cell>
          <cell r="C160" t="str">
            <v>N/A</v>
          </cell>
          <cell r="E160" t="str">
            <v>ü</v>
          </cell>
          <cell r="F160" t="str">
            <v>ü</v>
          </cell>
          <cell r="G160" t="str">
            <v>ü</v>
          </cell>
          <cell r="H160" t="str">
            <v>ü</v>
          </cell>
          <cell r="I160" t="str">
            <v>ü</v>
          </cell>
          <cell r="J160" t="str">
            <v>ü</v>
          </cell>
          <cell r="K160" t="str">
            <v>ü</v>
          </cell>
          <cell r="L160" t="str">
            <v>ü</v>
          </cell>
          <cell r="M160" t="str">
            <v>ü</v>
          </cell>
          <cell r="N160" t="str">
            <v>ü</v>
          </cell>
          <cell r="O160" t="str">
            <v>ü</v>
          </cell>
        </row>
        <row r="161">
          <cell r="A161" t="str">
            <v>Argo Management 401(K) PSP</v>
          </cell>
          <cell r="C161" t="str">
            <v>N/A</v>
          </cell>
          <cell r="E161" t="str">
            <v>N/A</v>
          </cell>
          <cell r="F161" t="str">
            <v>ü</v>
          </cell>
          <cell r="G161" t="str">
            <v>ü</v>
          </cell>
          <cell r="H161" t="str">
            <v>ü</v>
          </cell>
          <cell r="I161" t="str">
            <v>ü</v>
          </cell>
          <cell r="J161" t="str">
            <v>ü</v>
          </cell>
          <cell r="K161" t="str">
            <v>û</v>
          </cell>
          <cell r="L161" t="str">
            <v>û</v>
          </cell>
          <cell r="M161" t="str">
            <v>ü</v>
          </cell>
          <cell r="N161" t="str">
            <v>ü</v>
          </cell>
          <cell r="O161" t="str">
            <v>ü</v>
          </cell>
        </row>
        <row r="162">
          <cell r="A162" t="str">
            <v>Associated Press</v>
          </cell>
          <cell r="C162" t="str">
            <v>VIIIX</v>
          </cell>
          <cell r="E162" t="str">
            <v>N/A</v>
          </cell>
          <cell r="F162" t="str">
            <v>ü</v>
          </cell>
          <cell r="G162" t="str">
            <v>ü</v>
          </cell>
          <cell r="H162" t="str">
            <v>ü</v>
          </cell>
          <cell r="I162" t="str">
            <v>ü</v>
          </cell>
          <cell r="J162" t="str">
            <v>ü</v>
          </cell>
          <cell r="K162" t="str">
            <v>ü</v>
          </cell>
          <cell r="L162" t="str">
            <v>ü</v>
          </cell>
          <cell r="M162" t="str">
            <v>ü</v>
          </cell>
          <cell r="N162" t="str">
            <v>ü</v>
          </cell>
          <cell r="O162" t="str">
            <v>ü</v>
          </cell>
        </row>
        <row r="163">
          <cell r="A163" t="str">
            <v>Associated Press</v>
          </cell>
          <cell r="C163" t="str">
            <v>JLGMX</v>
          </cell>
          <cell r="E163" t="str">
            <v>ü</v>
          </cell>
          <cell r="F163" t="str">
            <v>û</v>
          </cell>
          <cell r="G163" t="str">
            <v>ü</v>
          </cell>
          <cell r="H163" t="str">
            <v>ü</v>
          </cell>
          <cell r="I163" t="str">
            <v>ü</v>
          </cell>
          <cell r="J163" t="str">
            <v>û</v>
          </cell>
          <cell r="K163" t="str">
            <v>ü</v>
          </cell>
          <cell r="L163" t="str">
            <v>ü</v>
          </cell>
          <cell r="M163" t="str">
            <v>ü</v>
          </cell>
          <cell r="N163" t="str">
            <v>ü</v>
          </cell>
          <cell r="O163" t="str">
            <v>ü</v>
          </cell>
        </row>
        <row r="164">
          <cell r="A164" t="str">
            <v>Associated Press</v>
          </cell>
          <cell r="C164" t="str">
            <v>VWNAX</v>
          </cell>
          <cell r="E164" t="str">
            <v>ü</v>
          </cell>
          <cell r="F164" t="str">
            <v>ü</v>
          </cell>
          <cell r="G164" t="str">
            <v>ü</v>
          </cell>
          <cell r="H164" t="str">
            <v>ü</v>
          </cell>
          <cell r="I164" t="str">
            <v>ü</v>
          </cell>
          <cell r="J164" t="str">
            <v>ü</v>
          </cell>
          <cell r="K164" t="str">
            <v>ü</v>
          </cell>
          <cell r="L164" t="str">
            <v>ü</v>
          </cell>
          <cell r="M164" t="str">
            <v>ü</v>
          </cell>
          <cell r="N164" t="str">
            <v>ü</v>
          </cell>
          <cell r="O164" t="str">
            <v>ü</v>
          </cell>
        </row>
        <row r="165">
          <cell r="A165" t="str">
            <v>Associated Press</v>
          </cell>
          <cell r="C165" t="str">
            <v>VIMAX</v>
          </cell>
          <cell r="E165" t="str">
            <v>N/A</v>
          </cell>
          <cell r="F165" t="str">
            <v>ü</v>
          </cell>
          <cell r="G165" t="str">
            <v>ü</v>
          </cell>
          <cell r="H165" t="str">
            <v>ü</v>
          </cell>
          <cell r="I165" t="str">
            <v>ü</v>
          </cell>
          <cell r="J165" t="str">
            <v>ü</v>
          </cell>
          <cell r="K165" t="str">
            <v>ü</v>
          </cell>
          <cell r="L165" t="str">
            <v>ü</v>
          </cell>
          <cell r="M165" t="str">
            <v>ü</v>
          </cell>
          <cell r="N165" t="str">
            <v>ü</v>
          </cell>
          <cell r="O165" t="str">
            <v>ü</v>
          </cell>
        </row>
        <row r="166">
          <cell r="A166" t="str">
            <v>Associated Press</v>
          </cell>
          <cell r="C166" t="str">
            <v>JDMNX</v>
          </cell>
          <cell r="E166" t="str">
            <v>ü</v>
          </cell>
          <cell r="F166" t="str">
            <v>û</v>
          </cell>
          <cell r="G166" t="str">
            <v>û</v>
          </cell>
          <cell r="H166" t="str">
            <v>ü</v>
          </cell>
          <cell r="I166" t="str">
            <v>ü</v>
          </cell>
          <cell r="J166" t="str">
            <v>û</v>
          </cell>
          <cell r="K166" t="str">
            <v>ü</v>
          </cell>
          <cell r="L166" t="str">
            <v>ü</v>
          </cell>
          <cell r="M166" t="str">
            <v>ü</v>
          </cell>
          <cell r="N166" t="str">
            <v>ü</v>
          </cell>
          <cell r="O166" t="str">
            <v>ü</v>
          </cell>
        </row>
        <row r="167">
          <cell r="A167" t="str">
            <v>Associated Press</v>
          </cell>
          <cell r="C167" t="str">
            <v>VEVIX</v>
          </cell>
          <cell r="E167" t="str">
            <v>ü</v>
          </cell>
          <cell r="F167" t="str">
            <v>û</v>
          </cell>
          <cell r="G167" t="str">
            <v>û</v>
          </cell>
          <cell r="H167" t="str">
            <v>û</v>
          </cell>
          <cell r="I167" t="str">
            <v>û</v>
          </cell>
          <cell r="J167" t="str">
            <v>ü</v>
          </cell>
          <cell r="K167" t="str">
            <v>ü</v>
          </cell>
          <cell r="L167" t="str">
            <v>ü</v>
          </cell>
          <cell r="M167" t="str">
            <v>ü</v>
          </cell>
          <cell r="N167" t="str">
            <v>ü</v>
          </cell>
          <cell r="O167" t="str">
            <v>ü</v>
          </cell>
        </row>
        <row r="168">
          <cell r="A168" t="str">
            <v>Associated Press</v>
          </cell>
          <cell r="C168" t="str">
            <v>VSCIX</v>
          </cell>
          <cell r="E168" t="str">
            <v>N/A</v>
          </cell>
          <cell r="F168" t="str">
            <v>ü</v>
          </cell>
          <cell r="G168" t="str">
            <v>ü</v>
          </cell>
          <cell r="H168" t="str">
            <v>ü</v>
          </cell>
          <cell r="I168" t="str">
            <v>ü</v>
          </cell>
          <cell r="J168" t="str">
            <v>ü</v>
          </cell>
          <cell r="K168" t="str">
            <v>ü</v>
          </cell>
          <cell r="L168" t="str">
            <v>ü</v>
          </cell>
          <cell r="M168" t="str">
            <v>ü</v>
          </cell>
          <cell r="N168" t="str">
            <v>ü</v>
          </cell>
          <cell r="O168" t="str">
            <v>ü</v>
          </cell>
        </row>
        <row r="169">
          <cell r="A169" t="str">
            <v>Associated Press</v>
          </cell>
          <cell r="C169" t="str">
            <v>OTIIX</v>
          </cell>
          <cell r="E169" t="str">
            <v>û</v>
          </cell>
          <cell r="F169" t="str">
            <v>û</v>
          </cell>
          <cell r="G169" t="str">
            <v>û</v>
          </cell>
          <cell r="H169" t="str">
            <v>ü</v>
          </cell>
          <cell r="I169" t="str">
            <v>ü</v>
          </cell>
          <cell r="J169" t="str">
            <v>ü</v>
          </cell>
          <cell r="K169" t="str">
            <v>ü</v>
          </cell>
          <cell r="L169" t="str">
            <v>ü</v>
          </cell>
          <cell r="M169" t="str">
            <v>ü</v>
          </cell>
          <cell r="N169" t="str">
            <v>ü</v>
          </cell>
          <cell r="O169" t="str">
            <v>ü</v>
          </cell>
        </row>
        <row r="170">
          <cell r="A170" t="str">
            <v>Associated Press</v>
          </cell>
          <cell r="C170" t="str">
            <v>VTSNX</v>
          </cell>
          <cell r="E170" t="str">
            <v>N/A</v>
          </cell>
          <cell r="F170" t="str">
            <v>ü</v>
          </cell>
          <cell r="G170" t="str">
            <v>û</v>
          </cell>
          <cell r="H170" t="str">
            <v>û</v>
          </cell>
          <cell r="I170" t="str">
            <v>ü</v>
          </cell>
          <cell r="J170" t="str">
            <v>ü</v>
          </cell>
          <cell r="K170" t="str">
            <v>û</v>
          </cell>
          <cell r="L170" t="str">
            <v>û</v>
          </cell>
          <cell r="M170" t="str">
            <v>ü</v>
          </cell>
          <cell r="N170" t="str">
            <v>ü</v>
          </cell>
          <cell r="O170" t="str">
            <v>ü</v>
          </cell>
        </row>
        <row r="171">
          <cell r="A171" t="str">
            <v>Associated Press</v>
          </cell>
          <cell r="C171" t="str">
            <v>VWILX</v>
          </cell>
          <cell r="E171" t="str">
            <v>ü</v>
          </cell>
          <cell r="F171" t="str">
            <v>û</v>
          </cell>
          <cell r="G171" t="str">
            <v>ü</v>
          </cell>
          <cell r="H171" t="str">
            <v>û</v>
          </cell>
          <cell r="I171" t="str">
            <v>û</v>
          </cell>
          <cell r="J171" t="str">
            <v>û</v>
          </cell>
          <cell r="K171" t="str">
            <v>û</v>
          </cell>
          <cell r="L171" t="str">
            <v>û</v>
          </cell>
          <cell r="M171" t="str">
            <v>û</v>
          </cell>
          <cell r="N171" t="str">
            <v>ü</v>
          </cell>
          <cell r="O171" t="str">
            <v>ü</v>
          </cell>
        </row>
        <row r="172">
          <cell r="A172" t="str">
            <v>Associated Press</v>
          </cell>
          <cell r="C172" t="str">
            <v>MINGX</v>
          </cell>
          <cell r="E172" t="str">
            <v>ü</v>
          </cell>
          <cell r="F172" t="str">
            <v>ü</v>
          </cell>
          <cell r="G172" t="str">
            <v>ü</v>
          </cell>
          <cell r="H172" t="str">
            <v>ü</v>
          </cell>
          <cell r="I172" t="str">
            <v>ü</v>
          </cell>
          <cell r="J172" t="str">
            <v>û</v>
          </cell>
          <cell r="K172" t="str">
            <v>û</v>
          </cell>
          <cell r="L172" t="str">
            <v>û</v>
          </cell>
          <cell r="M172" t="str">
            <v>û</v>
          </cell>
          <cell r="N172" t="str">
            <v>ü</v>
          </cell>
          <cell r="O172" t="str">
            <v>ü</v>
          </cell>
        </row>
        <row r="173">
          <cell r="A173" t="str">
            <v>Associated Press</v>
          </cell>
          <cell r="C173" t="str">
            <v>RNWGX</v>
          </cell>
          <cell r="E173" t="str">
            <v>ü</v>
          </cell>
          <cell r="F173" t="str">
            <v>ü</v>
          </cell>
          <cell r="G173" t="str">
            <v>ü</v>
          </cell>
          <cell r="H173" t="str">
            <v>ü</v>
          </cell>
          <cell r="I173" t="str">
            <v>ü</v>
          </cell>
          <cell r="J173" t="str">
            <v>ü</v>
          </cell>
          <cell r="K173" t="str">
            <v>ü</v>
          </cell>
          <cell r="L173" t="str">
            <v>ü</v>
          </cell>
          <cell r="M173" t="str">
            <v>ü</v>
          </cell>
          <cell r="N173" t="str">
            <v>ü</v>
          </cell>
          <cell r="O173" t="str">
            <v>ü</v>
          </cell>
        </row>
        <row r="174">
          <cell r="A174" t="str">
            <v>Associated Press</v>
          </cell>
          <cell r="C174" t="str">
            <v>BPLBX</v>
          </cell>
          <cell r="E174" t="str">
            <v>ü</v>
          </cell>
          <cell r="F174" t="str">
            <v>û</v>
          </cell>
          <cell r="G174" t="str">
            <v>ü</v>
          </cell>
          <cell r="H174" t="str">
            <v>ü</v>
          </cell>
          <cell r="I174" t="str">
            <v>ü</v>
          </cell>
          <cell r="J174" t="str">
            <v>ü</v>
          </cell>
          <cell r="K174" t="str">
            <v>ü</v>
          </cell>
          <cell r="L174" t="str">
            <v>ü</v>
          </cell>
          <cell r="M174" t="str">
            <v>ü</v>
          </cell>
          <cell r="N174" t="str">
            <v>û</v>
          </cell>
          <cell r="O174" t="str">
            <v>ü</v>
          </cell>
        </row>
        <row r="175">
          <cell r="A175" t="str">
            <v>Associated Press</v>
          </cell>
          <cell r="C175" t="str">
            <v>VBTIX</v>
          </cell>
          <cell r="E175" t="str">
            <v>N/A</v>
          </cell>
          <cell r="F175" t="str">
            <v>ü</v>
          </cell>
          <cell r="G175" t="str">
            <v>û</v>
          </cell>
          <cell r="H175" t="str">
            <v>û</v>
          </cell>
          <cell r="I175" t="str">
            <v>ü</v>
          </cell>
          <cell r="J175" t="str">
            <v>ü</v>
          </cell>
          <cell r="K175" t="str">
            <v>û</v>
          </cell>
          <cell r="L175" t="str">
            <v>û</v>
          </cell>
          <cell r="M175" t="str">
            <v>ü</v>
          </cell>
          <cell r="N175" t="str">
            <v>ü</v>
          </cell>
          <cell r="O175" t="str">
            <v>ü</v>
          </cell>
        </row>
        <row r="176">
          <cell r="A176" t="str">
            <v>Associated Press</v>
          </cell>
          <cell r="C176" t="str">
            <v>PDBZX</v>
          </cell>
          <cell r="E176" t="str">
            <v>ü</v>
          </cell>
          <cell r="F176" t="str">
            <v>ü</v>
          </cell>
          <cell r="G176" t="str">
            <v>ü</v>
          </cell>
          <cell r="H176" t="str">
            <v>ü</v>
          </cell>
          <cell r="I176" t="str">
            <v>ü</v>
          </cell>
          <cell r="J176" t="str">
            <v>ü</v>
          </cell>
          <cell r="K176" t="str">
            <v>ü</v>
          </cell>
          <cell r="L176" t="str">
            <v>ü</v>
          </cell>
          <cell r="M176" t="str">
            <v>ü</v>
          </cell>
          <cell r="N176" t="str">
            <v>ü</v>
          </cell>
          <cell r="O176" t="str">
            <v>ü</v>
          </cell>
        </row>
        <row r="177">
          <cell r="A177" t="str">
            <v>Associated Press</v>
          </cell>
          <cell r="C177" t="str">
            <v>PIMIX</v>
          </cell>
          <cell r="E177" t="str">
            <v>ü</v>
          </cell>
          <cell r="F177" t="str">
            <v>ü</v>
          </cell>
          <cell r="G177" t="str">
            <v>ü</v>
          </cell>
          <cell r="H177" t="str">
            <v>ü</v>
          </cell>
          <cell r="I177" t="str">
            <v>ü</v>
          </cell>
          <cell r="J177" t="str">
            <v>ü</v>
          </cell>
          <cell r="K177" t="str">
            <v>ü</v>
          </cell>
          <cell r="L177" t="str">
            <v>ü</v>
          </cell>
          <cell r="M177" t="str">
            <v>ü</v>
          </cell>
          <cell r="N177" t="str">
            <v>ü</v>
          </cell>
          <cell r="O177" t="str">
            <v>ü</v>
          </cell>
        </row>
        <row r="178">
          <cell r="A178" t="str">
            <v>Associated Press</v>
          </cell>
          <cell r="C178" t="str">
            <v>PFORX</v>
          </cell>
          <cell r="E178" t="str">
            <v>ü</v>
          </cell>
          <cell r="F178" t="str">
            <v>ü</v>
          </cell>
          <cell r="G178" t="str">
            <v>ü</v>
          </cell>
          <cell r="H178" t="str">
            <v>ü</v>
          </cell>
          <cell r="I178" t="str">
            <v>ü</v>
          </cell>
          <cell r="J178" t="str">
            <v>ü</v>
          </cell>
          <cell r="K178" t="str">
            <v>ü</v>
          </cell>
          <cell r="L178" t="str">
            <v>ü</v>
          </cell>
          <cell r="M178" t="str">
            <v>ü</v>
          </cell>
          <cell r="N178" t="str">
            <v>û</v>
          </cell>
          <cell r="O178" t="str">
            <v>ü</v>
          </cell>
        </row>
        <row r="179">
          <cell r="A179" t="str">
            <v>Associated Press</v>
          </cell>
          <cell r="C179" t="str">
            <v>VMRXX</v>
          </cell>
          <cell r="E179" t="str">
            <v>ü</v>
          </cell>
          <cell r="F179" t="str">
            <v>ü</v>
          </cell>
          <cell r="G179" t="str">
            <v>ü</v>
          </cell>
          <cell r="H179" t="str">
            <v>ü</v>
          </cell>
          <cell r="I179" t="str">
            <v>û</v>
          </cell>
          <cell r="J179" t="str">
            <v>ü</v>
          </cell>
          <cell r="K179" t="str">
            <v>ü</v>
          </cell>
          <cell r="L179" t="str">
            <v>ü</v>
          </cell>
          <cell r="M179" t="str">
            <v>û</v>
          </cell>
          <cell r="N179" t="str">
            <v>ü</v>
          </cell>
          <cell r="O179" t="str">
            <v>ü</v>
          </cell>
        </row>
        <row r="180">
          <cell r="A180" t="str">
            <v>Associated Press</v>
          </cell>
          <cell r="C180" t="str">
            <v>POSIX</v>
          </cell>
          <cell r="E180" t="str">
            <v>ü</v>
          </cell>
          <cell r="F180" t="str">
            <v>û</v>
          </cell>
          <cell r="G180" t="str">
            <v>û</v>
          </cell>
          <cell r="H180" t="str">
            <v>û</v>
          </cell>
          <cell r="I180" t="str">
            <v>û</v>
          </cell>
          <cell r="J180" t="str">
            <v>û</v>
          </cell>
          <cell r="K180" t="str">
            <v>û</v>
          </cell>
          <cell r="L180" t="str">
            <v>û</v>
          </cell>
          <cell r="M180" t="str">
            <v>û</v>
          </cell>
          <cell r="N180" t="str">
            <v>ü</v>
          </cell>
          <cell r="O180" t="str">
            <v>ü</v>
          </cell>
        </row>
        <row r="181">
          <cell r="A181" t="str">
            <v>Associated Press</v>
          </cell>
          <cell r="C181" t="str">
            <v>PCRIX</v>
          </cell>
          <cell r="E181" t="str">
            <v>ü</v>
          </cell>
          <cell r="F181" t="str">
            <v>û</v>
          </cell>
          <cell r="G181" t="str">
            <v>û</v>
          </cell>
          <cell r="H181" t="str">
            <v>ü</v>
          </cell>
          <cell r="I181" t="str">
            <v>û</v>
          </cell>
          <cell r="J181" t="str">
            <v>ü</v>
          </cell>
          <cell r="K181" t="str">
            <v>ü</v>
          </cell>
          <cell r="L181" t="str">
            <v>û</v>
          </cell>
          <cell r="M181" t="str">
            <v>û</v>
          </cell>
          <cell r="N181" t="str">
            <v>ü</v>
          </cell>
          <cell r="O181" t="str">
            <v>ü</v>
          </cell>
        </row>
        <row r="182">
          <cell r="A182" t="str">
            <v>Atlas Air 401(K)</v>
          </cell>
          <cell r="C182" t="str">
            <v>FXAIX</v>
          </cell>
          <cell r="E182" t="str">
            <v>N/A</v>
          </cell>
          <cell r="F182" t="str">
            <v>ü</v>
          </cell>
          <cell r="G182" t="str">
            <v>ü</v>
          </cell>
          <cell r="H182" t="str">
            <v>ü</v>
          </cell>
          <cell r="I182" t="str">
            <v>ü</v>
          </cell>
          <cell r="J182" t="str">
            <v>ü</v>
          </cell>
          <cell r="K182" t="str">
            <v>ü</v>
          </cell>
          <cell r="L182" t="str">
            <v>ü</v>
          </cell>
          <cell r="M182" t="str">
            <v>ü</v>
          </cell>
          <cell r="N182" t="str">
            <v>ü</v>
          </cell>
          <cell r="O182" t="str">
            <v>ü</v>
          </cell>
        </row>
        <row r="183">
          <cell r="A183" t="str">
            <v>Atlas Air 401(K)</v>
          </cell>
          <cell r="C183" t="str">
            <v>N/A</v>
          </cell>
          <cell r="E183" t="str">
            <v>ü</v>
          </cell>
          <cell r="F183" t="str">
            <v>ü</v>
          </cell>
          <cell r="G183" t="str">
            <v>ü</v>
          </cell>
          <cell r="H183" t="str">
            <v>ü</v>
          </cell>
          <cell r="I183" t="str">
            <v>ü</v>
          </cell>
          <cell r="J183" t="str">
            <v>û</v>
          </cell>
          <cell r="K183" t="str">
            <v>ü</v>
          </cell>
          <cell r="L183" t="str">
            <v>ü</v>
          </cell>
          <cell r="M183" t="str">
            <v>ü</v>
          </cell>
          <cell r="N183" t="str">
            <v>ü</v>
          </cell>
          <cell r="O183" t="str">
            <v>ü</v>
          </cell>
        </row>
        <row r="184">
          <cell r="A184" t="str">
            <v>Atlas Air 401(K)</v>
          </cell>
          <cell r="C184" t="str">
            <v>N/A</v>
          </cell>
          <cell r="E184" t="str">
            <v>ü</v>
          </cell>
          <cell r="F184" t="str">
            <v>ü</v>
          </cell>
          <cell r="G184" t="str">
            <v>ü</v>
          </cell>
          <cell r="H184" t="str">
            <v>ü</v>
          </cell>
          <cell r="I184" t="str">
            <v>ü</v>
          </cell>
          <cell r="J184" t="str">
            <v>ü</v>
          </cell>
          <cell r="K184" t="str">
            <v>û</v>
          </cell>
          <cell r="L184" t="str">
            <v>ü</v>
          </cell>
          <cell r="M184" t="str">
            <v>ü</v>
          </cell>
          <cell r="N184" t="str">
            <v>ü</v>
          </cell>
          <cell r="O184" t="str">
            <v>ü</v>
          </cell>
        </row>
        <row r="185">
          <cell r="A185" t="str">
            <v>Atlas Air 401(K)</v>
          </cell>
          <cell r="C185" t="str">
            <v>FSMDX</v>
          </cell>
          <cell r="E185" t="str">
            <v>N/A</v>
          </cell>
          <cell r="F185" t="str">
            <v>ü</v>
          </cell>
          <cell r="G185" t="str">
            <v>ü</v>
          </cell>
          <cell r="H185" t="str">
            <v>ü</v>
          </cell>
          <cell r="I185" t="str">
            <v>ü</v>
          </cell>
          <cell r="J185" t="str">
            <v>ü</v>
          </cell>
          <cell r="K185" t="str">
            <v>ü</v>
          </cell>
          <cell r="L185" t="str">
            <v>ü</v>
          </cell>
          <cell r="M185" t="str">
            <v>ü</v>
          </cell>
          <cell r="N185" t="str">
            <v>ü</v>
          </cell>
          <cell r="O185" t="str">
            <v>ü</v>
          </cell>
        </row>
        <row r="186">
          <cell r="A186" t="str">
            <v>Atlas Air 401(K)</v>
          </cell>
          <cell r="C186" t="str">
            <v>JDMNX</v>
          </cell>
          <cell r="E186" t="str">
            <v>ü</v>
          </cell>
          <cell r="F186" t="str">
            <v>û</v>
          </cell>
          <cell r="G186" t="str">
            <v>û</v>
          </cell>
          <cell r="H186" t="str">
            <v>ü</v>
          </cell>
          <cell r="I186" t="str">
            <v>ü</v>
          </cell>
          <cell r="J186" t="str">
            <v>û</v>
          </cell>
          <cell r="K186" t="str">
            <v>ü</v>
          </cell>
          <cell r="L186" t="str">
            <v>ü</v>
          </cell>
          <cell r="M186" t="str">
            <v>ü</v>
          </cell>
          <cell r="N186" t="str">
            <v>ü</v>
          </cell>
          <cell r="O186" t="str">
            <v>ü</v>
          </cell>
        </row>
        <row r="187">
          <cell r="A187" t="str">
            <v>Atlas Air 401(K)</v>
          </cell>
          <cell r="C187" t="str">
            <v>N/A</v>
          </cell>
          <cell r="E187" t="str">
            <v>ü</v>
          </cell>
          <cell r="F187" t="str">
            <v>û</v>
          </cell>
          <cell r="G187" t="str">
            <v>û</v>
          </cell>
          <cell r="H187" t="str">
            <v>û</v>
          </cell>
          <cell r="I187" t="str">
            <v>û</v>
          </cell>
          <cell r="J187" t="str">
            <v>û</v>
          </cell>
          <cell r="K187" t="str">
            <v>û</v>
          </cell>
          <cell r="L187" t="str">
            <v>û</v>
          </cell>
          <cell r="M187" t="str">
            <v>ü</v>
          </cell>
          <cell r="N187" t="str">
            <v>ü</v>
          </cell>
          <cell r="O187" t="str">
            <v>ü</v>
          </cell>
        </row>
        <row r="188">
          <cell r="A188" t="str">
            <v>Atlas Air 401(K)</v>
          </cell>
          <cell r="C188" t="str">
            <v>FSSNX</v>
          </cell>
          <cell r="E188" t="str">
            <v>N/A</v>
          </cell>
          <cell r="F188" t="str">
            <v>ü</v>
          </cell>
          <cell r="G188" t="str">
            <v>ü</v>
          </cell>
          <cell r="H188" t="str">
            <v>ü</v>
          </cell>
          <cell r="I188" t="str">
            <v>ü</v>
          </cell>
          <cell r="J188" t="str">
            <v>ü</v>
          </cell>
          <cell r="K188" t="str">
            <v>û</v>
          </cell>
          <cell r="L188" t="str">
            <v>û</v>
          </cell>
          <cell r="M188" t="str">
            <v>ü</v>
          </cell>
          <cell r="N188" t="str">
            <v>ü</v>
          </cell>
          <cell r="O188" t="str">
            <v>ü</v>
          </cell>
        </row>
        <row r="189">
          <cell r="A189" t="str">
            <v>Atlas Air 401(K)</v>
          </cell>
          <cell r="C189" t="str">
            <v>PSMLX</v>
          </cell>
          <cell r="E189" t="str">
            <v>ü</v>
          </cell>
          <cell r="F189" t="str">
            <v>û</v>
          </cell>
          <cell r="G189" t="str">
            <v>û</v>
          </cell>
          <cell r="H189" t="str">
            <v>û</v>
          </cell>
          <cell r="I189" t="str">
            <v>û</v>
          </cell>
          <cell r="J189" t="str">
            <v>ü</v>
          </cell>
          <cell r="K189" t="str">
            <v>û</v>
          </cell>
          <cell r="L189" t="str">
            <v>û</v>
          </cell>
          <cell r="M189" t="str">
            <v>û</v>
          </cell>
          <cell r="N189" t="str">
            <v>ü</v>
          </cell>
          <cell r="O189" t="str">
            <v>ü</v>
          </cell>
        </row>
        <row r="190">
          <cell r="A190" t="str">
            <v>Atlas Air 401(K)</v>
          </cell>
          <cell r="C190" t="str">
            <v>VTMGX</v>
          </cell>
          <cell r="E190" t="str">
            <v>N/A</v>
          </cell>
          <cell r="F190" t="str">
            <v>ü</v>
          </cell>
          <cell r="G190" t="str">
            <v>ü</v>
          </cell>
          <cell r="H190" t="str">
            <v>ü</v>
          </cell>
          <cell r="I190" t="str">
            <v>ü</v>
          </cell>
          <cell r="J190" t="str">
            <v>ü</v>
          </cell>
          <cell r="K190" t="str">
            <v>ü</v>
          </cell>
          <cell r="L190" t="str">
            <v>ü</v>
          </cell>
          <cell r="M190" t="str">
            <v>ü</v>
          </cell>
          <cell r="N190" t="str">
            <v>ü</v>
          </cell>
          <cell r="O190" t="str">
            <v>ü</v>
          </cell>
        </row>
        <row r="191">
          <cell r="A191" t="str">
            <v>Atlas Air 401(K)</v>
          </cell>
          <cell r="C191" t="str">
            <v>MINJX</v>
          </cell>
          <cell r="E191" t="str">
            <v>ü</v>
          </cell>
          <cell r="F191" t="str">
            <v>ü</v>
          </cell>
          <cell r="G191" t="str">
            <v>ü</v>
          </cell>
          <cell r="H191" t="str">
            <v>ü</v>
          </cell>
          <cell r="I191" t="str">
            <v>ü</v>
          </cell>
          <cell r="J191" t="str">
            <v>û</v>
          </cell>
          <cell r="K191" t="str">
            <v>û</v>
          </cell>
          <cell r="L191" t="str">
            <v>û</v>
          </cell>
          <cell r="M191" t="str">
            <v>û</v>
          </cell>
          <cell r="N191" t="str">
            <v>ü</v>
          </cell>
          <cell r="O191" t="str">
            <v>ü</v>
          </cell>
        </row>
        <row r="192">
          <cell r="A192" t="str">
            <v>Atlas Air 401(K)</v>
          </cell>
          <cell r="C192" t="str">
            <v>RNWGX</v>
          </cell>
          <cell r="E192" t="str">
            <v>ü</v>
          </cell>
          <cell r="F192" t="str">
            <v>ü</v>
          </cell>
          <cell r="G192" t="str">
            <v>ü</v>
          </cell>
          <cell r="H192" t="str">
            <v>ü</v>
          </cell>
          <cell r="I192" t="str">
            <v>ü</v>
          </cell>
          <cell r="J192" t="str">
            <v>ü</v>
          </cell>
          <cell r="K192" t="str">
            <v>ü</v>
          </cell>
          <cell r="L192" t="str">
            <v>ü</v>
          </cell>
          <cell r="M192" t="str">
            <v>ü</v>
          </cell>
          <cell r="N192" t="str">
            <v>ü</v>
          </cell>
          <cell r="O192" t="str">
            <v>ü</v>
          </cell>
        </row>
        <row r="193">
          <cell r="A193" t="str">
            <v>Atlas Air 401(K)</v>
          </cell>
          <cell r="C193" t="str">
            <v>N/A</v>
          </cell>
          <cell r="E193" t="str">
            <v>ü</v>
          </cell>
          <cell r="F193" t="str">
            <v>ü</v>
          </cell>
          <cell r="G193" t="str">
            <v>ü</v>
          </cell>
          <cell r="H193" t="str">
            <v>ü</v>
          </cell>
          <cell r="I193" t="str">
            <v>ü</v>
          </cell>
          <cell r="J193" t="str">
            <v>ü</v>
          </cell>
          <cell r="K193" t="str">
            <v>ü</v>
          </cell>
          <cell r="L193" t="str">
            <v>ü</v>
          </cell>
          <cell r="M193" t="str">
            <v>ü</v>
          </cell>
          <cell r="N193" t="str">
            <v>ü</v>
          </cell>
          <cell r="O193" t="str">
            <v>ü</v>
          </cell>
        </row>
        <row r="194">
          <cell r="A194" t="str">
            <v>Atlas Air 401(K)</v>
          </cell>
          <cell r="C194" t="str">
            <v>VBTLX</v>
          </cell>
          <cell r="E194" t="str">
            <v>N/A</v>
          </cell>
          <cell r="F194" t="str">
            <v>ü</v>
          </cell>
          <cell r="G194" t="str">
            <v>û</v>
          </cell>
          <cell r="H194" t="str">
            <v>û</v>
          </cell>
          <cell r="I194" t="str">
            <v>ü</v>
          </cell>
          <cell r="J194" t="str">
            <v>ü</v>
          </cell>
          <cell r="K194" t="str">
            <v>û</v>
          </cell>
          <cell r="L194" t="str">
            <v>û</v>
          </cell>
          <cell r="M194" t="str">
            <v>ü</v>
          </cell>
          <cell r="N194" t="str">
            <v>ü</v>
          </cell>
          <cell r="O194" t="str">
            <v>ü</v>
          </cell>
        </row>
        <row r="195">
          <cell r="A195" t="str">
            <v>Atlas Air 401(K)</v>
          </cell>
          <cell r="C195" t="str">
            <v>N/A</v>
          </cell>
          <cell r="E195" t="str">
            <v>ü</v>
          </cell>
          <cell r="F195" t="str">
            <v>ü</v>
          </cell>
          <cell r="G195" t="str">
            <v>ü</v>
          </cell>
          <cell r="H195" t="str">
            <v>ü</v>
          </cell>
          <cell r="I195" t="str">
            <v>ü</v>
          </cell>
          <cell r="J195" t="str">
            <v>ü</v>
          </cell>
          <cell r="K195" t="str">
            <v>ü</v>
          </cell>
          <cell r="L195" t="str">
            <v>ü</v>
          </cell>
          <cell r="M195" t="str">
            <v>ü</v>
          </cell>
          <cell r="N195" t="str">
            <v>ü</v>
          </cell>
          <cell r="O195" t="str">
            <v>ü</v>
          </cell>
        </row>
        <row r="196">
          <cell r="A196" t="str">
            <v>Atlas Air 401(K)</v>
          </cell>
          <cell r="C196" t="str">
            <v>FAGIX</v>
          </cell>
          <cell r="E196" t="str">
            <v>ü</v>
          </cell>
          <cell r="F196" t="str">
            <v>ü</v>
          </cell>
          <cell r="G196" t="str">
            <v>ü</v>
          </cell>
          <cell r="H196" t="str">
            <v>ü</v>
          </cell>
          <cell r="I196" t="str">
            <v>ü</v>
          </cell>
          <cell r="J196" t="str">
            <v>ü</v>
          </cell>
          <cell r="K196" t="str">
            <v>ü</v>
          </cell>
          <cell r="L196" t="str">
            <v>ü</v>
          </cell>
          <cell r="M196" t="str">
            <v>ü</v>
          </cell>
          <cell r="N196" t="str">
            <v>û</v>
          </cell>
          <cell r="O196" t="str">
            <v>ü</v>
          </cell>
        </row>
        <row r="197">
          <cell r="A197" t="str">
            <v>Atlas Air 401(K)</v>
          </cell>
          <cell r="C197" t="str">
            <v>PFORX</v>
          </cell>
          <cell r="E197" t="str">
            <v>ü</v>
          </cell>
          <cell r="F197" t="str">
            <v>ü</v>
          </cell>
          <cell r="G197" t="str">
            <v>ü</v>
          </cell>
          <cell r="H197" t="str">
            <v>ü</v>
          </cell>
          <cell r="I197" t="str">
            <v>ü</v>
          </cell>
          <cell r="J197" t="str">
            <v>ü</v>
          </cell>
          <cell r="K197" t="str">
            <v>ü</v>
          </cell>
          <cell r="L197" t="str">
            <v>ü</v>
          </cell>
          <cell r="M197" t="str">
            <v>ü</v>
          </cell>
          <cell r="N197" t="str">
            <v>û</v>
          </cell>
          <cell r="O197" t="str">
            <v>ü</v>
          </cell>
        </row>
        <row r="198">
          <cell r="A198" t="str">
            <v>Atlas Air 401(K)</v>
          </cell>
          <cell r="C198" t="str">
            <v>MGLRX</v>
          </cell>
          <cell r="E198" t="str">
            <v>ü</v>
          </cell>
          <cell r="F198" t="str">
            <v>û</v>
          </cell>
          <cell r="G198" t="str">
            <v>û</v>
          </cell>
          <cell r="H198" t="str">
            <v>û</v>
          </cell>
          <cell r="I198" t="str">
            <v>û</v>
          </cell>
          <cell r="J198" t="str">
            <v>û</v>
          </cell>
          <cell r="K198" t="str">
            <v>û</v>
          </cell>
          <cell r="L198" t="str">
            <v>û</v>
          </cell>
          <cell r="M198" t="str">
            <v>û</v>
          </cell>
          <cell r="N198" t="str">
            <v>ü</v>
          </cell>
          <cell r="O198" t="str">
            <v>ü</v>
          </cell>
        </row>
        <row r="199">
          <cell r="A199" t="str">
            <v>Atlas Air 401(K)</v>
          </cell>
          <cell r="C199" t="str">
            <v>PCRIX</v>
          </cell>
          <cell r="E199" t="str">
            <v>ü</v>
          </cell>
          <cell r="F199" t="str">
            <v>û</v>
          </cell>
          <cell r="G199" t="str">
            <v>û</v>
          </cell>
          <cell r="H199" t="str">
            <v>ü</v>
          </cell>
          <cell r="I199" t="str">
            <v>û</v>
          </cell>
          <cell r="J199" t="str">
            <v>ü</v>
          </cell>
          <cell r="K199" t="str">
            <v>ü</v>
          </cell>
          <cell r="L199" t="str">
            <v>û</v>
          </cell>
          <cell r="M199" t="str">
            <v>û</v>
          </cell>
          <cell r="N199" t="str">
            <v>ü</v>
          </cell>
          <cell r="O199" t="str">
            <v>ü</v>
          </cell>
        </row>
        <row r="200">
          <cell r="A200" t="str">
            <v>Atlas Air 401(K)</v>
          </cell>
          <cell r="C200" t="str">
            <v>FNBXX</v>
          </cell>
          <cell r="E200" t="str">
            <v>ü</v>
          </cell>
          <cell r="F200" t="str">
            <v>û</v>
          </cell>
          <cell r="G200" t="str">
            <v>ü</v>
          </cell>
          <cell r="H200" t="str">
            <v>ü</v>
          </cell>
          <cell r="I200" t="str">
            <v>û</v>
          </cell>
          <cell r="J200" t="str">
            <v>û</v>
          </cell>
          <cell r="K200" t="str">
            <v>ü</v>
          </cell>
          <cell r="L200" t="str">
            <v>ü</v>
          </cell>
          <cell r="M200" t="str">
            <v>û</v>
          </cell>
          <cell r="N200" t="str">
            <v>ü</v>
          </cell>
          <cell r="O200" t="str">
            <v>ü</v>
          </cell>
        </row>
        <row r="201">
          <cell r="A201" t="str">
            <v>B.E.S.T. 401(b)</v>
          </cell>
          <cell r="C201" t="str">
            <v>FXAIX</v>
          </cell>
          <cell r="E201" t="str">
            <v>N/A</v>
          </cell>
          <cell r="F201" t="str">
            <v>ü</v>
          </cell>
          <cell r="G201" t="str">
            <v>ü</v>
          </cell>
          <cell r="H201" t="str">
            <v>ü</v>
          </cell>
          <cell r="I201" t="str">
            <v>ü</v>
          </cell>
          <cell r="J201" t="str">
            <v>ü</v>
          </cell>
          <cell r="K201" t="str">
            <v>ü</v>
          </cell>
          <cell r="L201" t="str">
            <v>ü</v>
          </cell>
          <cell r="M201" t="str">
            <v>ü</v>
          </cell>
          <cell r="N201" t="str">
            <v>ü</v>
          </cell>
          <cell r="O201" t="str">
            <v>ü</v>
          </cell>
        </row>
        <row r="202">
          <cell r="A202" t="str">
            <v>B.E.S.T. 401(b)</v>
          </cell>
          <cell r="C202" t="str">
            <v>APGZX</v>
          </cell>
          <cell r="E202" t="str">
            <v>ü</v>
          </cell>
          <cell r="F202" t="str">
            <v>û</v>
          </cell>
          <cell r="G202" t="str">
            <v>û</v>
          </cell>
          <cell r="H202" t="str">
            <v>û</v>
          </cell>
          <cell r="I202" t="str">
            <v>û</v>
          </cell>
          <cell r="J202" t="str">
            <v>û</v>
          </cell>
          <cell r="K202" t="str">
            <v>ü</v>
          </cell>
          <cell r="L202" t="str">
            <v>ü</v>
          </cell>
          <cell r="M202" t="str">
            <v>ü</v>
          </cell>
          <cell r="N202" t="str">
            <v>ü</v>
          </cell>
          <cell r="O202" t="str">
            <v>ü</v>
          </cell>
        </row>
        <row r="203">
          <cell r="A203" t="str">
            <v>B.E.S.T. 401(b)</v>
          </cell>
          <cell r="C203" t="str">
            <v>CDDYX</v>
          </cell>
          <cell r="E203" t="str">
            <v>ü</v>
          </cell>
          <cell r="F203" t="str">
            <v>ü</v>
          </cell>
          <cell r="G203" t="str">
            <v>ü</v>
          </cell>
          <cell r="H203" t="str">
            <v>ü</v>
          </cell>
          <cell r="I203" t="str">
            <v>ü</v>
          </cell>
          <cell r="J203" t="str">
            <v>ü</v>
          </cell>
          <cell r="K203" t="str">
            <v>û</v>
          </cell>
          <cell r="L203" t="str">
            <v>ü</v>
          </cell>
          <cell r="M203" t="str">
            <v>ü</v>
          </cell>
          <cell r="N203" t="str">
            <v>ü</v>
          </cell>
          <cell r="O203" t="str">
            <v>ü</v>
          </cell>
        </row>
        <row r="204">
          <cell r="A204" t="str">
            <v>B.E.S.T. 401(b)</v>
          </cell>
          <cell r="C204" t="str">
            <v>FSMDX</v>
          </cell>
          <cell r="E204" t="str">
            <v>N/A</v>
          </cell>
          <cell r="F204" t="str">
            <v>ü</v>
          </cell>
          <cell r="G204" t="str">
            <v>ü</v>
          </cell>
          <cell r="H204" t="str">
            <v>ü</v>
          </cell>
          <cell r="I204" t="str">
            <v>ü</v>
          </cell>
          <cell r="J204" t="str">
            <v>ü</v>
          </cell>
          <cell r="K204" t="str">
            <v>ü</v>
          </cell>
          <cell r="L204" t="str">
            <v>ü</v>
          </cell>
          <cell r="M204" t="str">
            <v>ü</v>
          </cell>
          <cell r="N204" t="str">
            <v>ü</v>
          </cell>
          <cell r="O204" t="str">
            <v>ü</v>
          </cell>
        </row>
        <row r="205">
          <cell r="A205" t="str">
            <v>B.E.S.T. 401(b)</v>
          </cell>
          <cell r="C205" t="str">
            <v>OTCKX</v>
          </cell>
          <cell r="E205" t="str">
            <v>ü</v>
          </cell>
          <cell r="F205" t="str">
            <v>û</v>
          </cell>
          <cell r="G205" t="str">
            <v>ü</v>
          </cell>
          <cell r="H205" t="str">
            <v>ü</v>
          </cell>
          <cell r="I205" t="str">
            <v>ü</v>
          </cell>
          <cell r="J205" t="str">
            <v>û</v>
          </cell>
          <cell r="K205" t="str">
            <v>ü</v>
          </cell>
          <cell r="L205" t="str">
            <v>ü</v>
          </cell>
          <cell r="M205" t="str">
            <v>ü</v>
          </cell>
          <cell r="N205" t="str">
            <v>ü</v>
          </cell>
          <cell r="O205" t="str">
            <v>ü</v>
          </cell>
        </row>
        <row r="206">
          <cell r="A206" t="str">
            <v>B.E.S.T. 401(b)</v>
          </cell>
          <cell r="C206" t="str">
            <v>AMDVX</v>
          </cell>
          <cell r="E206" t="str">
            <v>ü</v>
          </cell>
          <cell r="F206" t="str">
            <v>û</v>
          </cell>
          <cell r="G206" t="str">
            <v>û</v>
          </cell>
          <cell r="H206" t="str">
            <v>û</v>
          </cell>
          <cell r="I206" t="str">
            <v>û</v>
          </cell>
          <cell r="J206" t="str">
            <v>û</v>
          </cell>
          <cell r="K206" t="str">
            <v>û</v>
          </cell>
          <cell r="L206" t="str">
            <v>û</v>
          </cell>
          <cell r="M206" t="str">
            <v>ü</v>
          </cell>
          <cell r="N206" t="str">
            <v>ü</v>
          </cell>
          <cell r="O206" t="str">
            <v>ü</v>
          </cell>
        </row>
        <row r="207">
          <cell r="A207" t="str">
            <v>B.E.S.T. 401(b)</v>
          </cell>
          <cell r="C207" t="str">
            <v>FSSNX</v>
          </cell>
          <cell r="E207" t="str">
            <v>N/A</v>
          </cell>
          <cell r="F207" t="str">
            <v>ü</v>
          </cell>
          <cell r="G207" t="str">
            <v>ü</v>
          </cell>
          <cell r="H207" t="str">
            <v>ü</v>
          </cell>
          <cell r="I207" t="str">
            <v>ü</v>
          </cell>
          <cell r="J207" t="str">
            <v>ü</v>
          </cell>
          <cell r="K207" t="str">
            <v>û</v>
          </cell>
          <cell r="L207" t="str">
            <v>û</v>
          </cell>
          <cell r="M207" t="str">
            <v>ü</v>
          </cell>
          <cell r="N207" t="str">
            <v>ü</v>
          </cell>
          <cell r="O207" t="str">
            <v>ü</v>
          </cell>
        </row>
        <row r="208">
          <cell r="A208" t="str">
            <v>B.E.S.T. 401(b)</v>
          </cell>
          <cell r="C208" t="str">
            <v>PSMLX</v>
          </cell>
          <cell r="E208" t="str">
            <v>ü</v>
          </cell>
          <cell r="F208" t="str">
            <v>û</v>
          </cell>
          <cell r="G208" t="str">
            <v>û</v>
          </cell>
          <cell r="H208" t="str">
            <v>û</v>
          </cell>
          <cell r="I208" t="str">
            <v>û</v>
          </cell>
          <cell r="J208" t="str">
            <v>ü</v>
          </cell>
          <cell r="K208" t="str">
            <v>û</v>
          </cell>
          <cell r="L208" t="str">
            <v>û</v>
          </cell>
          <cell r="M208" t="str">
            <v>û</v>
          </cell>
          <cell r="N208" t="str">
            <v>ü</v>
          </cell>
          <cell r="O208" t="str">
            <v>ü</v>
          </cell>
        </row>
        <row r="209">
          <cell r="A209" t="str">
            <v>B.E.S.T. 401(b)</v>
          </cell>
          <cell r="C209" t="str">
            <v>MDIZX</v>
          </cell>
          <cell r="E209" t="str">
            <v>ü</v>
          </cell>
          <cell r="F209" t="str">
            <v>ü</v>
          </cell>
          <cell r="G209" t="str">
            <v>û</v>
          </cell>
          <cell r="H209" t="str">
            <v>û</v>
          </cell>
          <cell r="I209" t="str">
            <v>ü</v>
          </cell>
          <cell r="J209" t="str">
            <v>û</v>
          </cell>
          <cell r="K209" t="str">
            <v>û</v>
          </cell>
          <cell r="L209" t="str">
            <v>û</v>
          </cell>
          <cell r="M209" t="str">
            <v>û</v>
          </cell>
          <cell r="N209" t="str">
            <v>ü</v>
          </cell>
          <cell r="O209" t="str">
            <v>ü</v>
          </cell>
        </row>
        <row r="210">
          <cell r="A210" t="str">
            <v>B.E.S.T. 401(b)</v>
          </cell>
          <cell r="C210" t="str">
            <v>FSPSX</v>
          </cell>
          <cell r="E210" t="str">
            <v>N/A</v>
          </cell>
          <cell r="F210" t="str">
            <v>û</v>
          </cell>
          <cell r="G210" t="str">
            <v>ü</v>
          </cell>
          <cell r="H210" t="str">
            <v>ü</v>
          </cell>
          <cell r="I210" t="str">
            <v>ü</v>
          </cell>
          <cell r="J210" t="str">
            <v>û</v>
          </cell>
          <cell r="K210" t="str">
            <v>ü</v>
          </cell>
          <cell r="L210" t="str">
            <v>ü</v>
          </cell>
          <cell r="M210" t="str">
            <v>ü</v>
          </cell>
          <cell r="N210" t="str">
            <v>ü</v>
          </cell>
          <cell r="O210" t="str">
            <v>ü</v>
          </cell>
        </row>
        <row r="211">
          <cell r="A211" t="str">
            <v>B.E.S.T. 401(b)</v>
          </cell>
          <cell r="C211" t="str">
            <v>PTRQX</v>
          </cell>
          <cell r="E211" t="str">
            <v>ü</v>
          </cell>
          <cell r="F211" t="str">
            <v>ü</v>
          </cell>
          <cell r="G211" t="str">
            <v>ü</v>
          </cell>
          <cell r="H211" t="str">
            <v>ü</v>
          </cell>
          <cell r="I211" t="str">
            <v>ü</v>
          </cell>
          <cell r="J211" t="str">
            <v>ü</v>
          </cell>
          <cell r="K211" t="str">
            <v>ü</v>
          </cell>
          <cell r="L211" t="str">
            <v>ü</v>
          </cell>
          <cell r="M211" t="str">
            <v>ü</v>
          </cell>
          <cell r="N211" t="str">
            <v>ü</v>
          </cell>
          <cell r="O211" t="str">
            <v>ü</v>
          </cell>
        </row>
        <row r="212">
          <cell r="A212" t="str">
            <v>B.E.S.T. 401(b)</v>
          </cell>
          <cell r="C212" t="str">
            <v>DIPSX</v>
          </cell>
          <cell r="E212" t="str">
            <v>ü</v>
          </cell>
          <cell r="F212" t="str">
            <v>û</v>
          </cell>
          <cell r="G212" t="str">
            <v>ü</v>
          </cell>
          <cell r="H212" t="str">
            <v>ü</v>
          </cell>
          <cell r="I212" t="str">
            <v>ü</v>
          </cell>
          <cell r="J212" t="str">
            <v>ü</v>
          </cell>
          <cell r="K212" t="str">
            <v>ü</v>
          </cell>
          <cell r="L212" t="str">
            <v>ü</v>
          </cell>
          <cell r="M212" t="str">
            <v>ü</v>
          </cell>
          <cell r="N212" t="str">
            <v>ü</v>
          </cell>
          <cell r="O212" t="str">
            <v>ü</v>
          </cell>
        </row>
        <row r="213">
          <cell r="A213" t="str">
            <v>B.E.S.T. 401(b)</v>
          </cell>
          <cell r="C213" t="str">
            <v>PIMIX</v>
          </cell>
          <cell r="E213" t="str">
            <v>ü</v>
          </cell>
          <cell r="F213" t="str">
            <v>ü</v>
          </cell>
          <cell r="G213" t="str">
            <v>ü</v>
          </cell>
          <cell r="H213" t="str">
            <v>ü</v>
          </cell>
          <cell r="I213" t="str">
            <v>ü</v>
          </cell>
          <cell r="J213" t="str">
            <v>ü</v>
          </cell>
          <cell r="K213" t="str">
            <v>ü</v>
          </cell>
          <cell r="L213" t="str">
            <v>ü</v>
          </cell>
          <cell r="M213" t="str">
            <v>ü</v>
          </cell>
          <cell r="N213" t="str">
            <v>ü</v>
          </cell>
          <cell r="O213" t="str">
            <v>ü</v>
          </cell>
        </row>
        <row r="214">
          <cell r="A214" t="str">
            <v>B.E.S.T. 401(b)</v>
          </cell>
          <cell r="C214" t="str">
            <v>PFORX</v>
          </cell>
          <cell r="E214" t="str">
            <v>ü</v>
          </cell>
          <cell r="F214" t="str">
            <v>ü</v>
          </cell>
          <cell r="G214" t="str">
            <v>ü</v>
          </cell>
          <cell r="H214" t="str">
            <v>ü</v>
          </cell>
          <cell r="I214" t="str">
            <v>ü</v>
          </cell>
          <cell r="J214" t="str">
            <v>ü</v>
          </cell>
          <cell r="K214" t="str">
            <v>ü</v>
          </cell>
          <cell r="L214" t="str">
            <v>ü</v>
          </cell>
          <cell r="M214" t="str">
            <v>ü</v>
          </cell>
          <cell r="N214" t="str">
            <v>û</v>
          </cell>
          <cell r="O214" t="str">
            <v>ü</v>
          </cell>
        </row>
        <row r="215">
          <cell r="A215" t="str">
            <v>B.E.S.T. 401(b)</v>
          </cell>
          <cell r="C215" t="str">
            <v>PRERX</v>
          </cell>
          <cell r="E215" t="str">
            <v>ü</v>
          </cell>
          <cell r="F215" t="str">
            <v>û</v>
          </cell>
          <cell r="G215" t="str">
            <v>ü</v>
          </cell>
          <cell r="H215" t="str">
            <v>ü</v>
          </cell>
          <cell r="I215" t="str">
            <v>ü</v>
          </cell>
          <cell r="J215" t="str">
            <v>û</v>
          </cell>
          <cell r="K215" t="str">
            <v>û</v>
          </cell>
          <cell r="L215" t="str">
            <v>û</v>
          </cell>
          <cell r="M215" t="str">
            <v>ü</v>
          </cell>
          <cell r="N215" t="str">
            <v>û</v>
          </cell>
          <cell r="O215" t="str">
            <v>ü</v>
          </cell>
        </row>
        <row r="216">
          <cell r="A216" t="str">
            <v>Baco-Che-Na-Wah Corp. 401(K)</v>
          </cell>
          <cell r="C216" t="str">
            <v>DFUSX</v>
          </cell>
          <cell r="E216" t="str">
            <v>N/A</v>
          </cell>
          <cell r="F216" t="str">
            <v>ü</v>
          </cell>
          <cell r="G216" t="str">
            <v>ü</v>
          </cell>
          <cell r="H216" t="str">
            <v>ü</v>
          </cell>
          <cell r="I216" t="str">
            <v>ü</v>
          </cell>
          <cell r="J216" t="str">
            <v>ü</v>
          </cell>
          <cell r="K216" t="str">
            <v>ü</v>
          </cell>
          <cell r="L216" t="str">
            <v>ü</v>
          </cell>
          <cell r="M216" t="str">
            <v>ü</v>
          </cell>
          <cell r="N216" t="str">
            <v>ü</v>
          </cell>
          <cell r="O216" t="str">
            <v>ü</v>
          </cell>
        </row>
        <row r="217">
          <cell r="A217" t="str">
            <v>Baco-Che-Na-Wah Corp. 401(K)</v>
          </cell>
          <cell r="C217" t="str">
            <v>VIGAX</v>
          </cell>
          <cell r="E217" t="str">
            <v>N/A</v>
          </cell>
          <cell r="F217" t="str">
            <v>ü</v>
          </cell>
          <cell r="G217" t="str">
            <v>ü</v>
          </cell>
          <cell r="H217" t="str">
            <v>ü</v>
          </cell>
          <cell r="I217" t="str">
            <v>ü</v>
          </cell>
          <cell r="J217" t="str">
            <v>ü</v>
          </cell>
          <cell r="K217" t="str">
            <v>ü</v>
          </cell>
          <cell r="L217" t="str">
            <v>ü</v>
          </cell>
          <cell r="M217" t="str">
            <v>ü</v>
          </cell>
          <cell r="N217" t="str">
            <v>ü</v>
          </cell>
          <cell r="O217" t="str">
            <v>ü</v>
          </cell>
        </row>
        <row r="218">
          <cell r="A218" t="str">
            <v>Baco-Che-Na-Wah Corp. 401(K)</v>
          </cell>
          <cell r="C218" t="str">
            <v>VEIRX</v>
          </cell>
          <cell r="E218" t="str">
            <v>ü</v>
          </cell>
          <cell r="F218" t="str">
            <v>ü</v>
          </cell>
          <cell r="G218" t="str">
            <v>ü</v>
          </cell>
          <cell r="H218" t="str">
            <v>ü</v>
          </cell>
          <cell r="I218" t="str">
            <v>ü</v>
          </cell>
          <cell r="J218" t="str">
            <v>ü</v>
          </cell>
          <cell r="K218" t="str">
            <v>ü</v>
          </cell>
          <cell r="L218" t="str">
            <v>ü</v>
          </cell>
          <cell r="M218" t="str">
            <v>ü</v>
          </cell>
          <cell r="N218" t="str">
            <v>ü</v>
          </cell>
          <cell r="O218" t="str">
            <v>ü</v>
          </cell>
        </row>
        <row r="219">
          <cell r="A219" t="str">
            <v>Baco-Che-Na-Wah Corp. 401(K)</v>
          </cell>
          <cell r="C219" t="str">
            <v>VIMAX</v>
          </cell>
          <cell r="E219" t="str">
            <v>N/A</v>
          </cell>
          <cell r="F219" t="str">
            <v>ü</v>
          </cell>
          <cell r="G219" t="str">
            <v>ü</v>
          </cell>
          <cell r="H219" t="str">
            <v>ü</v>
          </cell>
          <cell r="I219" t="str">
            <v>ü</v>
          </cell>
          <cell r="J219" t="str">
            <v>ü</v>
          </cell>
          <cell r="K219" t="str">
            <v>ü</v>
          </cell>
          <cell r="L219" t="str">
            <v>ü</v>
          </cell>
          <cell r="M219" t="str">
            <v>ü</v>
          </cell>
          <cell r="N219" t="str">
            <v>ü</v>
          </cell>
          <cell r="O219" t="str">
            <v>ü</v>
          </cell>
        </row>
        <row r="220">
          <cell r="A220" t="str">
            <v>Baco-Che-Na-Wah Corp. 401(K)</v>
          </cell>
          <cell r="C220" t="str">
            <v>VSMAX</v>
          </cell>
          <cell r="E220" t="str">
            <v>N/A</v>
          </cell>
          <cell r="F220" t="str">
            <v>ü</v>
          </cell>
          <cell r="G220" t="str">
            <v>ü</v>
          </cell>
          <cell r="H220" t="str">
            <v>ü</v>
          </cell>
          <cell r="I220" t="str">
            <v>ü</v>
          </cell>
          <cell r="J220" t="str">
            <v>ü</v>
          </cell>
          <cell r="K220" t="str">
            <v>ü</v>
          </cell>
          <cell r="L220" t="str">
            <v>ü</v>
          </cell>
          <cell r="M220" t="str">
            <v>ü</v>
          </cell>
          <cell r="N220" t="str">
            <v>ü</v>
          </cell>
          <cell r="O220" t="str">
            <v>ü</v>
          </cell>
        </row>
        <row r="221">
          <cell r="A221" t="str">
            <v>Baco-Che-Na-Wah Corp. 401(K)</v>
          </cell>
          <cell r="C221" t="str">
            <v>MDIZX</v>
          </cell>
          <cell r="E221" t="str">
            <v>ü</v>
          </cell>
          <cell r="F221" t="str">
            <v>ü</v>
          </cell>
          <cell r="G221" t="str">
            <v>û</v>
          </cell>
          <cell r="H221" t="str">
            <v>û</v>
          </cell>
          <cell r="I221" t="str">
            <v>ü</v>
          </cell>
          <cell r="J221" t="str">
            <v>û</v>
          </cell>
          <cell r="K221" t="str">
            <v>û</v>
          </cell>
          <cell r="L221" t="str">
            <v>û</v>
          </cell>
          <cell r="M221" t="str">
            <v>û</v>
          </cell>
          <cell r="N221" t="str">
            <v>ü</v>
          </cell>
          <cell r="O221" t="str">
            <v>ü</v>
          </cell>
        </row>
        <row r="222">
          <cell r="A222" t="str">
            <v>Baco-Che-Na-Wah Corp. 401(K)</v>
          </cell>
          <cell r="C222" t="str">
            <v>RNWGX</v>
          </cell>
          <cell r="E222" t="str">
            <v>ü</v>
          </cell>
          <cell r="F222" t="str">
            <v>ü</v>
          </cell>
          <cell r="G222" t="str">
            <v>ü</v>
          </cell>
          <cell r="H222" t="str">
            <v>ü</v>
          </cell>
          <cell r="I222" t="str">
            <v>ü</v>
          </cell>
          <cell r="J222" t="str">
            <v>ü</v>
          </cell>
          <cell r="K222" t="str">
            <v>ü</v>
          </cell>
          <cell r="L222" t="str">
            <v>ü</v>
          </cell>
          <cell r="M222" t="str">
            <v>ü</v>
          </cell>
          <cell r="N222" t="str">
            <v>ü</v>
          </cell>
          <cell r="O222" t="str">
            <v>ü</v>
          </cell>
        </row>
        <row r="223">
          <cell r="A223" t="str">
            <v>Baco-Che-Na-Wah Corp. 401(K)</v>
          </cell>
          <cell r="C223" t="str">
            <v>VAIPX</v>
          </cell>
          <cell r="E223" t="str">
            <v>ü</v>
          </cell>
          <cell r="F223" t="str">
            <v>û</v>
          </cell>
          <cell r="G223" t="str">
            <v>û</v>
          </cell>
          <cell r="H223" t="str">
            <v>û</v>
          </cell>
          <cell r="I223" t="str">
            <v>û</v>
          </cell>
          <cell r="J223" t="str">
            <v>ü</v>
          </cell>
          <cell r="K223" t="str">
            <v>ü</v>
          </cell>
          <cell r="L223" t="str">
            <v>ü</v>
          </cell>
          <cell r="M223" t="str">
            <v>ü</v>
          </cell>
          <cell r="N223" t="str">
            <v>ü</v>
          </cell>
          <cell r="O223" t="str">
            <v>ü</v>
          </cell>
        </row>
        <row r="224">
          <cell r="A224" t="str">
            <v>Baco-Che-Na-Wah Corp. 401(K)</v>
          </cell>
          <cell r="C224" t="str">
            <v>VBILX</v>
          </cell>
          <cell r="E224" t="str">
            <v>N/A</v>
          </cell>
          <cell r="F224" t="str">
            <v>ü</v>
          </cell>
          <cell r="G224" t="str">
            <v>ü</v>
          </cell>
          <cell r="H224" t="str">
            <v>ü</v>
          </cell>
          <cell r="I224" t="str">
            <v>ü</v>
          </cell>
          <cell r="J224" t="str">
            <v>ü</v>
          </cell>
          <cell r="K224" t="str">
            <v>ü</v>
          </cell>
          <cell r="L224" t="str">
            <v>ü</v>
          </cell>
          <cell r="M224" t="str">
            <v>ü</v>
          </cell>
          <cell r="N224" t="str">
            <v>ü</v>
          </cell>
          <cell r="O224" t="str">
            <v>ü</v>
          </cell>
        </row>
        <row r="225">
          <cell r="A225" t="str">
            <v>Baco-Che-Na-Wah Corp. 401(K)</v>
          </cell>
          <cell r="C225" t="str">
            <v>VFIDX</v>
          </cell>
          <cell r="E225" t="str">
            <v>ü</v>
          </cell>
          <cell r="F225" t="str">
            <v>ü</v>
          </cell>
          <cell r="G225" t="str">
            <v>ü</v>
          </cell>
          <cell r="H225" t="str">
            <v>ü</v>
          </cell>
          <cell r="I225" t="str">
            <v>ü</v>
          </cell>
          <cell r="J225" t="str">
            <v>ü</v>
          </cell>
          <cell r="K225" t="str">
            <v>ü</v>
          </cell>
          <cell r="L225" t="str">
            <v>ü</v>
          </cell>
          <cell r="M225" t="str">
            <v>ü</v>
          </cell>
          <cell r="N225" t="str">
            <v>ü</v>
          </cell>
          <cell r="O225" t="str">
            <v>ü</v>
          </cell>
        </row>
        <row r="226">
          <cell r="A226" t="str">
            <v>Baco-Che-Na-Wah Corp. 401(K)</v>
          </cell>
          <cell r="C226" t="str">
            <v>DFIGX</v>
          </cell>
          <cell r="E226" t="str">
            <v>ü</v>
          </cell>
          <cell r="F226" t="str">
            <v>û</v>
          </cell>
          <cell r="G226" t="str">
            <v>û</v>
          </cell>
          <cell r="H226" t="str">
            <v>û</v>
          </cell>
          <cell r="I226" t="str">
            <v>ü</v>
          </cell>
          <cell r="J226" t="str">
            <v>û</v>
          </cell>
          <cell r="K226" t="str">
            <v>û</v>
          </cell>
          <cell r="L226" t="str">
            <v>û</v>
          </cell>
          <cell r="M226" t="str">
            <v>û</v>
          </cell>
          <cell r="N226" t="str">
            <v>ü</v>
          </cell>
          <cell r="O226" t="str">
            <v>ü</v>
          </cell>
        </row>
        <row r="227">
          <cell r="A227" t="str">
            <v>Baco-Che-Na-Wah Corp. 401(K)</v>
          </cell>
          <cell r="C227" t="str">
            <v>PFORX</v>
          </cell>
          <cell r="E227" t="str">
            <v>ü</v>
          </cell>
          <cell r="F227" t="str">
            <v>ü</v>
          </cell>
          <cell r="G227" t="str">
            <v>ü</v>
          </cell>
          <cell r="H227" t="str">
            <v>ü</v>
          </cell>
          <cell r="I227" t="str">
            <v>ü</v>
          </cell>
          <cell r="J227" t="str">
            <v>ü</v>
          </cell>
          <cell r="K227" t="str">
            <v>ü</v>
          </cell>
          <cell r="L227" t="str">
            <v>ü</v>
          </cell>
          <cell r="M227" t="str">
            <v>ü</v>
          </cell>
          <cell r="N227" t="str">
            <v>û</v>
          </cell>
          <cell r="O227" t="str">
            <v>ü</v>
          </cell>
        </row>
        <row r="228">
          <cell r="A228" t="str">
            <v>Baco-Che-Na-Wah Corp. 401(K)</v>
          </cell>
          <cell r="C228" t="str">
            <v>VBIAX</v>
          </cell>
          <cell r="E228" t="str">
            <v>ü</v>
          </cell>
          <cell r="F228" t="str">
            <v>ü</v>
          </cell>
          <cell r="G228" t="str">
            <v>ü</v>
          </cell>
          <cell r="H228" t="str">
            <v>ü</v>
          </cell>
          <cell r="I228" t="str">
            <v>ü</v>
          </cell>
          <cell r="J228" t="str">
            <v>ü</v>
          </cell>
          <cell r="K228" t="str">
            <v>ü</v>
          </cell>
          <cell r="L228" t="str">
            <v>û</v>
          </cell>
          <cell r="M228" t="str">
            <v>û</v>
          </cell>
          <cell r="N228" t="str">
            <v>ü</v>
          </cell>
          <cell r="O228" t="str">
            <v>ü</v>
          </cell>
        </row>
        <row r="229">
          <cell r="A229" t="str">
            <v>Baco-Che-Na-Wah Corp. 401(K)</v>
          </cell>
          <cell r="C229" t="str">
            <v>DFREX</v>
          </cell>
          <cell r="E229" t="str">
            <v>ü</v>
          </cell>
          <cell r="F229" t="str">
            <v>û</v>
          </cell>
          <cell r="G229" t="str">
            <v>û</v>
          </cell>
          <cell r="H229" t="str">
            <v>û</v>
          </cell>
          <cell r="I229" t="str">
            <v>û</v>
          </cell>
          <cell r="J229" t="str">
            <v>û</v>
          </cell>
          <cell r="K229" t="str">
            <v>û</v>
          </cell>
          <cell r="L229" t="str">
            <v>û</v>
          </cell>
          <cell r="M229" t="str">
            <v>û</v>
          </cell>
          <cell r="N229" t="str">
            <v>ü</v>
          </cell>
          <cell r="O229" t="str">
            <v>ü</v>
          </cell>
        </row>
        <row r="230">
          <cell r="A230" t="str">
            <v>Beardsley Zoo 403(b)</v>
          </cell>
          <cell r="C230" t="str">
            <v>ALLIX</v>
          </cell>
          <cell r="E230" t="str">
            <v>ü</v>
          </cell>
          <cell r="F230" t="str">
            <v>û</v>
          </cell>
          <cell r="G230" t="str">
            <v>û</v>
          </cell>
          <cell r="H230" t="str">
            <v>û</v>
          </cell>
          <cell r="I230" t="str">
            <v>û</v>
          </cell>
          <cell r="J230" t="str">
            <v>û</v>
          </cell>
          <cell r="K230" t="str">
            <v>ü</v>
          </cell>
          <cell r="L230" t="str">
            <v>ü</v>
          </cell>
          <cell r="M230" t="str">
            <v>ü</v>
          </cell>
          <cell r="N230" t="str">
            <v>ü</v>
          </cell>
          <cell r="O230" t="str">
            <v>ü</v>
          </cell>
        </row>
        <row r="231">
          <cell r="A231" t="str">
            <v>Beardsley Zoo 403(b)</v>
          </cell>
          <cell r="C231" t="str">
            <v>PEIYX</v>
          </cell>
          <cell r="E231" t="str">
            <v>ü</v>
          </cell>
          <cell r="F231" t="str">
            <v>ü</v>
          </cell>
          <cell r="G231" t="str">
            <v>ü</v>
          </cell>
          <cell r="H231" t="str">
            <v>ü</v>
          </cell>
          <cell r="I231" t="str">
            <v>ü</v>
          </cell>
          <cell r="J231" t="str">
            <v>ü</v>
          </cell>
          <cell r="K231" t="str">
            <v>ü</v>
          </cell>
          <cell r="L231" t="str">
            <v>ü</v>
          </cell>
          <cell r="M231" t="str">
            <v>ü</v>
          </cell>
          <cell r="N231" t="str">
            <v>ü</v>
          </cell>
          <cell r="O231" t="str">
            <v>ü</v>
          </cell>
        </row>
        <row r="232">
          <cell r="A232" t="str">
            <v>Beardsley Zoo 403(b)</v>
          </cell>
          <cell r="C232" t="str">
            <v>FXAIX</v>
          </cell>
          <cell r="E232" t="str">
            <v>N/A</v>
          </cell>
          <cell r="F232" t="str">
            <v>ü</v>
          </cell>
          <cell r="G232" t="str">
            <v>ü</v>
          </cell>
          <cell r="H232" t="str">
            <v>ü</v>
          </cell>
          <cell r="I232" t="str">
            <v>ü</v>
          </cell>
          <cell r="J232" t="str">
            <v>ü</v>
          </cell>
          <cell r="K232" t="str">
            <v>ü</v>
          </cell>
          <cell r="L232" t="str">
            <v>ü</v>
          </cell>
          <cell r="M232" t="str">
            <v>ü</v>
          </cell>
          <cell r="N232" t="str">
            <v>ü</v>
          </cell>
          <cell r="O232" t="str">
            <v>ü</v>
          </cell>
        </row>
        <row r="233">
          <cell r="A233" t="str">
            <v>Beardsley Zoo 403(b)</v>
          </cell>
          <cell r="C233" t="str">
            <v>OTCKX</v>
          </cell>
          <cell r="E233" t="str">
            <v>ü</v>
          </cell>
          <cell r="F233" t="str">
            <v>û</v>
          </cell>
          <cell r="G233" t="str">
            <v>ü</v>
          </cell>
          <cell r="H233" t="str">
            <v>ü</v>
          </cell>
          <cell r="I233" t="str">
            <v>ü</v>
          </cell>
          <cell r="J233" t="str">
            <v>û</v>
          </cell>
          <cell r="K233" t="str">
            <v>ü</v>
          </cell>
          <cell r="L233" t="str">
            <v>ü</v>
          </cell>
          <cell r="M233" t="str">
            <v>ü</v>
          </cell>
          <cell r="N233" t="str">
            <v>ü</v>
          </cell>
          <cell r="O233" t="str">
            <v>ü</v>
          </cell>
        </row>
        <row r="234">
          <cell r="A234" t="str">
            <v>Beardsley Zoo 403(b)</v>
          </cell>
          <cell r="C234" t="str">
            <v>AMDVX</v>
          </cell>
          <cell r="E234" t="str">
            <v>ü</v>
          </cell>
          <cell r="F234" t="str">
            <v>û</v>
          </cell>
          <cell r="G234" t="str">
            <v>û</v>
          </cell>
          <cell r="H234" t="str">
            <v>û</v>
          </cell>
          <cell r="I234" t="str">
            <v>û</v>
          </cell>
          <cell r="J234" t="str">
            <v>û</v>
          </cell>
          <cell r="K234" t="str">
            <v>û</v>
          </cell>
          <cell r="L234" t="str">
            <v>û</v>
          </cell>
          <cell r="M234" t="str">
            <v>ü</v>
          </cell>
          <cell r="N234" t="str">
            <v>ü</v>
          </cell>
          <cell r="O234" t="str">
            <v>ü</v>
          </cell>
        </row>
        <row r="235">
          <cell r="A235" t="str">
            <v>Beardsley Zoo 403(b)</v>
          </cell>
          <cell r="C235" t="str">
            <v>FSMDX</v>
          </cell>
          <cell r="E235" t="str">
            <v>N/A</v>
          </cell>
          <cell r="F235" t="str">
            <v>ü</v>
          </cell>
          <cell r="G235" t="str">
            <v>ü</v>
          </cell>
          <cell r="H235" t="str">
            <v>ü</v>
          </cell>
          <cell r="I235" t="str">
            <v>ü</v>
          </cell>
          <cell r="J235" t="str">
            <v>ü</v>
          </cell>
          <cell r="K235" t="str">
            <v>ü</v>
          </cell>
          <cell r="L235" t="str">
            <v>ü</v>
          </cell>
          <cell r="M235" t="str">
            <v>ü</v>
          </cell>
          <cell r="N235" t="str">
            <v>ü</v>
          </cell>
          <cell r="O235" t="str">
            <v>ü</v>
          </cell>
        </row>
        <row r="236">
          <cell r="A236" t="str">
            <v>Beardsley Zoo 403(b)</v>
          </cell>
          <cell r="C236" t="str">
            <v>PSMLX</v>
          </cell>
          <cell r="E236" t="str">
            <v>ü</v>
          </cell>
          <cell r="F236" t="str">
            <v>û</v>
          </cell>
          <cell r="G236" t="str">
            <v>û</v>
          </cell>
          <cell r="H236" t="str">
            <v>û</v>
          </cell>
          <cell r="I236" t="str">
            <v>û</v>
          </cell>
          <cell r="J236" t="str">
            <v>ü</v>
          </cell>
          <cell r="K236" t="str">
            <v>û</v>
          </cell>
          <cell r="L236" t="str">
            <v>û</v>
          </cell>
          <cell r="M236" t="str">
            <v>û</v>
          </cell>
          <cell r="N236" t="str">
            <v>ü</v>
          </cell>
          <cell r="O236" t="str">
            <v>ü</v>
          </cell>
        </row>
        <row r="237">
          <cell r="A237" t="str">
            <v>Beardsley Zoo 403(b)</v>
          </cell>
          <cell r="C237" t="str">
            <v>FSSNX</v>
          </cell>
          <cell r="E237" t="str">
            <v>N/A</v>
          </cell>
          <cell r="F237" t="str">
            <v>ü</v>
          </cell>
          <cell r="G237" t="str">
            <v>ü</v>
          </cell>
          <cell r="H237" t="str">
            <v>ü</v>
          </cell>
          <cell r="I237" t="str">
            <v>ü</v>
          </cell>
          <cell r="J237" t="str">
            <v>ü</v>
          </cell>
          <cell r="K237" t="str">
            <v>û</v>
          </cell>
          <cell r="L237" t="str">
            <v>û</v>
          </cell>
          <cell r="M237" t="str">
            <v>ü</v>
          </cell>
          <cell r="N237" t="str">
            <v>ü</v>
          </cell>
          <cell r="O237" t="str">
            <v>ü</v>
          </cell>
        </row>
        <row r="238">
          <cell r="A238" t="str">
            <v>Beardsley Zoo 403(b)</v>
          </cell>
          <cell r="C238" t="str">
            <v>MDIZX</v>
          </cell>
          <cell r="E238" t="str">
            <v>ü</v>
          </cell>
          <cell r="F238" t="str">
            <v>ü</v>
          </cell>
          <cell r="G238" t="str">
            <v>û</v>
          </cell>
          <cell r="H238" t="str">
            <v>û</v>
          </cell>
          <cell r="I238" t="str">
            <v>ü</v>
          </cell>
          <cell r="J238" t="str">
            <v>û</v>
          </cell>
          <cell r="K238" t="str">
            <v>û</v>
          </cell>
          <cell r="L238" t="str">
            <v>û</v>
          </cell>
          <cell r="M238" t="str">
            <v>û</v>
          </cell>
          <cell r="N238" t="str">
            <v>ü</v>
          </cell>
          <cell r="O238" t="str">
            <v>ü</v>
          </cell>
        </row>
        <row r="239">
          <cell r="A239" t="str">
            <v>Beardsley Zoo 403(b)</v>
          </cell>
          <cell r="C239" t="str">
            <v>FSPSX</v>
          </cell>
          <cell r="E239" t="str">
            <v>N/A</v>
          </cell>
          <cell r="F239" t="str">
            <v>û</v>
          </cell>
          <cell r="G239" t="str">
            <v>ü</v>
          </cell>
          <cell r="H239" t="str">
            <v>ü</v>
          </cell>
          <cell r="I239" t="str">
            <v>ü</v>
          </cell>
          <cell r="J239" t="str">
            <v>û</v>
          </cell>
          <cell r="K239" t="str">
            <v>ü</v>
          </cell>
          <cell r="L239" t="str">
            <v>ü</v>
          </cell>
          <cell r="M239" t="str">
            <v>ü</v>
          </cell>
          <cell r="N239" t="str">
            <v>ü</v>
          </cell>
          <cell r="O239" t="str">
            <v>ü</v>
          </cell>
        </row>
        <row r="240">
          <cell r="A240" t="str">
            <v>Beardsley Zoo 403(b)</v>
          </cell>
          <cell r="C240" t="str">
            <v>PFORX</v>
          </cell>
          <cell r="E240" t="str">
            <v>ü</v>
          </cell>
          <cell r="F240" t="str">
            <v>ü</v>
          </cell>
          <cell r="G240" t="str">
            <v>ü</v>
          </cell>
          <cell r="H240" t="str">
            <v>ü</v>
          </cell>
          <cell r="I240" t="str">
            <v>ü</v>
          </cell>
          <cell r="J240" t="str">
            <v>ü</v>
          </cell>
          <cell r="K240" t="str">
            <v>ü</v>
          </cell>
          <cell r="L240" t="str">
            <v>ü</v>
          </cell>
          <cell r="M240" t="str">
            <v>ü</v>
          </cell>
          <cell r="N240" t="str">
            <v>û</v>
          </cell>
          <cell r="O240" t="str">
            <v>ü</v>
          </cell>
        </row>
        <row r="241">
          <cell r="A241" t="str">
            <v>Beardsley Zoo 403(b)</v>
          </cell>
          <cell r="C241" t="str">
            <v>PIMIX</v>
          </cell>
          <cell r="E241" t="str">
            <v>ü</v>
          </cell>
          <cell r="F241" t="str">
            <v>ü</v>
          </cell>
          <cell r="G241" t="str">
            <v>ü</v>
          </cell>
          <cell r="H241" t="str">
            <v>ü</v>
          </cell>
          <cell r="I241" t="str">
            <v>ü</v>
          </cell>
          <cell r="J241" t="str">
            <v>ü</v>
          </cell>
          <cell r="K241" t="str">
            <v>ü</v>
          </cell>
          <cell r="L241" t="str">
            <v>ü</v>
          </cell>
          <cell r="M241" t="str">
            <v>ü</v>
          </cell>
          <cell r="N241" t="str">
            <v>ü</v>
          </cell>
          <cell r="O241" t="str">
            <v>ü</v>
          </cell>
        </row>
        <row r="242">
          <cell r="A242" t="str">
            <v>Beardsley Zoo 403(b)</v>
          </cell>
          <cell r="C242" t="str">
            <v>PICYX</v>
          </cell>
          <cell r="E242" t="str">
            <v>ü</v>
          </cell>
          <cell r="F242" t="str">
            <v>ü</v>
          </cell>
          <cell r="G242" t="str">
            <v>ü</v>
          </cell>
          <cell r="H242" t="str">
            <v>ü</v>
          </cell>
          <cell r="I242" t="str">
            <v>ü</v>
          </cell>
          <cell r="J242" t="str">
            <v>ü</v>
          </cell>
          <cell r="K242" t="str">
            <v>ü</v>
          </cell>
          <cell r="L242" t="str">
            <v>ü</v>
          </cell>
          <cell r="M242" t="str">
            <v>ü</v>
          </cell>
          <cell r="N242" t="str">
            <v>ü</v>
          </cell>
          <cell r="O242" t="str">
            <v>ü</v>
          </cell>
        </row>
        <row r="243">
          <cell r="A243" t="str">
            <v>Beardsley Zoo 403(b)</v>
          </cell>
          <cell r="C243" t="str">
            <v>VIPIX</v>
          </cell>
          <cell r="E243" t="str">
            <v>ü</v>
          </cell>
          <cell r="F243" t="str">
            <v>û</v>
          </cell>
          <cell r="G243" t="str">
            <v>û</v>
          </cell>
          <cell r="H243" t="str">
            <v>û</v>
          </cell>
          <cell r="I243" t="str">
            <v>ü</v>
          </cell>
          <cell r="J243" t="str">
            <v>ü</v>
          </cell>
          <cell r="K243" t="str">
            <v>ü</v>
          </cell>
          <cell r="L243" t="str">
            <v>ü</v>
          </cell>
          <cell r="M243" t="str">
            <v>ü</v>
          </cell>
          <cell r="N243" t="str">
            <v>ü</v>
          </cell>
          <cell r="O243" t="str">
            <v>ü</v>
          </cell>
        </row>
        <row r="244">
          <cell r="A244" t="str">
            <v>Beardsley Zoo 403(b)</v>
          </cell>
          <cell r="C244" t="str">
            <v>PGRSX</v>
          </cell>
          <cell r="E244" t="str">
            <v>ü</v>
          </cell>
          <cell r="F244" t="str">
            <v>û</v>
          </cell>
          <cell r="G244" t="str">
            <v>û</v>
          </cell>
          <cell r="H244" t="str">
            <v>û</v>
          </cell>
          <cell r="I244" t="str">
            <v>û</v>
          </cell>
          <cell r="J244" t="str">
            <v>ü</v>
          </cell>
          <cell r="K244" t="str">
            <v>û</v>
          </cell>
          <cell r="L244" t="str">
            <v>û</v>
          </cell>
          <cell r="M244" t="str">
            <v>û</v>
          </cell>
          <cell r="N244" t="str">
            <v>ü</v>
          </cell>
          <cell r="O244" t="str">
            <v>ü</v>
          </cell>
        </row>
        <row r="245">
          <cell r="A245" t="str">
            <v>Benjamin S Lee</v>
          </cell>
          <cell r="C245" t="str">
            <v>RGAHX</v>
          </cell>
          <cell r="E245" t="str">
            <v>ü</v>
          </cell>
          <cell r="F245" t="str">
            <v>û</v>
          </cell>
          <cell r="G245" t="str">
            <v>ü</v>
          </cell>
          <cell r="H245" t="str">
            <v>ü</v>
          </cell>
          <cell r="I245" t="str">
            <v>ü</v>
          </cell>
          <cell r="J245" t="str">
            <v>û</v>
          </cell>
          <cell r="K245" t="str">
            <v>ü</v>
          </cell>
          <cell r="L245" t="str">
            <v>ü</v>
          </cell>
          <cell r="M245" t="str">
            <v>ü</v>
          </cell>
          <cell r="N245" t="str">
            <v>ü</v>
          </cell>
          <cell r="O245" t="str">
            <v>ü</v>
          </cell>
        </row>
        <row r="246">
          <cell r="A246" t="str">
            <v>Benjamin S Lee</v>
          </cell>
          <cell r="C246" t="str">
            <v>RICHX</v>
          </cell>
          <cell r="E246" t="str">
            <v>ü</v>
          </cell>
          <cell r="F246" t="str">
            <v>ü</v>
          </cell>
          <cell r="G246" t="str">
            <v>ü</v>
          </cell>
          <cell r="H246" t="str">
            <v>ü</v>
          </cell>
          <cell r="I246" t="str">
            <v>ü</v>
          </cell>
          <cell r="J246" t="str">
            <v>ü</v>
          </cell>
          <cell r="K246" t="str">
            <v>ü</v>
          </cell>
          <cell r="L246" t="str">
            <v>ü</v>
          </cell>
          <cell r="M246" t="str">
            <v>ü</v>
          </cell>
          <cell r="N246" t="str">
            <v>ü</v>
          </cell>
          <cell r="O246" t="str">
            <v>ü</v>
          </cell>
        </row>
        <row r="247">
          <cell r="A247" t="str">
            <v>Benjamin S Lee</v>
          </cell>
          <cell r="C247" t="str">
            <v>RMFHX</v>
          </cell>
          <cell r="E247" t="str">
            <v>ü</v>
          </cell>
          <cell r="F247" t="str">
            <v>û</v>
          </cell>
          <cell r="G247" t="str">
            <v>û</v>
          </cell>
          <cell r="H247" t="str">
            <v>ü</v>
          </cell>
          <cell r="I247" t="str">
            <v>ü</v>
          </cell>
          <cell r="J247" t="str">
            <v>û</v>
          </cell>
          <cell r="K247" t="str">
            <v>û</v>
          </cell>
          <cell r="L247" t="str">
            <v>ü</v>
          </cell>
          <cell r="M247" t="str">
            <v>ü</v>
          </cell>
          <cell r="N247" t="str">
            <v>ü</v>
          </cell>
          <cell r="O247" t="str">
            <v>ü</v>
          </cell>
        </row>
        <row r="248">
          <cell r="A248" t="str">
            <v>Benjamin S Lee</v>
          </cell>
          <cell r="C248" t="str">
            <v>RNPHX</v>
          </cell>
          <cell r="E248" t="str">
            <v>ü</v>
          </cell>
          <cell r="F248" t="str">
            <v>û</v>
          </cell>
          <cell r="G248" t="str">
            <v>ü</v>
          </cell>
          <cell r="H248" t="str">
            <v>ü</v>
          </cell>
          <cell r="I248" t="str">
            <v>ü</v>
          </cell>
          <cell r="J248" t="str">
            <v>û</v>
          </cell>
          <cell r="K248" t="str">
            <v>ü</v>
          </cell>
          <cell r="L248" t="str">
            <v>ü</v>
          </cell>
          <cell r="M248" t="str">
            <v>ü</v>
          </cell>
          <cell r="N248" t="str">
            <v>ü</v>
          </cell>
          <cell r="O248" t="str">
            <v>ü</v>
          </cell>
        </row>
        <row r="249">
          <cell r="A249" t="str">
            <v>Benjamin S Lee</v>
          </cell>
          <cell r="C249" t="str">
            <v>RWIHX</v>
          </cell>
          <cell r="E249" t="str">
            <v>ü</v>
          </cell>
          <cell r="F249" t="str">
            <v>û</v>
          </cell>
          <cell r="G249" t="str">
            <v>ü</v>
          </cell>
          <cell r="H249" t="str">
            <v>ü</v>
          </cell>
          <cell r="I249" t="str">
            <v>ü</v>
          </cell>
          <cell r="J249" t="str">
            <v>û</v>
          </cell>
          <cell r="K249" t="str">
            <v>ü</v>
          </cell>
          <cell r="L249" t="str">
            <v>ü</v>
          </cell>
          <cell r="M249" t="str">
            <v>ü</v>
          </cell>
          <cell r="N249" t="str">
            <v>ü</v>
          </cell>
          <cell r="O249" t="str">
            <v>ü</v>
          </cell>
        </row>
        <row r="250">
          <cell r="A250" t="str">
            <v>Benjamin S Lee</v>
          </cell>
          <cell r="C250" t="str">
            <v>RBOHX</v>
          </cell>
          <cell r="E250" t="str">
            <v>ü</v>
          </cell>
          <cell r="F250" t="str">
            <v>ü</v>
          </cell>
          <cell r="G250" t="str">
            <v>û</v>
          </cell>
          <cell r="H250" t="str">
            <v>û</v>
          </cell>
          <cell r="I250" t="str">
            <v>û</v>
          </cell>
          <cell r="J250" t="str">
            <v>ü</v>
          </cell>
          <cell r="K250" t="str">
            <v>û</v>
          </cell>
          <cell r="L250" t="str">
            <v>û</v>
          </cell>
          <cell r="M250" t="str">
            <v>û</v>
          </cell>
          <cell r="N250" t="str">
            <v>ü</v>
          </cell>
          <cell r="O250" t="str">
            <v>ü</v>
          </cell>
        </row>
        <row r="251">
          <cell r="A251" t="str">
            <v>Benjamin S Lee</v>
          </cell>
          <cell r="C251" t="str">
            <v>RCBHX</v>
          </cell>
          <cell r="E251" t="str">
            <v>ü</v>
          </cell>
          <cell r="F251" t="str">
            <v>û</v>
          </cell>
          <cell r="G251" t="str">
            <v>û</v>
          </cell>
          <cell r="H251" t="str">
            <v>û</v>
          </cell>
          <cell r="I251" t="str">
            <v>û</v>
          </cell>
          <cell r="J251" t="str">
            <v>û</v>
          </cell>
          <cell r="K251" t="str">
            <v>û</v>
          </cell>
          <cell r="L251" t="str">
            <v>û</v>
          </cell>
          <cell r="M251" t="str">
            <v>û</v>
          </cell>
          <cell r="N251" t="str">
            <v>ü</v>
          </cell>
          <cell r="O251" t="str">
            <v>ü</v>
          </cell>
        </row>
        <row r="252">
          <cell r="A252" t="str">
            <v>Benjamin S Lee</v>
          </cell>
          <cell r="C252" t="str">
            <v>RLEFX</v>
          </cell>
          <cell r="E252" t="str">
            <v>ü</v>
          </cell>
          <cell r="F252" t="str">
            <v>ü</v>
          </cell>
          <cell r="G252" t="str">
            <v>ü</v>
          </cell>
          <cell r="H252" t="str">
            <v>ü</v>
          </cell>
          <cell r="I252" t="str">
            <v>ü</v>
          </cell>
          <cell r="J252" t="str">
            <v>ü</v>
          </cell>
          <cell r="K252" t="str">
            <v>ü</v>
          </cell>
          <cell r="L252" t="str">
            <v>ü</v>
          </cell>
          <cell r="M252" t="str">
            <v>ü</v>
          </cell>
          <cell r="N252" t="str">
            <v>ü</v>
          </cell>
          <cell r="O252" t="str">
            <v>ü</v>
          </cell>
        </row>
        <row r="253">
          <cell r="A253" t="str">
            <v>Benjamin S Lee</v>
          </cell>
          <cell r="C253" t="str">
            <v>RAGXX</v>
          </cell>
          <cell r="E253" t="str">
            <v>ü</v>
          </cell>
          <cell r="F253" t="str">
            <v>û</v>
          </cell>
          <cell r="G253" t="str">
            <v>û</v>
          </cell>
          <cell r="H253" t="str">
            <v>û</v>
          </cell>
          <cell r="I253" t="str">
            <v>û</v>
          </cell>
          <cell r="J253" t="str">
            <v>û</v>
          </cell>
          <cell r="K253" t="str">
            <v>û</v>
          </cell>
          <cell r="L253" t="str">
            <v>û</v>
          </cell>
          <cell r="M253" t="str">
            <v>û</v>
          </cell>
          <cell r="N253" t="str">
            <v>û</v>
          </cell>
          <cell r="O253" t="str">
            <v>ü</v>
          </cell>
        </row>
        <row r="254">
          <cell r="A254" t="str">
            <v>Bigelow 401K</v>
          </cell>
          <cell r="C254" t="str">
            <v>VFIAX</v>
          </cell>
          <cell r="E254" t="str">
            <v>N/A</v>
          </cell>
          <cell r="F254" t="str">
            <v>ü</v>
          </cell>
          <cell r="G254" t="str">
            <v>ü</v>
          </cell>
          <cell r="H254" t="str">
            <v>ü</v>
          </cell>
          <cell r="I254" t="str">
            <v>ü</v>
          </cell>
          <cell r="J254" t="str">
            <v>ü</v>
          </cell>
          <cell r="K254" t="str">
            <v>ü</v>
          </cell>
          <cell r="L254" t="str">
            <v>ü</v>
          </cell>
          <cell r="M254" t="str">
            <v>ü</v>
          </cell>
          <cell r="N254" t="str">
            <v>ü</v>
          </cell>
          <cell r="O254" t="str">
            <v>ü</v>
          </cell>
        </row>
        <row r="255">
          <cell r="A255" t="str">
            <v>Bigelow 401K</v>
          </cell>
          <cell r="C255" t="str">
            <v>PRILX</v>
          </cell>
          <cell r="E255" t="str">
            <v>ü</v>
          </cell>
          <cell r="F255" t="str">
            <v>û</v>
          </cell>
          <cell r="G255" t="str">
            <v>û</v>
          </cell>
          <cell r="H255" t="str">
            <v>û</v>
          </cell>
          <cell r="I255" t="str">
            <v>û</v>
          </cell>
          <cell r="J255" t="str">
            <v>û</v>
          </cell>
          <cell r="K255" t="str">
            <v>û</v>
          </cell>
          <cell r="L255" t="str">
            <v>ü</v>
          </cell>
          <cell r="M255" t="str">
            <v>ü</v>
          </cell>
          <cell r="N255" t="str">
            <v>ü</v>
          </cell>
          <cell r="O255" t="str">
            <v>ü</v>
          </cell>
        </row>
        <row r="256">
          <cell r="A256" t="str">
            <v>Bigelow 401K</v>
          </cell>
          <cell r="C256" t="str">
            <v>JLGMX</v>
          </cell>
          <cell r="E256" t="str">
            <v>ü</v>
          </cell>
          <cell r="F256" t="str">
            <v>û</v>
          </cell>
          <cell r="G256" t="str">
            <v>ü</v>
          </cell>
          <cell r="H256" t="str">
            <v>ü</v>
          </cell>
          <cell r="I256" t="str">
            <v>ü</v>
          </cell>
          <cell r="J256" t="str">
            <v>û</v>
          </cell>
          <cell r="K256" t="str">
            <v>ü</v>
          </cell>
          <cell r="L256" t="str">
            <v>ü</v>
          </cell>
          <cell r="M256" t="str">
            <v>ü</v>
          </cell>
          <cell r="N256" t="str">
            <v>ü</v>
          </cell>
          <cell r="O256" t="str">
            <v>ü</v>
          </cell>
        </row>
        <row r="257">
          <cell r="A257" t="str">
            <v>Bigelow 401K</v>
          </cell>
          <cell r="C257" t="str">
            <v>CDDYX</v>
          </cell>
          <cell r="E257" t="str">
            <v>ü</v>
          </cell>
          <cell r="F257" t="str">
            <v>ü</v>
          </cell>
          <cell r="G257" t="str">
            <v>ü</v>
          </cell>
          <cell r="H257" t="str">
            <v>ü</v>
          </cell>
          <cell r="I257" t="str">
            <v>ü</v>
          </cell>
          <cell r="J257" t="str">
            <v>ü</v>
          </cell>
          <cell r="K257" t="str">
            <v>û</v>
          </cell>
          <cell r="L257" t="str">
            <v>ü</v>
          </cell>
          <cell r="M257" t="str">
            <v>ü</v>
          </cell>
          <cell r="N257" t="str">
            <v>ü</v>
          </cell>
          <cell r="O257" t="str">
            <v>ü</v>
          </cell>
        </row>
        <row r="258">
          <cell r="A258" t="str">
            <v>Bigelow 401K</v>
          </cell>
          <cell r="C258" t="str">
            <v>JDMNX</v>
          </cell>
          <cell r="E258" t="str">
            <v>ü</v>
          </cell>
          <cell r="F258" t="str">
            <v>û</v>
          </cell>
          <cell r="G258" t="str">
            <v>û</v>
          </cell>
          <cell r="H258" t="str">
            <v>ü</v>
          </cell>
          <cell r="I258" t="str">
            <v>ü</v>
          </cell>
          <cell r="J258" t="str">
            <v>û</v>
          </cell>
          <cell r="K258" t="str">
            <v>ü</v>
          </cell>
          <cell r="L258" t="str">
            <v>ü</v>
          </cell>
          <cell r="M258" t="str">
            <v>ü</v>
          </cell>
          <cell r="N258" t="str">
            <v>ü</v>
          </cell>
          <cell r="O258" t="str">
            <v>ü</v>
          </cell>
        </row>
        <row r="259">
          <cell r="A259" t="str">
            <v>Bigelow 401K</v>
          </cell>
          <cell r="C259" t="str">
            <v>TRMIX</v>
          </cell>
          <cell r="E259" t="str">
            <v>ü</v>
          </cell>
          <cell r="F259" t="str">
            <v>ü</v>
          </cell>
          <cell r="G259" t="str">
            <v>ü</v>
          </cell>
          <cell r="H259" t="str">
            <v>ü</v>
          </cell>
          <cell r="I259" t="str">
            <v>ü</v>
          </cell>
          <cell r="J259" t="str">
            <v>ü</v>
          </cell>
          <cell r="K259" t="str">
            <v>ü</v>
          </cell>
          <cell r="L259" t="str">
            <v>ü</v>
          </cell>
          <cell r="M259" t="str">
            <v>ü</v>
          </cell>
          <cell r="N259" t="str">
            <v>ü</v>
          </cell>
          <cell r="O259" t="str">
            <v>ü</v>
          </cell>
        </row>
        <row r="260">
          <cell r="A260" t="str">
            <v>Bigelow 401K</v>
          </cell>
          <cell r="C260" t="str">
            <v>PLKGX</v>
          </cell>
          <cell r="E260" t="str">
            <v>ü</v>
          </cell>
          <cell r="F260" t="str">
            <v>ü</v>
          </cell>
          <cell r="G260" t="str">
            <v>ü</v>
          </cell>
          <cell r="H260" t="str">
            <v>ü</v>
          </cell>
          <cell r="I260" t="str">
            <v>ü</v>
          </cell>
          <cell r="J260" t="str">
            <v>ü</v>
          </cell>
          <cell r="K260" t="str">
            <v>ü</v>
          </cell>
          <cell r="L260" t="str">
            <v>ü</v>
          </cell>
          <cell r="M260" t="str">
            <v>ü</v>
          </cell>
          <cell r="N260" t="str">
            <v>ü</v>
          </cell>
          <cell r="O260" t="str">
            <v>ü</v>
          </cell>
        </row>
        <row r="261">
          <cell r="A261" t="str">
            <v>Bigelow 401K</v>
          </cell>
          <cell r="C261" t="str">
            <v>AVFIX</v>
          </cell>
          <cell r="E261" t="str">
            <v>ü</v>
          </cell>
          <cell r="F261" t="str">
            <v>ü</v>
          </cell>
          <cell r="G261" t="str">
            <v>ü</v>
          </cell>
          <cell r="H261" t="str">
            <v>ü</v>
          </cell>
          <cell r="I261" t="str">
            <v>û</v>
          </cell>
          <cell r="J261" t="str">
            <v>ü</v>
          </cell>
          <cell r="K261" t="str">
            <v>ü</v>
          </cell>
          <cell r="L261" t="str">
            <v>û</v>
          </cell>
          <cell r="M261" t="str">
            <v>û</v>
          </cell>
          <cell r="N261" t="str">
            <v>ü</v>
          </cell>
          <cell r="O261" t="str">
            <v>ü</v>
          </cell>
        </row>
        <row r="262">
          <cell r="A262" t="str">
            <v>Bigelow 401K</v>
          </cell>
          <cell r="C262" t="str">
            <v>MDIZX</v>
          </cell>
          <cell r="E262" t="str">
            <v>ü</v>
          </cell>
          <cell r="F262" t="str">
            <v>ü</v>
          </cell>
          <cell r="G262" t="str">
            <v>û</v>
          </cell>
          <cell r="H262" t="str">
            <v>û</v>
          </cell>
          <cell r="I262" t="str">
            <v>ü</v>
          </cell>
          <cell r="J262" t="str">
            <v>û</v>
          </cell>
          <cell r="K262" t="str">
            <v>û</v>
          </cell>
          <cell r="L262" t="str">
            <v>û</v>
          </cell>
          <cell r="M262" t="str">
            <v>û</v>
          </cell>
          <cell r="N262" t="str">
            <v>ü</v>
          </cell>
          <cell r="O262" t="str">
            <v>ü</v>
          </cell>
        </row>
        <row r="263">
          <cell r="A263" t="str">
            <v>Bigelow 401K</v>
          </cell>
          <cell r="C263" t="str">
            <v>PBFKX</v>
          </cell>
          <cell r="E263" t="str">
            <v>ü</v>
          </cell>
          <cell r="F263" t="str">
            <v>ü</v>
          </cell>
          <cell r="G263" t="str">
            <v>ü</v>
          </cell>
          <cell r="H263" t="str">
            <v>ü</v>
          </cell>
          <cell r="I263" t="str">
            <v>ü</v>
          </cell>
          <cell r="J263" t="str">
            <v>ü</v>
          </cell>
          <cell r="K263" t="str">
            <v>ü</v>
          </cell>
          <cell r="L263" t="str">
            <v>ü</v>
          </cell>
          <cell r="M263" t="str">
            <v>ü</v>
          </cell>
          <cell r="N263" t="str">
            <v>ü</v>
          </cell>
          <cell r="O263" t="str">
            <v>ü</v>
          </cell>
        </row>
        <row r="264">
          <cell r="A264" t="str">
            <v>Bigelow 401K</v>
          </cell>
          <cell r="C264" t="str">
            <v>FIWDX</v>
          </cell>
          <cell r="E264" t="str">
            <v>ü</v>
          </cell>
          <cell r="F264" t="str">
            <v>ü</v>
          </cell>
          <cell r="G264" t="str">
            <v>ü</v>
          </cell>
          <cell r="H264" t="str">
            <v>ü</v>
          </cell>
          <cell r="I264" t="str">
            <v>ü</v>
          </cell>
          <cell r="J264" t="str">
            <v>ü</v>
          </cell>
          <cell r="K264" t="str">
            <v>ü</v>
          </cell>
          <cell r="L264" t="str">
            <v>ü</v>
          </cell>
          <cell r="M264" t="str">
            <v>ü</v>
          </cell>
          <cell r="N264" t="str">
            <v>ü</v>
          </cell>
          <cell r="O264" t="str">
            <v>ü</v>
          </cell>
        </row>
        <row r="265">
          <cell r="A265" t="str">
            <v>Bigelow 401K</v>
          </cell>
          <cell r="C265" t="str">
            <v>OGVXX</v>
          </cell>
          <cell r="E265" t="str">
            <v>ü</v>
          </cell>
          <cell r="F265" t="str">
            <v>û</v>
          </cell>
          <cell r="G265" t="str">
            <v>ü</v>
          </cell>
          <cell r="H265" t="str">
            <v>ü</v>
          </cell>
          <cell r="I265" t="str">
            <v>ü</v>
          </cell>
          <cell r="J265" t="str">
            <v>û</v>
          </cell>
          <cell r="K265" t="str">
            <v>ü</v>
          </cell>
          <cell r="L265" t="str">
            <v>ü</v>
          </cell>
          <cell r="M265" t="str">
            <v>ü</v>
          </cell>
          <cell r="N265" t="str">
            <v>ü</v>
          </cell>
          <cell r="O265" t="str">
            <v>ü</v>
          </cell>
        </row>
        <row r="266">
          <cell r="A266" t="str">
            <v>Bigelow PSP</v>
          </cell>
          <cell r="C266" t="str">
            <v>WFSPX</v>
          </cell>
          <cell r="E266" t="str">
            <v>N/A</v>
          </cell>
          <cell r="F266" t="str">
            <v>ü</v>
          </cell>
          <cell r="G266" t="str">
            <v>ü</v>
          </cell>
          <cell r="H266" t="str">
            <v>ü</v>
          </cell>
          <cell r="I266" t="str">
            <v>ü</v>
          </cell>
          <cell r="J266" t="str">
            <v>ü</v>
          </cell>
          <cell r="K266" t="str">
            <v>ü</v>
          </cell>
          <cell r="L266" t="str">
            <v>ü</v>
          </cell>
          <cell r="M266" t="str">
            <v>ü</v>
          </cell>
          <cell r="N266" t="str">
            <v>ü</v>
          </cell>
          <cell r="O266" t="str">
            <v>ü</v>
          </cell>
        </row>
        <row r="267">
          <cell r="A267" t="str">
            <v>Bigelow PSP</v>
          </cell>
          <cell r="C267" t="str">
            <v>PRILX</v>
          </cell>
          <cell r="E267" t="str">
            <v>ü</v>
          </cell>
          <cell r="F267" t="str">
            <v>û</v>
          </cell>
          <cell r="G267" t="str">
            <v>û</v>
          </cell>
          <cell r="H267" t="str">
            <v>û</v>
          </cell>
          <cell r="I267" t="str">
            <v>û</v>
          </cell>
          <cell r="J267" t="str">
            <v>û</v>
          </cell>
          <cell r="K267" t="str">
            <v>û</v>
          </cell>
          <cell r="L267" t="str">
            <v>ü</v>
          </cell>
          <cell r="M267" t="str">
            <v>ü</v>
          </cell>
          <cell r="N267" t="str">
            <v>ü</v>
          </cell>
          <cell r="O267" t="str">
            <v>ü</v>
          </cell>
        </row>
        <row r="268">
          <cell r="A268" t="str">
            <v>Bigelow PSP</v>
          </cell>
          <cell r="C268" t="str">
            <v>JLGMX</v>
          </cell>
          <cell r="E268" t="str">
            <v>ü</v>
          </cell>
          <cell r="F268" t="str">
            <v>û</v>
          </cell>
          <cell r="G268" t="str">
            <v>ü</v>
          </cell>
          <cell r="H268" t="str">
            <v>ü</v>
          </cell>
          <cell r="I268" t="str">
            <v>ü</v>
          </cell>
          <cell r="J268" t="str">
            <v>û</v>
          </cell>
          <cell r="K268" t="str">
            <v>ü</v>
          </cell>
          <cell r="L268" t="str">
            <v>ü</v>
          </cell>
          <cell r="M268" t="str">
            <v>ü</v>
          </cell>
          <cell r="N268" t="str">
            <v>ü</v>
          </cell>
          <cell r="O268" t="str">
            <v>ü</v>
          </cell>
        </row>
        <row r="269">
          <cell r="A269" t="str">
            <v>Bigelow PSP</v>
          </cell>
          <cell r="C269" t="str">
            <v>CDDYX</v>
          </cell>
          <cell r="E269" t="str">
            <v>ü</v>
          </cell>
          <cell r="F269" t="str">
            <v>ü</v>
          </cell>
          <cell r="G269" t="str">
            <v>ü</v>
          </cell>
          <cell r="H269" t="str">
            <v>ü</v>
          </cell>
          <cell r="I269" t="str">
            <v>ü</v>
          </cell>
          <cell r="J269" t="str">
            <v>ü</v>
          </cell>
          <cell r="K269" t="str">
            <v>û</v>
          </cell>
          <cell r="L269" t="str">
            <v>ü</v>
          </cell>
          <cell r="M269" t="str">
            <v>ü</v>
          </cell>
          <cell r="N269" t="str">
            <v>ü</v>
          </cell>
          <cell r="O269" t="str">
            <v>ü</v>
          </cell>
        </row>
        <row r="270">
          <cell r="A270" t="str">
            <v>Bigelow PSP</v>
          </cell>
          <cell r="C270" t="str">
            <v>ERASX</v>
          </cell>
          <cell r="E270" t="str">
            <v>ü</v>
          </cell>
          <cell r="F270" t="str">
            <v>ü</v>
          </cell>
          <cell r="G270" t="str">
            <v>û</v>
          </cell>
          <cell r="H270" t="str">
            <v>ü</v>
          </cell>
          <cell r="I270" t="str">
            <v>ü</v>
          </cell>
          <cell r="J270" t="str">
            <v>ü</v>
          </cell>
          <cell r="K270" t="str">
            <v>û</v>
          </cell>
          <cell r="L270" t="str">
            <v>ü</v>
          </cell>
          <cell r="M270" t="str">
            <v>ü</v>
          </cell>
          <cell r="N270" t="str">
            <v>ü</v>
          </cell>
          <cell r="O270" t="str">
            <v>ü</v>
          </cell>
        </row>
        <row r="271">
          <cell r="A271" t="str">
            <v>Bigelow PSP</v>
          </cell>
          <cell r="C271" t="str">
            <v>MDIZX</v>
          </cell>
          <cell r="E271" t="str">
            <v>ü</v>
          </cell>
          <cell r="F271" t="str">
            <v>ü</v>
          </cell>
          <cell r="G271" t="str">
            <v>û</v>
          </cell>
          <cell r="H271" t="str">
            <v>û</v>
          </cell>
          <cell r="I271" t="str">
            <v>ü</v>
          </cell>
          <cell r="J271" t="str">
            <v>û</v>
          </cell>
          <cell r="K271" t="str">
            <v>û</v>
          </cell>
          <cell r="L271" t="str">
            <v>û</v>
          </cell>
          <cell r="M271" t="str">
            <v>û</v>
          </cell>
          <cell r="N271" t="str">
            <v>ü</v>
          </cell>
          <cell r="O271" t="str">
            <v>ü</v>
          </cell>
        </row>
        <row r="272">
          <cell r="A272" t="str">
            <v>Bigelow PSP</v>
          </cell>
          <cell r="C272" t="str">
            <v>NERNX</v>
          </cell>
          <cell r="E272" t="str">
            <v>ü</v>
          </cell>
          <cell r="F272" t="str">
            <v>ü</v>
          </cell>
          <cell r="G272" t="str">
            <v>û</v>
          </cell>
          <cell r="H272" t="str">
            <v>ü</v>
          </cell>
          <cell r="I272" t="str">
            <v>û</v>
          </cell>
          <cell r="J272" t="str">
            <v>ü</v>
          </cell>
          <cell r="K272" t="str">
            <v>û</v>
          </cell>
          <cell r="L272" t="str">
            <v>ü</v>
          </cell>
          <cell r="M272" t="str">
            <v>û</v>
          </cell>
          <cell r="N272" t="str">
            <v>ü</v>
          </cell>
          <cell r="O272" t="str">
            <v>ü</v>
          </cell>
        </row>
        <row r="273">
          <cell r="A273" t="str">
            <v>Bigelow PSP</v>
          </cell>
          <cell r="C273" t="str">
            <v>PBFKX</v>
          </cell>
          <cell r="E273" t="str">
            <v>ü</v>
          </cell>
          <cell r="F273" t="str">
            <v>ü</v>
          </cell>
          <cell r="G273" t="str">
            <v>ü</v>
          </cell>
          <cell r="H273" t="str">
            <v>ü</v>
          </cell>
          <cell r="I273" t="str">
            <v>ü</v>
          </cell>
          <cell r="J273" t="str">
            <v>ü</v>
          </cell>
          <cell r="K273" t="str">
            <v>ü</v>
          </cell>
          <cell r="L273" t="str">
            <v>ü</v>
          </cell>
          <cell r="M273" t="str">
            <v>ü</v>
          </cell>
          <cell r="N273" t="str">
            <v>ü</v>
          </cell>
          <cell r="O273" t="str">
            <v>ü</v>
          </cell>
        </row>
        <row r="274">
          <cell r="A274" t="str">
            <v>Bigelow PSP</v>
          </cell>
          <cell r="C274" t="str">
            <v>PIMIX</v>
          </cell>
          <cell r="E274" t="str">
            <v>ü</v>
          </cell>
          <cell r="F274" t="str">
            <v>ü</v>
          </cell>
          <cell r="G274" t="str">
            <v>ü</v>
          </cell>
          <cell r="H274" t="str">
            <v>ü</v>
          </cell>
          <cell r="I274" t="str">
            <v>ü</v>
          </cell>
          <cell r="J274" t="str">
            <v>ü</v>
          </cell>
          <cell r="K274" t="str">
            <v>ü</v>
          </cell>
          <cell r="L274" t="str">
            <v>ü</v>
          </cell>
          <cell r="M274" t="str">
            <v>ü</v>
          </cell>
          <cell r="N274" t="str">
            <v>ü</v>
          </cell>
          <cell r="O274" t="str">
            <v>ü</v>
          </cell>
        </row>
        <row r="275">
          <cell r="A275" t="str">
            <v>Bigelow PSP</v>
          </cell>
          <cell r="C275" t="str">
            <v>PGRSX</v>
          </cell>
          <cell r="E275" t="str">
            <v>ü</v>
          </cell>
          <cell r="F275" t="str">
            <v>û</v>
          </cell>
          <cell r="G275" t="str">
            <v>û</v>
          </cell>
          <cell r="H275" t="str">
            <v>û</v>
          </cell>
          <cell r="I275" t="str">
            <v>û</v>
          </cell>
          <cell r="J275" t="str">
            <v>ü</v>
          </cell>
          <cell r="K275" t="str">
            <v>û</v>
          </cell>
          <cell r="L275" t="str">
            <v>û</v>
          </cell>
          <cell r="M275" t="str">
            <v>û</v>
          </cell>
          <cell r="N275" t="str">
            <v>ü</v>
          </cell>
          <cell r="O275" t="str">
            <v>ü</v>
          </cell>
        </row>
        <row r="276">
          <cell r="A276" t="str">
            <v>Bigelow PSP</v>
          </cell>
          <cell r="C276" t="str">
            <v>GOFXX</v>
          </cell>
          <cell r="E276" t="str">
            <v>ü</v>
          </cell>
          <cell r="F276" t="str">
            <v>ü</v>
          </cell>
          <cell r="G276" t="str">
            <v>ü</v>
          </cell>
          <cell r="H276" t="str">
            <v>ü</v>
          </cell>
          <cell r="I276" t="str">
            <v>û</v>
          </cell>
          <cell r="J276" t="str">
            <v>ü</v>
          </cell>
          <cell r="K276" t="str">
            <v>ü</v>
          </cell>
          <cell r="L276" t="str">
            <v>ü</v>
          </cell>
          <cell r="M276" t="str">
            <v>û</v>
          </cell>
          <cell r="N276" t="str">
            <v>ü</v>
          </cell>
          <cell r="O276" t="str">
            <v>ü</v>
          </cell>
        </row>
        <row r="277">
          <cell r="A277" t="str">
            <v>Borough of Rutherford 457</v>
          </cell>
          <cell r="C277" t="str">
            <v>FXAIX</v>
          </cell>
          <cell r="E277" t="str">
            <v>N/A</v>
          </cell>
          <cell r="F277" t="str">
            <v>ü</v>
          </cell>
          <cell r="G277" t="str">
            <v>ü</v>
          </cell>
          <cell r="H277" t="str">
            <v>ü</v>
          </cell>
          <cell r="I277" t="str">
            <v>ü</v>
          </cell>
          <cell r="J277" t="str">
            <v>ü</v>
          </cell>
          <cell r="K277" t="str">
            <v>ü</v>
          </cell>
          <cell r="L277" t="str">
            <v>ü</v>
          </cell>
          <cell r="M277" t="str">
            <v>ü</v>
          </cell>
          <cell r="N277" t="str">
            <v>ü</v>
          </cell>
          <cell r="O277" t="str">
            <v>ü</v>
          </cell>
        </row>
        <row r="278">
          <cell r="A278" t="str">
            <v>Borough of Rutherford 457</v>
          </cell>
          <cell r="C278" t="str">
            <v>ALLIX</v>
          </cell>
          <cell r="E278" t="str">
            <v>ü</v>
          </cell>
          <cell r="F278" t="str">
            <v>û</v>
          </cell>
          <cell r="G278" t="str">
            <v>û</v>
          </cell>
          <cell r="H278" t="str">
            <v>û</v>
          </cell>
          <cell r="I278" t="str">
            <v>û</v>
          </cell>
          <cell r="J278" t="str">
            <v>û</v>
          </cell>
          <cell r="K278" t="str">
            <v>ü</v>
          </cell>
          <cell r="L278" t="str">
            <v>ü</v>
          </cell>
          <cell r="M278" t="str">
            <v>ü</v>
          </cell>
          <cell r="N278" t="str">
            <v>ü</v>
          </cell>
          <cell r="O278" t="str">
            <v>ü</v>
          </cell>
        </row>
        <row r="279">
          <cell r="A279" t="str">
            <v>Borough of Rutherford 457</v>
          </cell>
          <cell r="C279" t="str">
            <v>CDDYX</v>
          </cell>
          <cell r="E279" t="str">
            <v>ü</v>
          </cell>
          <cell r="F279" t="str">
            <v>ü</v>
          </cell>
          <cell r="G279" t="str">
            <v>ü</v>
          </cell>
          <cell r="H279" t="str">
            <v>ü</v>
          </cell>
          <cell r="I279" t="str">
            <v>ü</v>
          </cell>
          <cell r="J279" t="str">
            <v>ü</v>
          </cell>
          <cell r="K279" t="str">
            <v>û</v>
          </cell>
          <cell r="L279" t="str">
            <v>ü</v>
          </cell>
          <cell r="M279" t="str">
            <v>ü</v>
          </cell>
          <cell r="N279" t="str">
            <v>ü</v>
          </cell>
          <cell r="O279" t="str">
            <v>ü</v>
          </cell>
        </row>
        <row r="280">
          <cell r="A280" t="str">
            <v>Borough of Rutherford 457</v>
          </cell>
          <cell r="C280" t="str">
            <v>FSMDX</v>
          </cell>
          <cell r="E280" t="str">
            <v>N/A</v>
          </cell>
          <cell r="F280" t="str">
            <v>ü</v>
          </cell>
          <cell r="G280" t="str">
            <v>ü</v>
          </cell>
          <cell r="H280" t="str">
            <v>ü</v>
          </cell>
          <cell r="I280" t="str">
            <v>ü</v>
          </cell>
          <cell r="J280" t="str">
            <v>ü</v>
          </cell>
          <cell r="K280" t="str">
            <v>ü</v>
          </cell>
          <cell r="L280" t="str">
            <v>ü</v>
          </cell>
          <cell r="M280" t="str">
            <v>ü</v>
          </cell>
          <cell r="N280" t="str">
            <v>ü</v>
          </cell>
          <cell r="O280" t="str">
            <v>ü</v>
          </cell>
        </row>
        <row r="281">
          <cell r="A281" t="str">
            <v>Borough of Rutherford 457</v>
          </cell>
          <cell r="C281" t="str">
            <v>OTCKX</v>
          </cell>
          <cell r="E281" t="str">
            <v>ü</v>
          </cell>
          <cell r="F281" t="str">
            <v>û</v>
          </cell>
          <cell r="G281" t="str">
            <v>ü</v>
          </cell>
          <cell r="H281" t="str">
            <v>ü</v>
          </cell>
          <cell r="I281" t="str">
            <v>ü</v>
          </cell>
          <cell r="J281" t="str">
            <v>û</v>
          </cell>
          <cell r="K281" t="str">
            <v>ü</v>
          </cell>
          <cell r="L281" t="str">
            <v>ü</v>
          </cell>
          <cell r="M281" t="str">
            <v>ü</v>
          </cell>
          <cell r="N281" t="str">
            <v>ü</v>
          </cell>
          <cell r="O281" t="str">
            <v>ü</v>
          </cell>
        </row>
        <row r="282">
          <cell r="A282" t="str">
            <v>Borough of Rutherford 457</v>
          </cell>
          <cell r="C282" t="str">
            <v>AMDVX</v>
          </cell>
          <cell r="E282" t="str">
            <v>ü</v>
          </cell>
          <cell r="F282" t="str">
            <v>û</v>
          </cell>
          <cell r="G282" t="str">
            <v>û</v>
          </cell>
          <cell r="H282" t="str">
            <v>û</v>
          </cell>
          <cell r="I282" t="str">
            <v>û</v>
          </cell>
          <cell r="J282" t="str">
            <v>û</v>
          </cell>
          <cell r="K282" t="str">
            <v>û</v>
          </cell>
          <cell r="L282" t="str">
            <v>û</v>
          </cell>
          <cell r="M282" t="str">
            <v>ü</v>
          </cell>
          <cell r="N282" t="str">
            <v>ü</v>
          </cell>
          <cell r="O282" t="str">
            <v>ü</v>
          </cell>
        </row>
        <row r="283">
          <cell r="A283" t="str">
            <v>Borough of Rutherford 457</v>
          </cell>
          <cell r="C283" t="str">
            <v>FSSNX</v>
          </cell>
          <cell r="E283" t="str">
            <v>N/A</v>
          </cell>
          <cell r="F283" t="str">
            <v>ü</v>
          </cell>
          <cell r="G283" t="str">
            <v>ü</v>
          </cell>
          <cell r="H283" t="str">
            <v>ü</v>
          </cell>
          <cell r="I283" t="str">
            <v>ü</v>
          </cell>
          <cell r="J283" t="str">
            <v>ü</v>
          </cell>
          <cell r="K283" t="str">
            <v>û</v>
          </cell>
          <cell r="L283" t="str">
            <v>û</v>
          </cell>
          <cell r="M283" t="str">
            <v>ü</v>
          </cell>
          <cell r="N283" t="str">
            <v>ü</v>
          </cell>
          <cell r="O283" t="str">
            <v>ü</v>
          </cell>
        </row>
        <row r="284">
          <cell r="A284" t="str">
            <v>Borough of Rutherford 457</v>
          </cell>
          <cell r="C284" t="str">
            <v>PLKGX</v>
          </cell>
          <cell r="E284" t="str">
            <v>ü</v>
          </cell>
          <cell r="F284" t="str">
            <v>ü</v>
          </cell>
          <cell r="G284" t="str">
            <v>ü</v>
          </cell>
          <cell r="H284" t="str">
            <v>ü</v>
          </cell>
          <cell r="I284" t="str">
            <v>ü</v>
          </cell>
          <cell r="J284" t="str">
            <v>ü</v>
          </cell>
          <cell r="K284" t="str">
            <v>ü</v>
          </cell>
          <cell r="L284" t="str">
            <v>ü</v>
          </cell>
          <cell r="M284" t="str">
            <v>ü</v>
          </cell>
          <cell r="N284" t="str">
            <v>ü</v>
          </cell>
          <cell r="O284" t="str">
            <v>ü</v>
          </cell>
        </row>
        <row r="285">
          <cell r="A285" t="str">
            <v>Borough of Rutherford 457</v>
          </cell>
          <cell r="C285" t="str">
            <v>GTTUX</v>
          </cell>
          <cell r="E285" t="str">
            <v>ü</v>
          </cell>
          <cell r="F285" t="str">
            <v>ü</v>
          </cell>
          <cell r="G285" t="str">
            <v>ü</v>
          </cell>
          <cell r="H285" t="str">
            <v>ü</v>
          </cell>
          <cell r="I285" t="str">
            <v>ü</v>
          </cell>
          <cell r="J285" t="str">
            <v>ü</v>
          </cell>
          <cell r="K285" t="str">
            <v>û</v>
          </cell>
          <cell r="L285" t="str">
            <v>û</v>
          </cell>
          <cell r="M285" t="str">
            <v>û</v>
          </cell>
          <cell r="N285" t="str">
            <v>ü</v>
          </cell>
          <cell r="O285" t="str">
            <v>ü</v>
          </cell>
        </row>
        <row r="286">
          <cell r="A286" t="str">
            <v>Borough of Rutherford 457</v>
          </cell>
          <cell r="C286" t="str">
            <v>FSPSX</v>
          </cell>
          <cell r="E286" t="str">
            <v>N/A</v>
          </cell>
          <cell r="F286" t="str">
            <v>û</v>
          </cell>
          <cell r="G286" t="str">
            <v>ü</v>
          </cell>
          <cell r="H286" t="str">
            <v>ü</v>
          </cell>
          <cell r="I286" t="str">
            <v>ü</v>
          </cell>
          <cell r="J286" t="str">
            <v>û</v>
          </cell>
          <cell r="K286" t="str">
            <v>ü</v>
          </cell>
          <cell r="L286" t="str">
            <v>ü</v>
          </cell>
          <cell r="M286" t="str">
            <v>ü</v>
          </cell>
          <cell r="N286" t="str">
            <v>ü</v>
          </cell>
          <cell r="O286" t="str">
            <v>ü</v>
          </cell>
        </row>
        <row r="287">
          <cell r="A287" t="str">
            <v>Borough of Rutherford 457</v>
          </cell>
          <cell r="C287" t="str">
            <v>VWILX</v>
          </cell>
          <cell r="E287" t="str">
            <v>ü</v>
          </cell>
          <cell r="F287" t="str">
            <v>û</v>
          </cell>
          <cell r="G287" t="str">
            <v>ü</v>
          </cell>
          <cell r="H287" t="str">
            <v>û</v>
          </cell>
          <cell r="I287" t="str">
            <v>û</v>
          </cell>
          <cell r="J287" t="str">
            <v>û</v>
          </cell>
          <cell r="K287" t="str">
            <v>û</v>
          </cell>
          <cell r="L287" t="str">
            <v>û</v>
          </cell>
          <cell r="M287" t="str">
            <v>û</v>
          </cell>
          <cell r="N287" t="str">
            <v>ü</v>
          </cell>
          <cell r="O287" t="str">
            <v>ü</v>
          </cell>
        </row>
        <row r="288">
          <cell r="A288" t="str">
            <v>Borough of Rutherford 457</v>
          </cell>
          <cell r="C288" t="str">
            <v>COSYX</v>
          </cell>
          <cell r="E288" t="str">
            <v>ü</v>
          </cell>
          <cell r="F288" t="str">
            <v>û</v>
          </cell>
          <cell r="G288" t="str">
            <v>ü</v>
          </cell>
          <cell r="H288" t="str">
            <v>ü</v>
          </cell>
          <cell r="I288" t="str">
            <v>ü</v>
          </cell>
          <cell r="J288" t="str">
            <v>û</v>
          </cell>
          <cell r="K288" t="str">
            <v>ü</v>
          </cell>
          <cell r="L288" t="str">
            <v>ü</v>
          </cell>
          <cell r="M288" t="str">
            <v>ü</v>
          </cell>
          <cell r="N288" t="str">
            <v>ü</v>
          </cell>
          <cell r="O288" t="str">
            <v>ü</v>
          </cell>
        </row>
        <row r="289">
          <cell r="A289" t="str">
            <v>Borough of Rutherford 457</v>
          </cell>
          <cell r="C289" t="str">
            <v>RNWGX</v>
          </cell>
          <cell r="E289" t="str">
            <v>ü</v>
          </cell>
          <cell r="F289" t="str">
            <v>ü</v>
          </cell>
          <cell r="G289" t="str">
            <v>ü</v>
          </cell>
          <cell r="H289" t="str">
            <v>ü</v>
          </cell>
          <cell r="I289" t="str">
            <v>ü</v>
          </cell>
          <cell r="J289" t="str">
            <v>ü</v>
          </cell>
          <cell r="K289" t="str">
            <v>ü</v>
          </cell>
          <cell r="L289" t="str">
            <v>ü</v>
          </cell>
          <cell r="M289" t="str">
            <v>ü</v>
          </cell>
          <cell r="N289" t="str">
            <v>ü</v>
          </cell>
          <cell r="O289" t="str">
            <v>ü</v>
          </cell>
        </row>
        <row r="290">
          <cell r="A290" t="str">
            <v>Borough of Rutherford 457</v>
          </cell>
          <cell r="C290" t="str">
            <v>DIPSX</v>
          </cell>
          <cell r="E290" t="str">
            <v>ü</v>
          </cell>
          <cell r="F290" t="str">
            <v>û</v>
          </cell>
          <cell r="G290" t="str">
            <v>ü</v>
          </cell>
          <cell r="H290" t="str">
            <v>ü</v>
          </cell>
          <cell r="I290" t="str">
            <v>ü</v>
          </cell>
          <cell r="J290" t="str">
            <v>ü</v>
          </cell>
          <cell r="K290" t="str">
            <v>ü</v>
          </cell>
          <cell r="L290" t="str">
            <v>ü</v>
          </cell>
          <cell r="M290" t="str">
            <v>ü</v>
          </cell>
          <cell r="N290" t="str">
            <v>ü</v>
          </cell>
          <cell r="O290" t="str">
            <v>ü</v>
          </cell>
        </row>
        <row r="291">
          <cell r="A291" t="str">
            <v>Borough of Rutherford 457</v>
          </cell>
          <cell r="C291" t="str">
            <v>PTRQX</v>
          </cell>
          <cell r="E291" t="str">
            <v>ü</v>
          </cell>
          <cell r="F291" t="str">
            <v>ü</v>
          </cell>
          <cell r="G291" t="str">
            <v>ü</v>
          </cell>
          <cell r="H291" t="str">
            <v>ü</v>
          </cell>
          <cell r="I291" t="str">
            <v>ü</v>
          </cell>
          <cell r="J291" t="str">
            <v>ü</v>
          </cell>
          <cell r="K291" t="str">
            <v>ü</v>
          </cell>
          <cell r="L291" t="str">
            <v>ü</v>
          </cell>
          <cell r="M291" t="str">
            <v>ü</v>
          </cell>
          <cell r="N291" t="str">
            <v>ü</v>
          </cell>
          <cell r="O291" t="str">
            <v>ü</v>
          </cell>
        </row>
        <row r="292">
          <cell r="A292" t="str">
            <v>Borough of Rutherford 457</v>
          </cell>
          <cell r="C292" t="str">
            <v>PIMIX</v>
          </cell>
          <cell r="E292" t="str">
            <v>ü</v>
          </cell>
          <cell r="F292" t="str">
            <v>ü</v>
          </cell>
          <cell r="G292" t="str">
            <v>ü</v>
          </cell>
          <cell r="H292" t="str">
            <v>ü</v>
          </cell>
          <cell r="I292" t="str">
            <v>ü</v>
          </cell>
          <cell r="J292" t="str">
            <v>ü</v>
          </cell>
          <cell r="K292" t="str">
            <v>ü</v>
          </cell>
          <cell r="L292" t="str">
            <v>ü</v>
          </cell>
          <cell r="M292" t="str">
            <v>ü</v>
          </cell>
          <cell r="N292" t="str">
            <v>ü</v>
          </cell>
          <cell r="O292" t="str">
            <v>ü</v>
          </cell>
        </row>
        <row r="293">
          <cell r="A293" t="str">
            <v>Borough of Rutherford 457</v>
          </cell>
          <cell r="C293" t="str">
            <v>PFORX</v>
          </cell>
          <cell r="E293" t="str">
            <v>ü</v>
          </cell>
          <cell r="F293" t="str">
            <v>ü</v>
          </cell>
          <cell r="G293" t="str">
            <v>ü</v>
          </cell>
          <cell r="H293" t="str">
            <v>ü</v>
          </cell>
          <cell r="I293" t="str">
            <v>ü</v>
          </cell>
          <cell r="J293" t="str">
            <v>ü</v>
          </cell>
          <cell r="K293" t="str">
            <v>ü</v>
          </cell>
          <cell r="L293" t="str">
            <v>ü</v>
          </cell>
          <cell r="M293" t="str">
            <v>ü</v>
          </cell>
          <cell r="N293" t="str">
            <v>û</v>
          </cell>
          <cell r="O293" t="str">
            <v>ü</v>
          </cell>
        </row>
        <row r="294">
          <cell r="A294" t="str">
            <v>Borough of Rutherford 457</v>
          </cell>
          <cell r="C294" t="str">
            <v>PGRSX</v>
          </cell>
          <cell r="E294" t="str">
            <v>ü</v>
          </cell>
          <cell r="F294" t="str">
            <v>û</v>
          </cell>
          <cell r="G294" t="str">
            <v>û</v>
          </cell>
          <cell r="H294" t="str">
            <v>û</v>
          </cell>
          <cell r="I294" t="str">
            <v>û</v>
          </cell>
          <cell r="J294" t="str">
            <v>ü</v>
          </cell>
          <cell r="K294" t="str">
            <v>û</v>
          </cell>
          <cell r="L294" t="str">
            <v>û</v>
          </cell>
          <cell r="M294" t="str">
            <v>û</v>
          </cell>
          <cell r="N294" t="str">
            <v>ü</v>
          </cell>
          <cell r="O294" t="str">
            <v>ü</v>
          </cell>
        </row>
        <row r="295">
          <cell r="A295" t="str">
            <v>Bowery Residents' Committee</v>
          </cell>
          <cell r="C295" t="str">
            <v>FXAIX</v>
          </cell>
          <cell r="E295" t="str">
            <v>N/A</v>
          </cell>
          <cell r="F295" t="str">
            <v>ü</v>
          </cell>
          <cell r="G295" t="str">
            <v>ü</v>
          </cell>
          <cell r="H295" t="str">
            <v>ü</v>
          </cell>
          <cell r="I295" t="str">
            <v>ü</v>
          </cell>
          <cell r="J295" t="str">
            <v>ü</v>
          </cell>
          <cell r="K295" t="str">
            <v>ü</v>
          </cell>
          <cell r="L295" t="str">
            <v>ü</v>
          </cell>
          <cell r="M295" t="str">
            <v>ü</v>
          </cell>
          <cell r="N295" t="str">
            <v>ü</v>
          </cell>
          <cell r="O295" t="str">
            <v>ü</v>
          </cell>
        </row>
        <row r="296">
          <cell r="A296" t="str">
            <v>Bowery Residents' Committee</v>
          </cell>
          <cell r="C296" t="str">
            <v>ALLIX</v>
          </cell>
          <cell r="E296" t="str">
            <v>ü</v>
          </cell>
          <cell r="F296" t="str">
            <v>û</v>
          </cell>
          <cell r="G296" t="str">
            <v>û</v>
          </cell>
          <cell r="H296" t="str">
            <v>û</v>
          </cell>
          <cell r="I296" t="str">
            <v>û</v>
          </cell>
          <cell r="J296" t="str">
            <v>û</v>
          </cell>
          <cell r="K296" t="str">
            <v>ü</v>
          </cell>
          <cell r="L296" t="str">
            <v>ü</v>
          </cell>
          <cell r="M296" t="str">
            <v>ü</v>
          </cell>
          <cell r="N296" t="str">
            <v>ü</v>
          </cell>
          <cell r="O296" t="str">
            <v>ü</v>
          </cell>
        </row>
        <row r="297">
          <cell r="A297" t="str">
            <v>Bowery Residents' Committee</v>
          </cell>
          <cell r="C297" t="str">
            <v>PEQSX</v>
          </cell>
          <cell r="E297" t="str">
            <v>ü</v>
          </cell>
          <cell r="F297" t="str">
            <v>ü</v>
          </cell>
          <cell r="G297" t="str">
            <v>ü</v>
          </cell>
          <cell r="H297" t="str">
            <v>ü</v>
          </cell>
          <cell r="I297" t="str">
            <v>ü</v>
          </cell>
          <cell r="J297" t="str">
            <v>ü</v>
          </cell>
          <cell r="K297" t="str">
            <v>ü</v>
          </cell>
          <cell r="L297" t="str">
            <v>ü</v>
          </cell>
          <cell r="M297" t="str">
            <v>ü</v>
          </cell>
          <cell r="N297" t="str">
            <v>ü</v>
          </cell>
          <cell r="O297" t="str">
            <v>ü</v>
          </cell>
        </row>
        <row r="298">
          <cell r="A298" t="str">
            <v>Bowery Residents' Committee</v>
          </cell>
          <cell r="C298" t="str">
            <v>FSMDX</v>
          </cell>
          <cell r="E298" t="str">
            <v>N/A</v>
          </cell>
          <cell r="F298" t="str">
            <v>ü</v>
          </cell>
          <cell r="G298" t="str">
            <v>ü</v>
          </cell>
          <cell r="H298" t="str">
            <v>ü</v>
          </cell>
          <cell r="I298" t="str">
            <v>ü</v>
          </cell>
          <cell r="J298" t="str">
            <v>ü</v>
          </cell>
          <cell r="K298" t="str">
            <v>ü</v>
          </cell>
          <cell r="L298" t="str">
            <v>ü</v>
          </cell>
          <cell r="M298" t="str">
            <v>ü</v>
          </cell>
          <cell r="N298" t="str">
            <v>ü</v>
          </cell>
          <cell r="O298" t="str">
            <v>ü</v>
          </cell>
        </row>
        <row r="299">
          <cell r="A299" t="str">
            <v>Bowery Residents' Committee</v>
          </cell>
          <cell r="C299" t="str">
            <v>OTCKX</v>
          </cell>
          <cell r="E299" t="str">
            <v>ü</v>
          </cell>
          <cell r="F299" t="str">
            <v>û</v>
          </cell>
          <cell r="G299" t="str">
            <v>ü</v>
          </cell>
          <cell r="H299" t="str">
            <v>ü</v>
          </cell>
          <cell r="I299" t="str">
            <v>ü</v>
          </cell>
          <cell r="J299" t="str">
            <v>û</v>
          </cell>
          <cell r="K299" t="str">
            <v>ü</v>
          </cell>
          <cell r="L299" t="str">
            <v>ü</v>
          </cell>
          <cell r="M299" t="str">
            <v>ü</v>
          </cell>
          <cell r="N299" t="str">
            <v>ü</v>
          </cell>
          <cell r="O299" t="str">
            <v>ü</v>
          </cell>
        </row>
        <row r="300">
          <cell r="A300" t="str">
            <v>Bowery Residents' Committee</v>
          </cell>
          <cell r="C300" t="str">
            <v>AMDVX</v>
          </cell>
          <cell r="E300" t="str">
            <v>ü</v>
          </cell>
          <cell r="F300" t="str">
            <v>û</v>
          </cell>
          <cell r="G300" t="str">
            <v>û</v>
          </cell>
          <cell r="H300" t="str">
            <v>û</v>
          </cell>
          <cell r="I300" t="str">
            <v>û</v>
          </cell>
          <cell r="J300" t="str">
            <v>û</v>
          </cell>
          <cell r="K300" t="str">
            <v>û</v>
          </cell>
          <cell r="L300" t="str">
            <v>û</v>
          </cell>
          <cell r="M300" t="str">
            <v>ü</v>
          </cell>
          <cell r="N300" t="str">
            <v>ü</v>
          </cell>
          <cell r="O300" t="str">
            <v>ü</v>
          </cell>
        </row>
        <row r="301">
          <cell r="A301" t="str">
            <v>Bowery Residents' Committee</v>
          </cell>
          <cell r="C301" t="str">
            <v>FSSNX</v>
          </cell>
          <cell r="E301" t="str">
            <v>N/A</v>
          </cell>
          <cell r="F301" t="str">
            <v>ü</v>
          </cell>
          <cell r="G301" t="str">
            <v>ü</v>
          </cell>
          <cell r="H301" t="str">
            <v>ü</v>
          </cell>
          <cell r="I301" t="str">
            <v>ü</v>
          </cell>
          <cell r="J301" t="str">
            <v>ü</v>
          </cell>
          <cell r="K301" t="str">
            <v>û</v>
          </cell>
          <cell r="L301" t="str">
            <v>û</v>
          </cell>
          <cell r="M301" t="str">
            <v>ü</v>
          </cell>
          <cell r="N301" t="str">
            <v>ü</v>
          </cell>
          <cell r="O301" t="str">
            <v>ü</v>
          </cell>
        </row>
        <row r="302">
          <cell r="A302" t="str">
            <v>Bowery Residents' Committee</v>
          </cell>
          <cell r="C302" t="str">
            <v>PSMLX</v>
          </cell>
          <cell r="E302" t="str">
            <v>ü</v>
          </cell>
          <cell r="F302" t="str">
            <v>û</v>
          </cell>
          <cell r="G302" t="str">
            <v>û</v>
          </cell>
          <cell r="H302" t="str">
            <v>û</v>
          </cell>
          <cell r="I302" t="str">
            <v>û</v>
          </cell>
          <cell r="J302" t="str">
            <v>ü</v>
          </cell>
          <cell r="K302" t="str">
            <v>û</v>
          </cell>
          <cell r="L302" t="str">
            <v>û</v>
          </cell>
          <cell r="M302" t="str">
            <v>û</v>
          </cell>
          <cell r="N302" t="str">
            <v>ü</v>
          </cell>
          <cell r="O302" t="str">
            <v>ü</v>
          </cell>
        </row>
        <row r="303">
          <cell r="A303" t="str">
            <v>Bowery Residents' Committee</v>
          </cell>
          <cell r="C303" t="str">
            <v>FSPSX</v>
          </cell>
          <cell r="E303" t="str">
            <v>N/A</v>
          </cell>
          <cell r="F303" t="str">
            <v>û</v>
          </cell>
          <cell r="G303" t="str">
            <v>ü</v>
          </cell>
          <cell r="H303" t="str">
            <v>ü</v>
          </cell>
          <cell r="I303" t="str">
            <v>ü</v>
          </cell>
          <cell r="J303" t="str">
            <v>û</v>
          </cell>
          <cell r="K303" t="str">
            <v>ü</v>
          </cell>
          <cell r="L303" t="str">
            <v>ü</v>
          </cell>
          <cell r="M303" t="str">
            <v>ü</v>
          </cell>
          <cell r="N303" t="str">
            <v>ü</v>
          </cell>
          <cell r="O303" t="str">
            <v>ü</v>
          </cell>
        </row>
        <row r="304">
          <cell r="A304" t="str">
            <v>Bowery Residents' Committee</v>
          </cell>
          <cell r="C304" t="str">
            <v>MDIZX</v>
          </cell>
          <cell r="E304" t="str">
            <v>ü</v>
          </cell>
          <cell r="F304" t="str">
            <v>ü</v>
          </cell>
          <cell r="G304" t="str">
            <v>û</v>
          </cell>
          <cell r="H304" t="str">
            <v>û</v>
          </cell>
          <cell r="I304" t="str">
            <v>ü</v>
          </cell>
          <cell r="J304" t="str">
            <v>û</v>
          </cell>
          <cell r="K304" t="str">
            <v>û</v>
          </cell>
          <cell r="L304" t="str">
            <v>û</v>
          </cell>
          <cell r="M304" t="str">
            <v>û</v>
          </cell>
          <cell r="N304" t="str">
            <v>ü</v>
          </cell>
          <cell r="O304" t="str">
            <v>ü</v>
          </cell>
        </row>
        <row r="305">
          <cell r="A305" t="str">
            <v>Bowery Residents' Committee</v>
          </cell>
          <cell r="C305" t="str">
            <v>FXNAX</v>
          </cell>
          <cell r="E305" t="str">
            <v>N/A</v>
          </cell>
          <cell r="F305" t="str">
            <v>ü</v>
          </cell>
          <cell r="G305" t="str">
            <v>û</v>
          </cell>
          <cell r="H305" t="str">
            <v>û</v>
          </cell>
          <cell r="I305" t="str">
            <v>ü</v>
          </cell>
          <cell r="J305" t="str">
            <v>ü</v>
          </cell>
          <cell r="K305" t="str">
            <v>û</v>
          </cell>
          <cell r="L305" t="str">
            <v>û</v>
          </cell>
          <cell r="M305" t="str">
            <v>ü</v>
          </cell>
          <cell r="N305" t="str">
            <v>ü</v>
          </cell>
          <cell r="O305" t="str">
            <v>ü</v>
          </cell>
        </row>
        <row r="306">
          <cell r="A306" t="str">
            <v>Bowery Residents' Committee</v>
          </cell>
          <cell r="C306" t="str">
            <v>PIMIX</v>
          </cell>
          <cell r="E306" t="str">
            <v>ü</v>
          </cell>
          <cell r="F306" t="str">
            <v>ü</v>
          </cell>
          <cell r="G306" t="str">
            <v>ü</v>
          </cell>
          <cell r="H306" t="str">
            <v>ü</v>
          </cell>
          <cell r="I306" t="str">
            <v>ü</v>
          </cell>
          <cell r="J306" t="str">
            <v>ü</v>
          </cell>
          <cell r="K306" t="str">
            <v>ü</v>
          </cell>
          <cell r="L306" t="str">
            <v>ü</v>
          </cell>
          <cell r="M306" t="str">
            <v>ü</v>
          </cell>
          <cell r="N306" t="str">
            <v>ü</v>
          </cell>
          <cell r="O306" t="str">
            <v>ü</v>
          </cell>
        </row>
        <row r="307">
          <cell r="A307" t="str">
            <v>Bowery Residents' Committee</v>
          </cell>
          <cell r="C307" t="str">
            <v>PBFKX</v>
          </cell>
          <cell r="E307" t="str">
            <v>ü</v>
          </cell>
          <cell r="F307" t="str">
            <v>ü</v>
          </cell>
          <cell r="G307" t="str">
            <v>ü</v>
          </cell>
          <cell r="H307" t="str">
            <v>ü</v>
          </cell>
          <cell r="I307" t="str">
            <v>ü</v>
          </cell>
          <cell r="J307" t="str">
            <v>ü</v>
          </cell>
          <cell r="K307" t="str">
            <v>ü</v>
          </cell>
          <cell r="L307" t="str">
            <v>ü</v>
          </cell>
          <cell r="M307" t="str">
            <v>ü</v>
          </cell>
          <cell r="N307" t="str">
            <v>ü</v>
          </cell>
          <cell r="O307" t="str">
            <v>ü</v>
          </cell>
        </row>
        <row r="308">
          <cell r="A308" t="str">
            <v>Bowery Residents' Committee</v>
          </cell>
          <cell r="C308" t="str">
            <v>PRRIX</v>
          </cell>
          <cell r="E308" t="str">
            <v>ü</v>
          </cell>
          <cell r="F308" t="str">
            <v>ü</v>
          </cell>
          <cell r="G308" t="str">
            <v>ü</v>
          </cell>
          <cell r="H308" t="str">
            <v>ü</v>
          </cell>
          <cell r="I308" t="str">
            <v>ü</v>
          </cell>
          <cell r="J308" t="str">
            <v>ü</v>
          </cell>
          <cell r="K308" t="str">
            <v>ü</v>
          </cell>
          <cell r="L308" t="str">
            <v>ü</v>
          </cell>
          <cell r="M308" t="str">
            <v>ü</v>
          </cell>
          <cell r="N308" t="str">
            <v>ü</v>
          </cell>
          <cell r="O308" t="str">
            <v>ü</v>
          </cell>
        </row>
        <row r="309">
          <cell r="A309" t="str">
            <v>Bowery Residents' Committee</v>
          </cell>
          <cell r="C309" t="str">
            <v>PFORX</v>
          </cell>
          <cell r="E309" t="str">
            <v>ü</v>
          </cell>
          <cell r="F309" t="str">
            <v>ü</v>
          </cell>
          <cell r="G309" t="str">
            <v>ü</v>
          </cell>
          <cell r="H309" t="str">
            <v>ü</v>
          </cell>
          <cell r="I309" t="str">
            <v>ü</v>
          </cell>
          <cell r="J309" t="str">
            <v>ü</v>
          </cell>
          <cell r="K309" t="str">
            <v>ü</v>
          </cell>
          <cell r="L309" t="str">
            <v>ü</v>
          </cell>
          <cell r="M309" t="str">
            <v>ü</v>
          </cell>
          <cell r="N309" t="str">
            <v>û</v>
          </cell>
          <cell r="O309" t="str">
            <v>ü</v>
          </cell>
        </row>
        <row r="310">
          <cell r="A310" t="str">
            <v>Bowery Residents' Committee</v>
          </cell>
          <cell r="C310" t="str">
            <v>PGRSX</v>
          </cell>
          <cell r="E310" t="str">
            <v>ü</v>
          </cell>
          <cell r="F310" t="str">
            <v>û</v>
          </cell>
          <cell r="G310" t="str">
            <v>û</v>
          </cell>
          <cell r="H310" t="str">
            <v>û</v>
          </cell>
          <cell r="I310" t="str">
            <v>û</v>
          </cell>
          <cell r="J310" t="str">
            <v>ü</v>
          </cell>
          <cell r="K310" t="str">
            <v>û</v>
          </cell>
          <cell r="L310" t="str">
            <v>û</v>
          </cell>
          <cell r="M310" t="str">
            <v>û</v>
          </cell>
          <cell r="N310" t="str">
            <v>ü</v>
          </cell>
          <cell r="O310" t="str">
            <v>ü</v>
          </cell>
        </row>
        <row r="311">
          <cell r="A311" t="str">
            <v>Bowery Residents' Committee</v>
          </cell>
          <cell r="C311" t="str">
            <v>GOFXX</v>
          </cell>
          <cell r="E311" t="str">
            <v>ü</v>
          </cell>
          <cell r="F311" t="str">
            <v>ü</v>
          </cell>
          <cell r="G311" t="str">
            <v>ü</v>
          </cell>
          <cell r="H311" t="str">
            <v>ü</v>
          </cell>
          <cell r="I311" t="str">
            <v>û</v>
          </cell>
          <cell r="J311" t="str">
            <v>ü</v>
          </cell>
          <cell r="K311" t="str">
            <v>ü</v>
          </cell>
          <cell r="L311" t="str">
            <v>ü</v>
          </cell>
          <cell r="M311" t="str">
            <v>û</v>
          </cell>
          <cell r="N311" t="str">
            <v>ü</v>
          </cell>
          <cell r="O311" t="str">
            <v>ü</v>
          </cell>
        </row>
        <row r="312">
          <cell r="A312" t="str">
            <v>Bradley Marketing Group</v>
          </cell>
          <cell r="C312" t="str">
            <v>FXAIX</v>
          </cell>
          <cell r="E312" t="str">
            <v>N/A</v>
          </cell>
          <cell r="F312" t="str">
            <v>ü</v>
          </cell>
          <cell r="G312" t="str">
            <v>ü</v>
          </cell>
          <cell r="H312" t="str">
            <v>ü</v>
          </cell>
          <cell r="I312" t="str">
            <v>ü</v>
          </cell>
          <cell r="J312" t="str">
            <v>ü</v>
          </cell>
          <cell r="K312" t="str">
            <v>ü</v>
          </cell>
          <cell r="L312" t="str">
            <v>ü</v>
          </cell>
          <cell r="M312" t="str">
            <v>ü</v>
          </cell>
          <cell r="N312" t="str">
            <v>ü</v>
          </cell>
          <cell r="O312" t="str">
            <v>ü</v>
          </cell>
        </row>
        <row r="313">
          <cell r="A313" t="str">
            <v>Bradley Marketing Group</v>
          </cell>
          <cell r="C313" t="str">
            <v>ALLIX</v>
          </cell>
          <cell r="E313" t="str">
            <v>ü</v>
          </cell>
          <cell r="F313" t="str">
            <v>û</v>
          </cell>
          <cell r="G313" t="str">
            <v>û</v>
          </cell>
          <cell r="H313" t="str">
            <v>û</v>
          </cell>
          <cell r="I313" t="str">
            <v>û</v>
          </cell>
          <cell r="J313" t="str">
            <v>û</v>
          </cell>
          <cell r="K313" t="str">
            <v>ü</v>
          </cell>
          <cell r="L313" t="str">
            <v>ü</v>
          </cell>
          <cell r="M313" t="str">
            <v>ü</v>
          </cell>
          <cell r="N313" t="str">
            <v>ü</v>
          </cell>
          <cell r="O313" t="str">
            <v>ü</v>
          </cell>
        </row>
        <row r="314">
          <cell r="A314" t="str">
            <v>Bradley Marketing Group</v>
          </cell>
          <cell r="C314" t="str">
            <v>PEQSX</v>
          </cell>
          <cell r="E314" t="str">
            <v>ü</v>
          </cell>
          <cell r="F314" t="str">
            <v>ü</v>
          </cell>
          <cell r="G314" t="str">
            <v>ü</v>
          </cell>
          <cell r="H314" t="str">
            <v>ü</v>
          </cell>
          <cell r="I314" t="str">
            <v>ü</v>
          </cell>
          <cell r="J314" t="str">
            <v>ü</v>
          </cell>
          <cell r="K314" t="str">
            <v>ü</v>
          </cell>
          <cell r="L314" t="str">
            <v>ü</v>
          </cell>
          <cell r="M314" t="str">
            <v>ü</v>
          </cell>
          <cell r="N314" t="str">
            <v>ü</v>
          </cell>
          <cell r="O314" t="str">
            <v>ü</v>
          </cell>
        </row>
        <row r="315">
          <cell r="A315" t="str">
            <v>Bradley Marketing Group</v>
          </cell>
          <cell r="C315" t="str">
            <v>FSMDX</v>
          </cell>
          <cell r="E315" t="str">
            <v>N/A</v>
          </cell>
          <cell r="F315" t="str">
            <v>ü</v>
          </cell>
          <cell r="G315" t="str">
            <v>ü</v>
          </cell>
          <cell r="H315" t="str">
            <v>ü</v>
          </cell>
          <cell r="I315" t="str">
            <v>ü</v>
          </cell>
          <cell r="J315" t="str">
            <v>ü</v>
          </cell>
          <cell r="K315" t="str">
            <v>ü</v>
          </cell>
          <cell r="L315" t="str">
            <v>ü</v>
          </cell>
          <cell r="M315" t="str">
            <v>ü</v>
          </cell>
          <cell r="N315" t="str">
            <v>ü</v>
          </cell>
          <cell r="O315" t="str">
            <v>ü</v>
          </cell>
        </row>
        <row r="316">
          <cell r="A316" t="str">
            <v>Bradley Marketing Group</v>
          </cell>
          <cell r="C316" t="str">
            <v>OTCKX</v>
          </cell>
          <cell r="E316" t="str">
            <v>ü</v>
          </cell>
          <cell r="F316" t="str">
            <v>û</v>
          </cell>
          <cell r="G316" t="str">
            <v>ü</v>
          </cell>
          <cell r="H316" t="str">
            <v>ü</v>
          </cell>
          <cell r="I316" t="str">
            <v>ü</v>
          </cell>
          <cell r="J316" t="str">
            <v>û</v>
          </cell>
          <cell r="K316" t="str">
            <v>ü</v>
          </cell>
          <cell r="L316" t="str">
            <v>ü</v>
          </cell>
          <cell r="M316" t="str">
            <v>ü</v>
          </cell>
          <cell r="N316" t="str">
            <v>ü</v>
          </cell>
          <cell r="O316" t="str">
            <v>ü</v>
          </cell>
        </row>
        <row r="317">
          <cell r="A317" t="str">
            <v>Bradley Marketing Group</v>
          </cell>
          <cell r="C317" t="str">
            <v>AMDVX</v>
          </cell>
          <cell r="E317" t="str">
            <v>ü</v>
          </cell>
          <cell r="F317" t="str">
            <v>û</v>
          </cell>
          <cell r="G317" t="str">
            <v>û</v>
          </cell>
          <cell r="H317" t="str">
            <v>û</v>
          </cell>
          <cell r="I317" t="str">
            <v>û</v>
          </cell>
          <cell r="J317" t="str">
            <v>û</v>
          </cell>
          <cell r="K317" t="str">
            <v>û</v>
          </cell>
          <cell r="L317" t="str">
            <v>û</v>
          </cell>
          <cell r="M317" t="str">
            <v>ü</v>
          </cell>
          <cell r="N317" t="str">
            <v>ü</v>
          </cell>
          <cell r="O317" t="str">
            <v>ü</v>
          </cell>
        </row>
        <row r="318">
          <cell r="A318" t="str">
            <v>Bradley Marketing Group</v>
          </cell>
          <cell r="C318" t="str">
            <v>FSSNX</v>
          </cell>
          <cell r="E318" t="str">
            <v>N/A</v>
          </cell>
          <cell r="F318" t="str">
            <v>ü</v>
          </cell>
          <cell r="G318" t="str">
            <v>ü</v>
          </cell>
          <cell r="H318" t="str">
            <v>ü</v>
          </cell>
          <cell r="I318" t="str">
            <v>ü</v>
          </cell>
          <cell r="J318" t="str">
            <v>ü</v>
          </cell>
          <cell r="K318" t="str">
            <v>û</v>
          </cell>
          <cell r="L318" t="str">
            <v>û</v>
          </cell>
          <cell r="M318" t="str">
            <v>ü</v>
          </cell>
          <cell r="N318" t="str">
            <v>ü</v>
          </cell>
          <cell r="O318" t="str">
            <v>ü</v>
          </cell>
        </row>
        <row r="319">
          <cell r="A319" t="str">
            <v>Bradley Marketing Group</v>
          </cell>
          <cell r="C319" t="str">
            <v>PSMLX</v>
          </cell>
          <cell r="E319" t="str">
            <v>ü</v>
          </cell>
          <cell r="F319" t="str">
            <v>û</v>
          </cell>
          <cell r="G319" t="str">
            <v>û</v>
          </cell>
          <cell r="H319" t="str">
            <v>û</v>
          </cell>
          <cell r="I319" t="str">
            <v>û</v>
          </cell>
          <cell r="J319" t="str">
            <v>ü</v>
          </cell>
          <cell r="K319" t="str">
            <v>û</v>
          </cell>
          <cell r="L319" t="str">
            <v>û</v>
          </cell>
          <cell r="M319" t="str">
            <v>û</v>
          </cell>
          <cell r="N319" t="str">
            <v>ü</v>
          </cell>
          <cell r="O319" t="str">
            <v>ü</v>
          </cell>
        </row>
        <row r="320">
          <cell r="A320" t="str">
            <v>Bradley Marketing Group</v>
          </cell>
          <cell r="C320" t="str">
            <v>FSPSX</v>
          </cell>
          <cell r="E320" t="str">
            <v>N/A</v>
          </cell>
          <cell r="F320" t="str">
            <v>û</v>
          </cell>
          <cell r="G320" t="str">
            <v>ü</v>
          </cell>
          <cell r="H320" t="str">
            <v>ü</v>
          </cell>
          <cell r="I320" t="str">
            <v>ü</v>
          </cell>
          <cell r="J320" t="str">
            <v>û</v>
          </cell>
          <cell r="K320" t="str">
            <v>ü</v>
          </cell>
          <cell r="L320" t="str">
            <v>ü</v>
          </cell>
          <cell r="M320" t="str">
            <v>ü</v>
          </cell>
          <cell r="N320" t="str">
            <v>ü</v>
          </cell>
          <cell r="O320" t="str">
            <v>ü</v>
          </cell>
        </row>
        <row r="321">
          <cell r="A321" t="str">
            <v>Bradley Marketing Group</v>
          </cell>
          <cell r="C321" t="str">
            <v>MDIZX</v>
          </cell>
          <cell r="E321" t="str">
            <v>ü</v>
          </cell>
          <cell r="F321" t="str">
            <v>ü</v>
          </cell>
          <cell r="G321" t="str">
            <v>û</v>
          </cell>
          <cell r="H321" t="str">
            <v>û</v>
          </cell>
          <cell r="I321" t="str">
            <v>ü</v>
          </cell>
          <cell r="J321" t="str">
            <v>û</v>
          </cell>
          <cell r="K321" t="str">
            <v>û</v>
          </cell>
          <cell r="L321" t="str">
            <v>û</v>
          </cell>
          <cell r="M321" t="str">
            <v>û</v>
          </cell>
          <cell r="N321" t="str">
            <v>ü</v>
          </cell>
          <cell r="O321" t="str">
            <v>ü</v>
          </cell>
        </row>
        <row r="322">
          <cell r="A322" t="str">
            <v>Bradley Marketing Group</v>
          </cell>
          <cell r="C322" t="str">
            <v>FXNAX</v>
          </cell>
          <cell r="E322" t="str">
            <v>N/A</v>
          </cell>
          <cell r="F322" t="str">
            <v>ü</v>
          </cell>
          <cell r="G322" t="str">
            <v>û</v>
          </cell>
          <cell r="H322" t="str">
            <v>û</v>
          </cell>
          <cell r="I322" t="str">
            <v>ü</v>
          </cell>
          <cell r="J322" t="str">
            <v>ü</v>
          </cell>
          <cell r="K322" t="str">
            <v>û</v>
          </cell>
          <cell r="L322" t="str">
            <v>û</v>
          </cell>
          <cell r="M322" t="str">
            <v>ü</v>
          </cell>
          <cell r="N322" t="str">
            <v>ü</v>
          </cell>
          <cell r="O322" t="str">
            <v>ü</v>
          </cell>
        </row>
        <row r="323">
          <cell r="A323" t="str">
            <v>Bradley Marketing Group</v>
          </cell>
          <cell r="C323" t="str">
            <v>PIMIX</v>
          </cell>
          <cell r="E323" t="str">
            <v>ü</v>
          </cell>
          <cell r="F323" t="str">
            <v>ü</v>
          </cell>
          <cell r="G323" t="str">
            <v>ü</v>
          </cell>
          <cell r="H323" t="str">
            <v>ü</v>
          </cell>
          <cell r="I323" t="str">
            <v>ü</v>
          </cell>
          <cell r="J323" t="str">
            <v>ü</v>
          </cell>
          <cell r="K323" t="str">
            <v>ü</v>
          </cell>
          <cell r="L323" t="str">
            <v>ü</v>
          </cell>
          <cell r="M323" t="str">
            <v>ü</v>
          </cell>
          <cell r="N323" t="str">
            <v>ü</v>
          </cell>
          <cell r="O323" t="str">
            <v>ü</v>
          </cell>
        </row>
        <row r="324">
          <cell r="A324" t="str">
            <v>Bradley Marketing Group</v>
          </cell>
          <cell r="C324" t="str">
            <v>PBFKX</v>
          </cell>
          <cell r="E324" t="str">
            <v>ü</v>
          </cell>
          <cell r="F324" t="str">
            <v>ü</v>
          </cell>
          <cell r="G324" t="str">
            <v>ü</v>
          </cell>
          <cell r="H324" t="str">
            <v>ü</v>
          </cell>
          <cell r="I324" t="str">
            <v>ü</v>
          </cell>
          <cell r="J324" t="str">
            <v>ü</v>
          </cell>
          <cell r="K324" t="str">
            <v>ü</v>
          </cell>
          <cell r="L324" t="str">
            <v>ü</v>
          </cell>
          <cell r="M324" t="str">
            <v>ü</v>
          </cell>
          <cell r="N324" t="str">
            <v>ü</v>
          </cell>
          <cell r="O324" t="str">
            <v>ü</v>
          </cell>
        </row>
        <row r="325">
          <cell r="A325" t="str">
            <v>Bradley Marketing Group</v>
          </cell>
          <cell r="C325" t="str">
            <v>PRRIX</v>
          </cell>
          <cell r="E325" t="str">
            <v>ü</v>
          </cell>
          <cell r="F325" t="str">
            <v>ü</v>
          </cell>
          <cell r="G325" t="str">
            <v>ü</v>
          </cell>
          <cell r="H325" t="str">
            <v>ü</v>
          </cell>
          <cell r="I325" t="str">
            <v>ü</v>
          </cell>
          <cell r="J325" t="str">
            <v>ü</v>
          </cell>
          <cell r="K325" t="str">
            <v>ü</v>
          </cell>
          <cell r="L325" t="str">
            <v>ü</v>
          </cell>
          <cell r="M325" t="str">
            <v>ü</v>
          </cell>
          <cell r="N325" t="str">
            <v>ü</v>
          </cell>
          <cell r="O325" t="str">
            <v>ü</v>
          </cell>
        </row>
        <row r="326">
          <cell r="A326" t="str">
            <v>Bradley Marketing Group</v>
          </cell>
          <cell r="C326" t="str">
            <v>PFORX</v>
          </cell>
          <cell r="E326" t="str">
            <v>ü</v>
          </cell>
          <cell r="F326" t="str">
            <v>ü</v>
          </cell>
          <cell r="G326" t="str">
            <v>ü</v>
          </cell>
          <cell r="H326" t="str">
            <v>ü</v>
          </cell>
          <cell r="I326" t="str">
            <v>ü</v>
          </cell>
          <cell r="J326" t="str">
            <v>ü</v>
          </cell>
          <cell r="K326" t="str">
            <v>ü</v>
          </cell>
          <cell r="L326" t="str">
            <v>ü</v>
          </cell>
          <cell r="M326" t="str">
            <v>ü</v>
          </cell>
          <cell r="N326" t="str">
            <v>û</v>
          </cell>
          <cell r="O326" t="str">
            <v>ü</v>
          </cell>
        </row>
        <row r="327">
          <cell r="A327" t="str">
            <v>Bradley Marketing Group</v>
          </cell>
          <cell r="C327" t="str">
            <v>PGRSX</v>
          </cell>
          <cell r="E327" t="str">
            <v>ü</v>
          </cell>
          <cell r="F327" t="str">
            <v>û</v>
          </cell>
          <cell r="G327" t="str">
            <v>û</v>
          </cell>
          <cell r="H327" t="str">
            <v>û</v>
          </cell>
          <cell r="I327" t="str">
            <v>û</v>
          </cell>
          <cell r="J327" t="str">
            <v>ü</v>
          </cell>
          <cell r="K327" t="str">
            <v>û</v>
          </cell>
          <cell r="L327" t="str">
            <v>û</v>
          </cell>
          <cell r="M327" t="str">
            <v>û</v>
          </cell>
          <cell r="N327" t="str">
            <v>ü</v>
          </cell>
          <cell r="O327" t="str">
            <v>ü</v>
          </cell>
        </row>
        <row r="328">
          <cell r="A328" t="str">
            <v>Bradley Marketing Group</v>
          </cell>
          <cell r="C328" t="str">
            <v>FXAIX</v>
          </cell>
          <cell r="E328" t="str">
            <v>N/A</v>
          </cell>
          <cell r="F328" t="str">
            <v>ü</v>
          </cell>
          <cell r="G328" t="str">
            <v>ü</v>
          </cell>
          <cell r="H328" t="str">
            <v>ü</v>
          </cell>
          <cell r="I328" t="str">
            <v>ü</v>
          </cell>
          <cell r="J328" t="str">
            <v>ü</v>
          </cell>
          <cell r="K328" t="str">
            <v>ü</v>
          </cell>
          <cell r="L328" t="str">
            <v>ü</v>
          </cell>
          <cell r="M328" t="str">
            <v>ü</v>
          </cell>
          <cell r="N328" t="str">
            <v>ü</v>
          </cell>
          <cell r="O328" t="str">
            <v>ü</v>
          </cell>
        </row>
        <row r="329">
          <cell r="A329" t="str">
            <v>Bradley Marketing Group</v>
          </cell>
          <cell r="C329" t="str">
            <v>ALLIX</v>
          </cell>
          <cell r="E329" t="str">
            <v>ü</v>
          </cell>
          <cell r="F329" t="str">
            <v>û</v>
          </cell>
          <cell r="G329" t="str">
            <v>û</v>
          </cell>
          <cell r="H329" t="str">
            <v>û</v>
          </cell>
          <cell r="I329" t="str">
            <v>û</v>
          </cell>
          <cell r="J329" t="str">
            <v>û</v>
          </cell>
          <cell r="K329" t="str">
            <v>ü</v>
          </cell>
          <cell r="L329" t="str">
            <v>ü</v>
          </cell>
          <cell r="M329" t="str">
            <v>ü</v>
          </cell>
          <cell r="N329" t="str">
            <v>ü</v>
          </cell>
          <cell r="O329" t="str">
            <v>ü</v>
          </cell>
        </row>
        <row r="330">
          <cell r="A330" t="str">
            <v>Bradley Marketing Group</v>
          </cell>
          <cell r="C330" t="str">
            <v>CDDYX</v>
          </cell>
          <cell r="E330" t="str">
            <v>ü</v>
          </cell>
          <cell r="F330" t="str">
            <v>ü</v>
          </cell>
          <cell r="G330" t="str">
            <v>ü</v>
          </cell>
          <cell r="H330" t="str">
            <v>ü</v>
          </cell>
          <cell r="I330" t="str">
            <v>ü</v>
          </cell>
          <cell r="J330" t="str">
            <v>ü</v>
          </cell>
          <cell r="K330" t="str">
            <v>û</v>
          </cell>
          <cell r="L330" t="str">
            <v>ü</v>
          </cell>
          <cell r="M330" t="str">
            <v>ü</v>
          </cell>
          <cell r="N330" t="str">
            <v>ü</v>
          </cell>
          <cell r="O330" t="str">
            <v>ü</v>
          </cell>
        </row>
        <row r="331">
          <cell r="A331" t="str">
            <v>Bradley Marketing Group</v>
          </cell>
          <cell r="C331" t="str">
            <v>FSMDX</v>
          </cell>
          <cell r="E331" t="str">
            <v>N/A</v>
          </cell>
          <cell r="F331" t="str">
            <v>ü</v>
          </cell>
          <cell r="G331" t="str">
            <v>ü</v>
          </cell>
          <cell r="H331" t="str">
            <v>ü</v>
          </cell>
          <cell r="I331" t="str">
            <v>ü</v>
          </cell>
          <cell r="J331" t="str">
            <v>ü</v>
          </cell>
          <cell r="K331" t="str">
            <v>ü</v>
          </cell>
          <cell r="L331" t="str">
            <v>ü</v>
          </cell>
          <cell r="M331" t="str">
            <v>ü</v>
          </cell>
          <cell r="N331" t="str">
            <v>ü</v>
          </cell>
          <cell r="O331" t="str">
            <v>ü</v>
          </cell>
        </row>
        <row r="332">
          <cell r="A332" t="str">
            <v>Bradley Marketing Group</v>
          </cell>
          <cell r="C332" t="str">
            <v>OTCKX</v>
          </cell>
          <cell r="E332" t="str">
            <v>ü</v>
          </cell>
          <cell r="F332" t="str">
            <v>û</v>
          </cell>
          <cell r="G332" t="str">
            <v>ü</v>
          </cell>
          <cell r="H332" t="str">
            <v>ü</v>
          </cell>
          <cell r="I332" t="str">
            <v>ü</v>
          </cell>
          <cell r="J332" t="str">
            <v>û</v>
          </cell>
          <cell r="K332" t="str">
            <v>ü</v>
          </cell>
          <cell r="L332" t="str">
            <v>ü</v>
          </cell>
          <cell r="M332" t="str">
            <v>ü</v>
          </cell>
          <cell r="N332" t="str">
            <v>ü</v>
          </cell>
          <cell r="O332" t="str">
            <v>ü</v>
          </cell>
        </row>
        <row r="333">
          <cell r="A333" t="str">
            <v>Bryan Morris 401(K)</v>
          </cell>
          <cell r="C333" t="str">
            <v>FXAIX</v>
          </cell>
          <cell r="E333" t="str">
            <v>N/A</v>
          </cell>
          <cell r="F333" t="str">
            <v>ü</v>
          </cell>
          <cell r="G333" t="str">
            <v>ü</v>
          </cell>
          <cell r="H333" t="str">
            <v>ü</v>
          </cell>
          <cell r="I333" t="str">
            <v>ü</v>
          </cell>
          <cell r="J333" t="str">
            <v>ü</v>
          </cell>
          <cell r="K333" t="str">
            <v>ü</v>
          </cell>
          <cell r="L333" t="str">
            <v>ü</v>
          </cell>
          <cell r="M333" t="str">
            <v>ü</v>
          </cell>
          <cell r="N333" t="str">
            <v>ü</v>
          </cell>
          <cell r="O333" t="str">
            <v>ü</v>
          </cell>
        </row>
        <row r="334">
          <cell r="A334" t="str">
            <v>Bryan Morris 401(K)</v>
          </cell>
          <cell r="C334" t="str">
            <v>APGZX</v>
          </cell>
          <cell r="E334" t="str">
            <v>ü</v>
          </cell>
          <cell r="F334" t="str">
            <v>û</v>
          </cell>
          <cell r="G334" t="str">
            <v>û</v>
          </cell>
          <cell r="H334" t="str">
            <v>û</v>
          </cell>
          <cell r="I334" t="str">
            <v>û</v>
          </cell>
          <cell r="J334" t="str">
            <v>û</v>
          </cell>
          <cell r="K334" t="str">
            <v>ü</v>
          </cell>
          <cell r="L334" t="str">
            <v>ü</v>
          </cell>
          <cell r="M334" t="str">
            <v>ü</v>
          </cell>
          <cell r="N334" t="str">
            <v>ü</v>
          </cell>
          <cell r="O334" t="str">
            <v>ü</v>
          </cell>
        </row>
        <row r="335">
          <cell r="A335" t="str">
            <v>Bryan Morris 401(K)</v>
          </cell>
          <cell r="C335" t="str">
            <v>CDDYX</v>
          </cell>
          <cell r="E335" t="str">
            <v>ü</v>
          </cell>
          <cell r="F335" t="str">
            <v>ü</v>
          </cell>
          <cell r="G335" t="str">
            <v>ü</v>
          </cell>
          <cell r="H335" t="str">
            <v>ü</v>
          </cell>
          <cell r="I335" t="str">
            <v>ü</v>
          </cell>
          <cell r="J335" t="str">
            <v>ü</v>
          </cell>
          <cell r="K335" t="str">
            <v>û</v>
          </cell>
          <cell r="L335" t="str">
            <v>ü</v>
          </cell>
          <cell r="M335" t="str">
            <v>ü</v>
          </cell>
          <cell r="N335" t="str">
            <v>ü</v>
          </cell>
          <cell r="O335" t="str">
            <v>ü</v>
          </cell>
        </row>
        <row r="336">
          <cell r="A336" t="str">
            <v>Bryan Morris 401(K)</v>
          </cell>
          <cell r="C336" t="str">
            <v>FSMDX</v>
          </cell>
          <cell r="E336" t="str">
            <v>N/A</v>
          </cell>
          <cell r="F336" t="str">
            <v>ü</v>
          </cell>
          <cell r="G336" t="str">
            <v>ü</v>
          </cell>
          <cell r="H336" t="str">
            <v>ü</v>
          </cell>
          <cell r="I336" t="str">
            <v>ü</v>
          </cell>
          <cell r="J336" t="str">
            <v>ü</v>
          </cell>
          <cell r="K336" t="str">
            <v>ü</v>
          </cell>
          <cell r="L336" t="str">
            <v>ü</v>
          </cell>
          <cell r="M336" t="str">
            <v>ü</v>
          </cell>
          <cell r="N336" t="str">
            <v>ü</v>
          </cell>
          <cell r="O336" t="str">
            <v>ü</v>
          </cell>
        </row>
        <row r="337">
          <cell r="A337" t="str">
            <v>Bryan Morris 401(K)</v>
          </cell>
          <cell r="C337" t="str">
            <v>BMGKX</v>
          </cell>
          <cell r="E337" t="str">
            <v>ü</v>
          </cell>
          <cell r="F337" t="str">
            <v>û</v>
          </cell>
          <cell r="G337" t="str">
            <v>û</v>
          </cell>
          <cell r="H337" t="str">
            <v>û</v>
          </cell>
          <cell r="I337" t="str">
            <v>û</v>
          </cell>
          <cell r="J337" t="str">
            <v>û</v>
          </cell>
          <cell r="K337" t="str">
            <v>û</v>
          </cell>
          <cell r="L337" t="str">
            <v>û</v>
          </cell>
          <cell r="M337" t="str">
            <v>û</v>
          </cell>
          <cell r="N337" t="str">
            <v>ü</v>
          </cell>
          <cell r="O337" t="str">
            <v>ü</v>
          </cell>
        </row>
        <row r="338">
          <cell r="A338" t="str">
            <v>Bryan Morris 401(K)</v>
          </cell>
          <cell r="C338" t="str">
            <v>MVCKX</v>
          </cell>
          <cell r="E338" t="str">
            <v>ü</v>
          </cell>
          <cell r="F338" t="str">
            <v>ü</v>
          </cell>
          <cell r="G338" t="str">
            <v>ü</v>
          </cell>
          <cell r="H338" t="str">
            <v>ü</v>
          </cell>
          <cell r="I338" t="str">
            <v>ü</v>
          </cell>
          <cell r="J338" t="str">
            <v>ü</v>
          </cell>
          <cell r="K338" t="str">
            <v>ü</v>
          </cell>
          <cell r="L338" t="str">
            <v>ü</v>
          </cell>
          <cell r="M338" t="str">
            <v>ü</v>
          </cell>
          <cell r="N338" t="str">
            <v>ü</v>
          </cell>
          <cell r="O338" t="str">
            <v>ü</v>
          </cell>
        </row>
        <row r="339">
          <cell r="A339" t="str">
            <v>Bryan Morris 401(K)</v>
          </cell>
          <cell r="C339" t="str">
            <v>FSSNX</v>
          </cell>
          <cell r="E339" t="str">
            <v>N/A</v>
          </cell>
          <cell r="F339" t="str">
            <v>ü</v>
          </cell>
          <cell r="G339" t="str">
            <v>ü</v>
          </cell>
          <cell r="H339" t="str">
            <v>ü</v>
          </cell>
          <cell r="I339" t="str">
            <v>ü</v>
          </cell>
          <cell r="J339" t="str">
            <v>ü</v>
          </cell>
          <cell r="K339" t="str">
            <v>û</v>
          </cell>
          <cell r="L339" t="str">
            <v>û</v>
          </cell>
          <cell r="M339" t="str">
            <v>ü</v>
          </cell>
          <cell r="N339" t="str">
            <v>ü</v>
          </cell>
          <cell r="O339" t="str">
            <v>ü</v>
          </cell>
        </row>
        <row r="340">
          <cell r="A340" t="str">
            <v>Bryan Morris 401(K)</v>
          </cell>
          <cell r="C340" t="str">
            <v>PLKGX</v>
          </cell>
          <cell r="E340" t="str">
            <v>ü</v>
          </cell>
          <cell r="F340" t="str">
            <v>ü</v>
          </cell>
          <cell r="G340" t="str">
            <v>ü</v>
          </cell>
          <cell r="H340" t="str">
            <v>ü</v>
          </cell>
          <cell r="I340" t="str">
            <v>ü</v>
          </cell>
          <cell r="J340" t="str">
            <v>ü</v>
          </cell>
          <cell r="K340" t="str">
            <v>ü</v>
          </cell>
          <cell r="L340" t="str">
            <v>ü</v>
          </cell>
          <cell r="M340" t="str">
            <v>ü</v>
          </cell>
          <cell r="N340" t="str">
            <v>ü</v>
          </cell>
          <cell r="O340" t="str">
            <v>ü</v>
          </cell>
        </row>
        <row r="341">
          <cell r="A341" t="str">
            <v>Bryan Morris 401(K)</v>
          </cell>
          <cell r="C341" t="str">
            <v>GTTUX</v>
          </cell>
          <cell r="E341" t="str">
            <v>ü</v>
          </cell>
          <cell r="F341" t="str">
            <v>ü</v>
          </cell>
          <cell r="G341" t="str">
            <v>ü</v>
          </cell>
          <cell r="H341" t="str">
            <v>ü</v>
          </cell>
          <cell r="I341" t="str">
            <v>ü</v>
          </cell>
          <cell r="J341" t="str">
            <v>ü</v>
          </cell>
          <cell r="K341" t="str">
            <v>û</v>
          </cell>
          <cell r="L341" t="str">
            <v>û</v>
          </cell>
          <cell r="M341" t="str">
            <v>û</v>
          </cell>
          <cell r="N341" t="str">
            <v>ü</v>
          </cell>
          <cell r="O341" t="str">
            <v>ü</v>
          </cell>
        </row>
        <row r="342">
          <cell r="A342" t="str">
            <v>Bryan Morris 401(K)</v>
          </cell>
          <cell r="C342" t="str">
            <v>FSPSX</v>
          </cell>
          <cell r="E342" t="str">
            <v>N/A</v>
          </cell>
          <cell r="F342" t="str">
            <v>û</v>
          </cell>
          <cell r="G342" t="str">
            <v>ü</v>
          </cell>
          <cell r="H342" t="str">
            <v>ü</v>
          </cell>
          <cell r="I342" t="str">
            <v>ü</v>
          </cell>
          <cell r="J342" t="str">
            <v>û</v>
          </cell>
          <cell r="K342" t="str">
            <v>ü</v>
          </cell>
          <cell r="L342" t="str">
            <v>ü</v>
          </cell>
          <cell r="M342" t="str">
            <v>ü</v>
          </cell>
          <cell r="N342" t="str">
            <v>ü</v>
          </cell>
          <cell r="O342" t="str">
            <v>ü</v>
          </cell>
        </row>
        <row r="343">
          <cell r="A343" t="str">
            <v>Bryan Morris 401(K)</v>
          </cell>
          <cell r="C343" t="str">
            <v>MDIZX</v>
          </cell>
          <cell r="E343" t="str">
            <v>ü</v>
          </cell>
          <cell r="F343" t="str">
            <v>ü</v>
          </cell>
          <cell r="G343" t="str">
            <v>û</v>
          </cell>
          <cell r="H343" t="str">
            <v>û</v>
          </cell>
          <cell r="I343" t="str">
            <v>ü</v>
          </cell>
          <cell r="J343" t="str">
            <v>û</v>
          </cell>
          <cell r="K343" t="str">
            <v>û</v>
          </cell>
          <cell r="L343" t="str">
            <v>û</v>
          </cell>
          <cell r="M343" t="str">
            <v>û</v>
          </cell>
          <cell r="N343" t="str">
            <v>ü</v>
          </cell>
          <cell r="O343" t="str">
            <v>ü</v>
          </cell>
        </row>
        <row r="344">
          <cell r="A344" t="str">
            <v>Bryan Morris 401(K)</v>
          </cell>
          <cell r="C344" t="str">
            <v>PBFKX</v>
          </cell>
          <cell r="E344" t="str">
            <v>ü</v>
          </cell>
          <cell r="F344" t="str">
            <v>ü</v>
          </cell>
          <cell r="G344" t="str">
            <v>ü</v>
          </cell>
          <cell r="H344" t="str">
            <v>ü</v>
          </cell>
          <cell r="I344" t="str">
            <v>ü</v>
          </cell>
          <cell r="J344" t="str">
            <v>ü</v>
          </cell>
          <cell r="K344" t="str">
            <v>ü</v>
          </cell>
          <cell r="L344" t="str">
            <v>ü</v>
          </cell>
          <cell r="M344" t="str">
            <v>ü</v>
          </cell>
          <cell r="N344" t="str">
            <v>ü</v>
          </cell>
          <cell r="O344" t="str">
            <v>ü</v>
          </cell>
        </row>
        <row r="345">
          <cell r="A345" t="str">
            <v>Bryan Morris 401(K)</v>
          </cell>
          <cell r="C345" t="str">
            <v>FXNAX</v>
          </cell>
          <cell r="E345" t="str">
            <v>N/A</v>
          </cell>
          <cell r="F345" t="str">
            <v>ü</v>
          </cell>
          <cell r="G345" t="str">
            <v>û</v>
          </cell>
          <cell r="H345" t="str">
            <v>û</v>
          </cell>
          <cell r="I345" t="str">
            <v>ü</v>
          </cell>
          <cell r="J345" t="str">
            <v>ü</v>
          </cell>
          <cell r="K345" t="str">
            <v>û</v>
          </cell>
          <cell r="L345" t="str">
            <v>û</v>
          </cell>
          <cell r="M345" t="str">
            <v>ü</v>
          </cell>
          <cell r="N345" t="str">
            <v>ü</v>
          </cell>
          <cell r="O345" t="str">
            <v>ü</v>
          </cell>
        </row>
        <row r="346">
          <cell r="A346" t="str">
            <v>Bryan Morris 401(K)</v>
          </cell>
          <cell r="C346" t="str">
            <v>PONPX</v>
          </cell>
          <cell r="E346" t="str">
            <v>ü</v>
          </cell>
          <cell r="F346" t="str">
            <v>ü</v>
          </cell>
          <cell r="G346" t="str">
            <v>ü</v>
          </cell>
          <cell r="H346" t="str">
            <v>ü</v>
          </cell>
          <cell r="I346" t="str">
            <v>ü</v>
          </cell>
          <cell r="J346" t="str">
            <v>ü</v>
          </cell>
          <cell r="K346" t="str">
            <v>ü</v>
          </cell>
          <cell r="L346" t="str">
            <v>ü</v>
          </cell>
          <cell r="M346" t="str">
            <v>ü</v>
          </cell>
          <cell r="N346" t="str">
            <v>û</v>
          </cell>
          <cell r="O346" t="str">
            <v>ü</v>
          </cell>
        </row>
        <row r="347">
          <cell r="A347" t="str">
            <v>Bryan Morris 401(K)</v>
          </cell>
          <cell r="C347" t="str">
            <v>PFORX</v>
          </cell>
          <cell r="E347" t="str">
            <v>ü</v>
          </cell>
          <cell r="F347" t="str">
            <v>ü</v>
          </cell>
          <cell r="G347" t="str">
            <v>ü</v>
          </cell>
          <cell r="H347" t="str">
            <v>ü</v>
          </cell>
          <cell r="I347" t="str">
            <v>ü</v>
          </cell>
          <cell r="J347" t="str">
            <v>ü</v>
          </cell>
          <cell r="K347" t="str">
            <v>ü</v>
          </cell>
          <cell r="L347" t="str">
            <v>ü</v>
          </cell>
          <cell r="M347" t="str">
            <v>ü</v>
          </cell>
          <cell r="N347" t="str">
            <v>û</v>
          </cell>
          <cell r="O347" t="str">
            <v>ü</v>
          </cell>
        </row>
        <row r="348">
          <cell r="A348" t="str">
            <v>Bryan Morris 401(K)</v>
          </cell>
          <cell r="C348" t="str">
            <v>DIPSX</v>
          </cell>
          <cell r="E348" t="str">
            <v>ü</v>
          </cell>
          <cell r="F348" t="str">
            <v>û</v>
          </cell>
          <cell r="G348" t="str">
            <v>ü</v>
          </cell>
          <cell r="H348" t="str">
            <v>ü</v>
          </cell>
          <cell r="I348" t="str">
            <v>ü</v>
          </cell>
          <cell r="J348" t="str">
            <v>ü</v>
          </cell>
          <cell r="K348" t="str">
            <v>ü</v>
          </cell>
          <cell r="L348" t="str">
            <v>ü</v>
          </cell>
          <cell r="M348" t="str">
            <v>ü</v>
          </cell>
          <cell r="N348" t="str">
            <v>ü</v>
          </cell>
          <cell r="O348" t="str">
            <v>ü</v>
          </cell>
        </row>
        <row r="349">
          <cell r="A349" t="str">
            <v>Bryan Morris 401(K)</v>
          </cell>
          <cell r="C349" t="str">
            <v>PRERX</v>
          </cell>
          <cell r="E349" t="str">
            <v>ü</v>
          </cell>
          <cell r="F349" t="str">
            <v>û</v>
          </cell>
          <cell r="G349" t="str">
            <v>ü</v>
          </cell>
          <cell r="H349" t="str">
            <v>ü</v>
          </cell>
          <cell r="I349" t="str">
            <v>ü</v>
          </cell>
          <cell r="J349" t="str">
            <v>û</v>
          </cell>
          <cell r="K349" t="str">
            <v>û</v>
          </cell>
          <cell r="L349" t="str">
            <v>û</v>
          </cell>
          <cell r="M349" t="str">
            <v>ü</v>
          </cell>
          <cell r="N349" t="str">
            <v>û</v>
          </cell>
          <cell r="O349" t="str">
            <v>ü</v>
          </cell>
        </row>
        <row r="350">
          <cell r="A350" t="str">
            <v>Charles E Smith</v>
          </cell>
          <cell r="C350" t="str">
            <v>VFIAX</v>
          </cell>
          <cell r="E350" t="str">
            <v>N/A</v>
          </cell>
          <cell r="F350" t="str">
            <v>ü</v>
          </cell>
          <cell r="G350" t="str">
            <v>ü</v>
          </cell>
          <cell r="H350" t="str">
            <v>ü</v>
          </cell>
          <cell r="I350" t="str">
            <v>ü</v>
          </cell>
          <cell r="J350" t="str">
            <v>ü</v>
          </cell>
          <cell r="K350" t="str">
            <v>ü</v>
          </cell>
          <cell r="L350" t="str">
            <v>ü</v>
          </cell>
          <cell r="M350" t="str">
            <v>ü</v>
          </cell>
          <cell r="N350" t="str">
            <v>ü</v>
          </cell>
          <cell r="O350" t="str">
            <v>ü</v>
          </cell>
        </row>
        <row r="351">
          <cell r="A351" t="str">
            <v>Charles E Smith</v>
          </cell>
          <cell r="C351" t="str">
            <v>JDEUX</v>
          </cell>
          <cell r="E351" t="str">
            <v>ü</v>
          </cell>
          <cell r="F351" t="str">
            <v>ü</v>
          </cell>
          <cell r="G351" t="str">
            <v>ü</v>
          </cell>
          <cell r="H351" t="str">
            <v>ü</v>
          </cell>
          <cell r="I351" t="str">
            <v>ü</v>
          </cell>
          <cell r="J351" t="str">
            <v>ü</v>
          </cell>
          <cell r="K351" t="str">
            <v>ü</v>
          </cell>
          <cell r="L351" t="str">
            <v>ü</v>
          </cell>
          <cell r="M351" t="str">
            <v>ü</v>
          </cell>
          <cell r="N351" t="str">
            <v>ü</v>
          </cell>
          <cell r="O351" t="str">
            <v>ü</v>
          </cell>
        </row>
        <row r="352">
          <cell r="A352" t="str">
            <v>Charles E Smith</v>
          </cell>
          <cell r="C352" t="str">
            <v>JLGMX</v>
          </cell>
          <cell r="E352" t="str">
            <v>ü</v>
          </cell>
          <cell r="F352" t="str">
            <v>û</v>
          </cell>
          <cell r="G352" t="str">
            <v>ü</v>
          </cell>
          <cell r="H352" t="str">
            <v>ü</v>
          </cell>
          <cell r="I352" t="str">
            <v>ü</v>
          </cell>
          <cell r="J352" t="str">
            <v>û</v>
          </cell>
          <cell r="K352" t="str">
            <v>ü</v>
          </cell>
          <cell r="L352" t="str">
            <v>ü</v>
          </cell>
          <cell r="M352" t="str">
            <v>ü</v>
          </cell>
          <cell r="N352" t="str">
            <v>ü</v>
          </cell>
          <cell r="O352" t="str">
            <v>ü</v>
          </cell>
        </row>
        <row r="353">
          <cell r="A353" t="str">
            <v>Charles E Smith</v>
          </cell>
          <cell r="C353" t="str">
            <v>OIEJX</v>
          </cell>
          <cell r="E353" t="str">
            <v>ü</v>
          </cell>
          <cell r="F353" t="str">
            <v>û</v>
          </cell>
          <cell r="G353" t="str">
            <v>û</v>
          </cell>
          <cell r="H353" t="str">
            <v>û</v>
          </cell>
          <cell r="I353" t="str">
            <v>û</v>
          </cell>
          <cell r="J353" t="str">
            <v>û</v>
          </cell>
          <cell r="K353" t="str">
            <v>û</v>
          </cell>
          <cell r="L353" t="str">
            <v>û</v>
          </cell>
          <cell r="M353" t="str">
            <v>û</v>
          </cell>
          <cell r="N353" t="str">
            <v>ü</v>
          </cell>
          <cell r="O353" t="str">
            <v>ü</v>
          </cell>
        </row>
        <row r="354">
          <cell r="A354" t="str">
            <v>Charles E Smith</v>
          </cell>
          <cell r="C354" t="str">
            <v>VIMAX</v>
          </cell>
          <cell r="E354" t="str">
            <v>N/A</v>
          </cell>
          <cell r="F354" t="str">
            <v>ü</v>
          </cell>
          <cell r="G354" t="str">
            <v>ü</v>
          </cell>
          <cell r="H354" t="str">
            <v>ü</v>
          </cell>
          <cell r="I354" t="str">
            <v>ü</v>
          </cell>
          <cell r="J354" t="str">
            <v>ü</v>
          </cell>
          <cell r="K354" t="str">
            <v>ü</v>
          </cell>
          <cell r="L354" t="str">
            <v>ü</v>
          </cell>
          <cell r="M354" t="str">
            <v>ü</v>
          </cell>
          <cell r="N354" t="str">
            <v>ü</v>
          </cell>
          <cell r="O354" t="str">
            <v>ü</v>
          </cell>
        </row>
        <row r="355">
          <cell r="A355" t="str">
            <v>Charles E Smith</v>
          </cell>
          <cell r="C355" t="str">
            <v>JMGMX</v>
          </cell>
          <cell r="E355" t="str">
            <v>ü</v>
          </cell>
          <cell r="F355" t="str">
            <v>û</v>
          </cell>
          <cell r="G355" t="str">
            <v>ü</v>
          </cell>
          <cell r="H355" t="str">
            <v>ü</v>
          </cell>
          <cell r="I355" t="str">
            <v>ü</v>
          </cell>
          <cell r="J355" t="str">
            <v>û</v>
          </cell>
          <cell r="K355" t="str">
            <v>ü</v>
          </cell>
          <cell r="L355" t="str">
            <v>ü</v>
          </cell>
          <cell r="M355" t="str">
            <v>ü</v>
          </cell>
          <cell r="N355" t="str">
            <v>ü</v>
          </cell>
          <cell r="O355" t="str">
            <v>ü</v>
          </cell>
        </row>
        <row r="356">
          <cell r="A356" t="str">
            <v>Charles E Smith</v>
          </cell>
          <cell r="C356" t="str">
            <v>VEVRX</v>
          </cell>
          <cell r="E356" t="str">
            <v>ü</v>
          </cell>
          <cell r="F356" t="str">
            <v>û</v>
          </cell>
          <cell r="G356" t="str">
            <v>û</v>
          </cell>
          <cell r="H356" t="str">
            <v>û</v>
          </cell>
          <cell r="I356" t="str">
            <v>û</v>
          </cell>
          <cell r="J356" t="str">
            <v>ü</v>
          </cell>
          <cell r="K356" t="str">
            <v>ü</v>
          </cell>
          <cell r="L356" t="str">
            <v>ü</v>
          </cell>
          <cell r="M356" t="str">
            <v>ü</v>
          </cell>
          <cell r="N356" t="str">
            <v>ü</v>
          </cell>
          <cell r="O356" t="str">
            <v>ü</v>
          </cell>
        </row>
        <row r="357">
          <cell r="A357" t="str">
            <v>Charles E Smith</v>
          </cell>
          <cell r="C357" t="str">
            <v>VSMAX</v>
          </cell>
          <cell r="E357" t="str">
            <v>N/A</v>
          </cell>
          <cell r="F357" t="str">
            <v>ü</v>
          </cell>
          <cell r="G357" t="str">
            <v>ü</v>
          </cell>
          <cell r="H357" t="str">
            <v>ü</v>
          </cell>
          <cell r="I357" t="str">
            <v>ü</v>
          </cell>
          <cell r="J357" t="str">
            <v>ü</v>
          </cell>
          <cell r="K357" t="str">
            <v>ü</v>
          </cell>
          <cell r="L357" t="str">
            <v>ü</v>
          </cell>
          <cell r="M357" t="str">
            <v>ü</v>
          </cell>
          <cell r="N357" t="str">
            <v>ü</v>
          </cell>
          <cell r="O357" t="str">
            <v>ü</v>
          </cell>
        </row>
        <row r="358">
          <cell r="A358" t="str">
            <v>Charles E Smith</v>
          </cell>
          <cell r="C358" t="str">
            <v>JGSMX</v>
          </cell>
          <cell r="E358" t="str">
            <v>ü</v>
          </cell>
          <cell r="F358" t="str">
            <v>û</v>
          </cell>
          <cell r="G358" t="str">
            <v>û</v>
          </cell>
          <cell r="H358" t="str">
            <v>û</v>
          </cell>
          <cell r="I358" t="str">
            <v>û</v>
          </cell>
          <cell r="J358" t="str">
            <v>û</v>
          </cell>
          <cell r="K358" t="str">
            <v>û</v>
          </cell>
          <cell r="L358" t="str">
            <v>û</v>
          </cell>
          <cell r="M358" t="str">
            <v>û</v>
          </cell>
          <cell r="N358" t="str">
            <v>ü</v>
          </cell>
          <cell r="O358" t="str">
            <v>ü</v>
          </cell>
        </row>
        <row r="359">
          <cell r="A359" t="str">
            <v>Charles E Smith</v>
          </cell>
          <cell r="C359" t="str">
            <v>CRRYX</v>
          </cell>
          <cell r="E359" t="e">
            <v>#N/A</v>
          </cell>
          <cell r="F359" t="e">
            <v>#N/A</v>
          </cell>
          <cell r="G359" t="e">
            <v>#N/A</v>
          </cell>
          <cell r="H359" t="e">
            <v>#N/A</v>
          </cell>
          <cell r="I359" t="e">
            <v>#N/A</v>
          </cell>
          <cell r="J359" t="e">
            <v>#N/A</v>
          </cell>
          <cell r="K359" t="e">
            <v>#N/A</v>
          </cell>
          <cell r="L359" t="e">
            <v>#N/A</v>
          </cell>
          <cell r="M359" t="e">
            <v>#N/A</v>
          </cell>
          <cell r="N359" t="e">
            <v>#N/A</v>
          </cell>
          <cell r="O359" t="e">
            <v>#N/A</v>
          </cell>
        </row>
        <row r="360">
          <cell r="A360" t="str">
            <v>Charles E Smith</v>
          </cell>
          <cell r="C360" t="str">
            <v>RWIGX</v>
          </cell>
          <cell r="E360" t="str">
            <v>ü</v>
          </cell>
          <cell r="F360" t="str">
            <v>ü</v>
          </cell>
          <cell r="G360" t="str">
            <v>ü</v>
          </cell>
          <cell r="H360" t="str">
            <v>ü</v>
          </cell>
          <cell r="I360" t="str">
            <v>ü</v>
          </cell>
          <cell r="J360" t="str">
            <v>û</v>
          </cell>
          <cell r="K360" t="str">
            <v>ü</v>
          </cell>
          <cell r="L360" t="str">
            <v>ü</v>
          </cell>
          <cell r="M360" t="str">
            <v>ü</v>
          </cell>
          <cell r="N360" t="str">
            <v>ü</v>
          </cell>
          <cell r="O360" t="str">
            <v>ü</v>
          </cell>
        </row>
        <row r="361">
          <cell r="A361" t="str">
            <v>Charles E Smith</v>
          </cell>
          <cell r="C361" t="str">
            <v>FSPSX</v>
          </cell>
          <cell r="E361" t="str">
            <v>N/A</v>
          </cell>
          <cell r="F361" t="str">
            <v>û</v>
          </cell>
          <cell r="G361" t="str">
            <v>ü</v>
          </cell>
          <cell r="H361" t="str">
            <v>ü</v>
          </cell>
          <cell r="I361" t="str">
            <v>ü</v>
          </cell>
          <cell r="J361" t="str">
            <v>û</v>
          </cell>
          <cell r="K361" t="str">
            <v>ü</v>
          </cell>
          <cell r="L361" t="str">
            <v>ü</v>
          </cell>
          <cell r="M361" t="str">
            <v>ü</v>
          </cell>
          <cell r="N361" t="str">
            <v>ü</v>
          </cell>
          <cell r="O361" t="str">
            <v>ü</v>
          </cell>
        </row>
        <row r="362">
          <cell r="A362" t="str">
            <v>Charles E Smith</v>
          </cell>
          <cell r="C362" t="str">
            <v>RERGX</v>
          </cell>
          <cell r="E362" t="str">
            <v>ü</v>
          </cell>
          <cell r="F362" t="str">
            <v>û</v>
          </cell>
          <cell r="G362" t="str">
            <v>û</v>
          </cell>
          <cell r="H362" t="str">
            <v>ü</v>
          </cell>
          <cell r="I362" t="str">
            <v>ü</v>
          </cell>
          <cell r="J362" t="str">
            <v>û</v>
          </cell>
          <cell r="K362" t="str">
            <v>ü</v>
          </cell>
          <cell r="L362" t="str">
            <v>ü</v>
          </cell>
          <cell r="M362" t="str">
            <v>ü</v>
          </cell>
          <cell r="N362" t="str">
            <v>ü</v>
          </cell>
          <cell r="O362" t="str">
            <v>ü</v>
          </cell>
        </row>
        <row r="363">
          <cell r="A363" t="str">
            <v>Charles E Smith</v>
          </cell>
          <cell r="C363" t="str">
            <v>BRHYX</v>
          </cell>
          <cell r="E363" t="str">
            <v>ü</v>
          </cell>
          <cell r="F363" t="str">
            <v>ü</v>
          </cell>
          <cell r="G363" t="str">
            <v>ü</v>
          </cell>
          <cell r="H363" t="str">
            <v>ü</v>
          </cell>
          <cell r="I363" t="str">
            <v>ü</v>
          </cell>
          <cell r="J363" t="str">
            <v>ü</v>
          </cell>
          <cell r="K363" t="str">
            <v>ü</v>
          </cell>
          <cell r="L363" t="str">
            <v>ü</v>
          </cell>
          <cell r="M363" t="str">
            <v>ü</v>
          </cell>
          <cell r="N363" t="str">
            <v>ü</v>
          </cell>
          <cell r="O363" t="str">
            <v>ü</v>
          </cell>
        </row>
        <row r="364">
          <cell r="A364" t="str">
            <v>Charles E Smith</v>
          </cell>
          <cell r="C364" t="str">
            <v>PBFKX</v>
          </cell>
          <cell r="E364" t="str">
            <v>ü</v>
          </cell>
          <cell r="F364" t="str">
            <v>ü</v>
          </cell>
          <cell r="G364" t="str">
            <v>ü</v>
          </cell>
          <cell r="H364" t="str">
            <v>ü</v>
          </cell>
          <cell r="I364" t="str">
            <v>ü</v>
          </cell>
          <cell r="J364" t="str">
            <v>ü</v>
          </cell>
          <cell r="K364" t="str">
            <v>ü</v>
          </cell>
          <cell r="L364" t="str">
            <v>ü</v>
          </cell>
          <cell r="M364" t="str">
            <v>ü</v>
          </cell>
          <cell r="N364" t="str">
            <v>ü</v>
          </cell>
          <cell r="O364" t="str">
            <v>ü</v>
          </cell>
        </row>
        <row r="365">
          <cell r="A365" t="str">
            <v>Charles E Smith</v>
          </cell>
          <cell r="C365" t="str">
            <v>VBTLX</v>
          </cell>
          <cell r="E365" t="str">
            <v>N/A</v>
          </cell>
          <cell r="F365" t="str">
            <v>ü</v>
          </cell>
          <cell r="G365" t="str">
            <v>û</v>
          </cell>
          <cell r="H365" t="str">
            <v>û</v>
          </cell>
          <cell r="I365" t="str">
            <v>ü</v>
          </cell>
          <cell r="J365" t="str">
            <v>ü</v>
          </cell>
          <cell r="K365" t="str">
            <v>û</v>
          </cell>
          <cell r="L365" t="str">
            <v>û</v>
          </cell>
          <cell r="M365" t="str">
            <v>ü</v>
          </cell>
          <cell r="N365" t="str">
            <v>ü</v>
          </cell>
          <cell r="O365" t="str">
            <v>ü</v>
          </cell>
        </row>
        <row r="366">
          <cell r="A366" t="str">
            <v>Charles E Smith</v>
          </cell>
          <cell r="C366" t="str">
            <v>AIADX</v>
          </cell>
          <cell r="E366" t="str">
            <v>ü</v>
          </cell>
          <cell r="F366" t="str">
            <v>û</v>
          </cell>
          <cell r="G366" t="str">
            <v>û</v>
          </cell>
          <cell r="H366" t="str">
            <v>û</v>
          </cell>
          <cell r="I366" t="str">
            <v>û</v>
          </cell>
          <cell r="J366" t="str">
            <v>ü</v>
          </cell>
          <cell r="K366" t="str">
            <v>ü</v>
          </cell>
          <cell r="L366" t="str">
            <v>ü</v>
          </cell>
          <cell r="M366" t="str">
            <v>ü</v>
          </cell>
          <cell r="N366" t="str">
            <v>ü</v>
          </cell>
          <cell r="O366" t="str">
            <v>ü</v>
          </cell>
        </row>
        <row r="367">
          <cell r="A367" t="str">
            <v>Charles E Smith</v>
          </cell>
          <cell r="C367" t="str">
            <v>VMFXX</v>
          </cell>
          <cell r="E367" t="str">
            <v>ü</v>
          </cell>
          <cell r="F367" t="str">
            <v>ü</v>
          </cell>
          <cell r="G367" t="str">
            <v>ü</v>
          </cell>
          <cell r="H367" t="str">
            <v>ü</v>
          </cell>
          <cell r="I367" t="str">
            <v>û</v>
          </cell>
          <cell r="J367" t="str">
            <v>ü</v>
          </cell>
          <cell r="K367" t="str">
            <v>ü</v>
          </cell>
          <cell r="L367" t="str">
            <v>ü</v>
          </cell>
          <cell r="M367" t="str">
            <v>û</v>
          </cell>
          <cell r="N367" t="str">
            <v>ü</v>
          </cell>
          <cell r="O367" t="str">
            <v>ü</v>
          </cell>
        </row>
        <row r="368">
          <cell r="A368" t="str">
            <v>Charles E Smith</v>
          </cell>
          <cell r="C368" t="str">
            <v>RLBGX</v>
          </cell>
          <cell r="E368" t="str">
            <v>ü</v>
          </cell>
          <cell r="F368" t="str">
            <v>ü</v>
          </cell>
          <cell r="G368" t="str">
            <v>ü</v>
          </cell>
          <cell r="H368" t="str">
            <v>ü</v>
          </cell>
          <cell r="I368" t="str">
            <v>ü</v>
          </cell>
          <cell r="J368" t="str">
            <v>ü</v>
          </cell>
          <cell r="K368" t="str">
            <v>ü</v>
          </cell>
          <cell r="L368" t="str">
            <v>ü</v>
          </cell>
          <cell r="M368" t="str">
            <v>ü</v>
          </cell>
          <cell r="N368" t="str">
            <v>ü</v>
          </cell>
          <cell r="O368" t="str">
            <v>ü</v>
          </cell>
        </row>
        <row r="369">
          <cell r="A369" t="str">
            <v>Charles E Smith</v>
          </cell>
          <cell r="C369" t="str">
            <v>AREDX</v>
          </cell>
          <cell r="E369" t="str">
            <v>ü</v>
          </cell>
          <cell r="F369" t="str">
            <v>û</v>
          </cell>
          <cell r="G369" t="str">
            <v>ü</v>
          </cell>
          <cell r="H369" t="str">
            <v>ü</v>
          </cell>
          <cell r="I369" t="str">
            <v>ü</v>
          </cell>
          <cell r="J369" t="str">
            <v>û</v>
          </cell>
          <cell r="K369" t="str">
            <v>ü</v>
          </cell>
          <cell r="L369" t="str">
            <v>ü</v>
          </cell>
          <cell r="M369" t="str">
            <v>ü</v>
          </cell>
          <cell r="N369" t="str">
            <v>û</v>
          </cell>
          <cell r="O369" t="str">
            <v>ü</v>
          </cell>
        </row>
        <row r="370">
          <cell r="A370" t="str">
            <v>Charles Kendall 401(K)</v>
          </cell>
          <cell r="C370" t="str">
            <v>DFUSX</v>
          </cell>
          <cell r="E370" t="str">
            <v>N/A</v>
          </cell>
          <cell r="F370" t="str">
            <v>ü</v>
          </cell>
          <cell r="G370" t="str">
            <v>ü</v>
          </cell>
          <cell r="H370" t="str">
            <v>ü</v>
          </cell>
          <cell r="I370" t="str">
            <v>ü</v>
          </cell>
          <cell r="J370" t="str">
            <v>ü</v>
          </cell>
          <cell r="K370" t="str">
            <v>ü</v>
          </cell>
          <cell r="L370" t="str">
            <v>ü</v>
          </cell>
          <cell r="M370" t="str">
            <v>ü</v>
          </cell>
          <cell r="N370" t="str">
            <v>ü</v>
          </cell>
          <cell r="O370" t="str">
            <v>ü</v>
          </cell>
        </row>
        <row r="371">
          <cell r="A371" t="str">
            <v>Charles Kendall 401(K)</v>
          </cell>
          <cell r="C371" t="str">
            <v>VIGAX</v>
          </cell>
          <cell r="E371" t="str">
            <v>N/A</v>
          </cell>
          <cell r="F371" t="str">
            <v>ü</v>
          </cell>
          <cell r="G371" t="str">
            <v>ü</v>
          </cell>
          <cell r="H371" t="str">
            <v>ü</v>
          </cell>
          <cell r="I371" t="str">
            <v>ü</v>
          </cell>
          <cell r="J371" t="str">
            <v>ü</v>
          </cell>
          <cell r="K371" t="str">
            <v>ü</v>
          </cell>
          <cell r="L371" t="str">
            <v>ü</v>
          </cell>
          <cell r="M371" t="str">
            <v>ü</v>
          </cell>
          <cell r="N371" t="str">
            <v>ü</v>
          </cell>
          <cell r="O371" t="str">
            <v>ü</v>
          </cell>
        </row>
        <row r="372">
          <cell r="A372" t="str">
            <v>Charles Kendall 401(K)</v>
          </cell>
          <cell r="C372" t="str">
            <v>MEIKX</v>
          </cell>
          <cell r="E372" t="str">
            <v>ü</v>
          </cell>
          <cell r="F372" t="str">
            <v>û</v>
          </cell>
          <cell r="G372" t="str">
            <v>û</v>
          </cell>
          <cell r="H372" t="str">
            <v>û</v>
          </cell>
          <cell r="I372" t="str">
            <v>û</v>
          </cell>
          <cell r="J372" t="str">
            <v>û</v>
          </cell>
          <cell r="K372" t="str">
            <v>û</v>
          </cell>
          <cell r="L372" t="str">
            <v>û</v>
          </cell>
          <cell r="M372" t="str">
            <v>û</v>
          </cell>
          <cell r="N372" t="str">
            <v>ü</v>
          </cell>
          <cell r="O372" t="str">
            <v>ü</v>
          </cell>
        </row>
        <row r="373">
          <cell r="A373" t="str">
            <v>Charles Kendall 401(K)</v>
          </cell>
          <cell r="C373" t="str">
            <v>VIMAX</v>
          </cell>
          <cell r="E373" t="str">
            <v>N/A</v>
          </cell>
          <cell r="F373" t="str">
            <v>ü</v>
          </cell>
          <cell r="G373" t="str">
            <v>ü</v>
          </cell>
          <cell r="H373" t="str">
            <v>ü</v>
          </cell>
          <cell r="I373" t="str">
            <v>ü</v>
          </cell>
          <cell r="J373" t="str">
            <v>ü</v>
          </cell>
          <cell r="K373" t="str">
            <v>ü</v>
          </cell>
          <cell r="L373" t="str">
            <v>ü</v>
          </cell>
          <cell r="M373" t="str">
            <v>ü</v>
          </cell>
          <cell r="N373" t="str">
            <v>ü</v>
          </cell>
          <cell r="O373" t="str">
            <v>ü</v>
          </cell>
        </row>
        <row r="374">
          <cell r="A374" t="str">
            <v>Charles Kendall 401(K)</v>
          </cell>
          <cell r="C374" t="str">
            <v>VSMAX</v>
          </cell>
          <cell r="E374" t="str">
            <v>N/A</v>
          </cell>
          <cell r="F374" t="str">
            <v>ü</v>
          </cell>
          <cell r="G374" t="str">
            <v>ü</v>
          </cell>
          <cell r="H374" t="str">
            <v>ü</v>
          </cell>
          <cell r="I374" t="str">
            <v>ü</v>
          </cell>
          <cell r="J374" t="str">
            <v>ü</v>
          </cell>
          <cell r="K374" t="str">
            <v>ü</v>
          </cell>
          <cell r="L374" t="str">
            <v>ü</v>
          </cell>
          <cell r="M374" t="str">
            <v>ü</v>
          </cell>
          <cell r="N374" t="str">
            <v>ü</v>
          </cell>
          <cell r="O374" t="str">
            <v>ü</v>
          </cell>
        </row>
        <row r="375">
          <cell r="A375" t="str">
            <v>Charles Kendall 401(K)</v>
          </cell>
          <cell r="C375" t="str">
            <v>MDIZX</v>
          </cell>
          <cell r="E375" t="str">
            <v>ü</v>
          </cell>
          <cell r="F375" t="str">
            <v>ü</v>
          </cell>
          <cell r="G375" t="str">
            <v>û</v>
          </cell>
          <cell r="H375" t="str">
            <v>û</v>
          </cell>
          <cell r="I375" t="str">
            <v>ü</v>
          </cell>
          <cell r="J375" t="str">
            <v>û</v>
          </cell>
          <cell r="K375" t="str">
            <v>û</v>
          </cell>
          <cell r="L375" t="str">
            <v>û</v>
          </cell>
          <cell r="M375" t="str">
            <v>û</v>
          </cell>
          <cell r="N375" t="str">
            <v>ü</v>
          </cell>
          <cell r="O375" t="str">
            <v>ü</v>
          </cell>
        </row>
        <row r="376">
          <cell r="A376" t="str">
            <v>Charles Kendall 401(K)</v>
          </cell>
          <cell r="C376" t="str">
            <v>RNWGX</v>
          </cell>
          <cell r="E376" t="str">
            <v>ü</v>
          </cell>
          <cell r="F376" t="str">
            <v>ü</v>
          </cell>
          <cell r="G376" t="str">
            <v>ü</v>
          </cell>
          <cell r="H376" t="str">
            <v>ü</v>
          </cell>
          <cell r="I376" t="str">
            <v>ü</v>
          </cell>
          <cell r="J376" t="str">
            <v>ü</v>
          </cell>
          <cell r="K376" t="str">
            <v>ü</v>
          </cell>
          <cell r="L376" t="str">
            <v>ü</v>
          </cell>
          <cell r="M376" t="str">
            <v>ü</v>
          </cell>
          <cell r="N376" t="str">
            <v>ü</v>
          </cell>
          <cell r="O376" t="str">
            <v>ü</v>
          </cell>
        </row>
        <row r="377">
          <cell r="A377" t="str">
            <v>Charles Kendall 401(K)</v>
          </cell>
          <cell r="C377" t="str">
            <v>VAIPX</v>
          </cell>
          <cell r="E377" t="str">
            <v>ü</v>
          </cell>
          <cell r="F377" t="str">
            <v>û</v>
          </cell>
          <cell r="G377" t="str">
            <v>û</v>
          </cell>
          <cell r="H377" t="str">
            <v>û</v>
          </cell>
          <cell r="I377" t="str">
            <v>û</v>
          </cell>
          <cell r="J377" t="str">
            <v>ü</v>
          </cell>
          <cell r="K377" t="str">
            <v>ü</v>
          </cell>
          <cell r="L377" t="str">
            <v>ü</v>
          </cell>
          <cell r="M377" t="str">
            <v>ü</v>
          </cell>
          <cell r="N377" t="str">
            <v>ü</v>
          </cell>
          <cell r="O377" t="str">
            <v>ü</v>
          </cell>
        </row>
        <row r="378">
          <cell r="A378" t="str">
            <v>Charles Kendall 401(K)</v>
          </cell>
          <cell r="C378" t="str">
            <v>VFIDX</v>
          </cell>
          <cell r="E378" t="str">
            <v>ü</v>
          </cell>
          <cell r="F378" t="str">
            <v>ü</v>
          </cell>
          <cell r="G378" t="str">
            <v>ü</v>
          </cell>
          <cell r="H378" t="str">
            <v>ü</v>
          </cell>
          <cell r="I378" t="str">
            <v>ü</v>
          </cell>
          <cell r="J378" t="str">
            <v>ü</v>
          </cell>
          <cell r="K378" t="str">
            <v>ü</v>
          </cell>
          <cell r="L378" t="str">
            <v>ü</v>
          </cell>
          <cell r="M378" t="str">
            <v>ü</v>
          </cell>
          <cell r="N378" t="str">
            <v>ü</v>
          </cell>
          <cell r="O378" t="str">
            <v>ü</v>
          </cell>
        </row>
        <row r="379">
          <cell r="A379" t="str">
            <v>Charles Kendall 401(K)</v>
          </cell>
          <cell r="C379" t="str">
            <v>DFIGX</v>
          </cell>
          <cell r="E379" t="str">
            <v>ü</v>
          </cell>
          <cell r="F379" t="str">
            <v>û</v>
          </cell>
          <cell r="G379" t="str">
            <v>û</v>
          </cell>
          <cell r="H379" t="str">
            <v>û</v>
          </cell>
          <cell r="I379" t="str">
            <v>ü</v>
          </cell>
          <cell r="J379" t="str">
            <v>û</v>
          </cell>
          <cell r="K379" t="str">
            <v>û</v>
          </cell>
          <cell r="L379" t="str">
            <v>û</v>
          </cell>
          <cell r="M379" t="str">
            <v>û</v>
          </cell>
          <cell r="N379" t="str">
            <v>ü</v>
          </cell>
          <cell r="O379" t="str">
            <v>ü</v>
          </cell>
        </row>
        <row r="380">
          <cell r="A380" t="str">
            <v>Charles Kendall 401(K)</v>
          </cell>
          <cell r="C380" t="str">
            <v>PFORX</v>
          </cell>
          <cell r="E380" t="str">
            <v>ü</v>
          </cell>
          <cell r="F380" t="str">
            <v>ü</v>
          </cell>
          <cell r="G380" t="str">
            <v>ü</v>
          </cell>
          <cell r="H380" t="str">
            <v>ü</v>
          </cell>
          <cell r="I380" t="str">
            <v>ü</v>
          </cell>
          <cell r="J380" t="str">
            <v>ü</v>
          </cell>
          <cell r="K380" t="str">
            <v>ü</v>
          </cell>
          <cell r="L380" t="str">
            <v>ü</v>
          </cell>
          <cell r="M380" t="str">
            <v>ü</v>
          </cell>
          <cell r="N380" t="str">
            <v>û</v>
          </cell>
          <cell r="O380" t="str">
            <v>ü</v>
          </cell>
        </row>
        <row r="381">
          <cell r="A381" t="str">
            <v>Charles Kendall 401(K)</v>
          </cell>
          <cell r="C381" t="str">
            <v>DFREX</v>
          </cell>
          <cell r="E381" t="str">
            <v>ü</v>
          </cell>
          <cell r="F381" t="str">
            <v>û</v>
          </cell>
          <cell r="G381" t="str">
            <v>û</v>
          </cell>
          <cell r="H381" t="str">
            <v>û</v>
          </cell>
          <cell r="I381" t="str">
            <v>û</v>
          </cell>
          <cell r="J381" t="str">
            <v>û</v>
          </cell>
          <cell r="K381" t="str">
            <v>û</v>
          </cell>
          <cell r="L381" t="str">
            <v>û</v>
          </cell>
          <cell r="M381" t="str">
            <v>û</v>
          </cell>
          <cell r="N381" t="str">
            <v>ü</v>
          </cell>
          <cell r="O381" t="str">
            <v>ü</v>
          </cell>
        </row>
        <row r="382">
          <cell r="A382" t="str">
            <v>CM Furnaces 401(K)</v>
          </cell>
          <cell r="C382" t="str">
            <v>VFIAX</v>
          </cell>
          <cell r="E382" t="str">
            <v>N/A</v>
          </cell>
          <cell r="F382" t="str">
            <v>ü</v>
          </cell>
          <cell r="G382" t="str">
            <v>ü</v>
          </cell>
          <cell r="H382" t="str">
            <v>ü</v>
          </cell>
          <cell r="I382" t="str">
            <v>ü</v>
          </cell>
          <cell r="J382" t="str">
            <v>ü</v>
          </cell>
          <cell r="K382" t="str">
            <v>ü</v>
          </cell>
          <cell r="L382" t="str">
            <v>ü</v>
          </cell>
          <cell r="M382" t="str">
            <v>ü</v>
          </cell>
          <cell r="N382" t="str">
            <v>ü</v>
          </cell>
          <cell r="O382" t="str">
            <v>ü</v>
          </cell>
        </row>
        <row r="383">
          <cell r="A383" t="str">
            <v>CM Furnaces 401(K)</v>
          </cell>
          <cell r="C383" t="str">
            <v>VEIRX</v>
          </cell>
          <cell r="E383" t="str">
            <v>ü</v>
          </cell>
          <cell r="F383" t="str">
            <v>ü</v>
          </cell>
          <cell r="G383" t="str">
            <v>ü</v>
          </cell>
          <cell r="H383" t="str">
            <v>ü</v>
          </cell>
          <cell r="I383" t="str">
            <v>ü</v>
          </cell>
          <cell r="J383" t="str">
            <v>ü</v>
          </cell>
          <cell r="K383" t="str">
            <v>ü</v>
          </cell>
          <cell r="L383" t="str">
            <v>ü</v>
          </cell>
          <cell r="M383" t="str">
            <v>ü</v>
          </cell>
          <cell r="N383" t="str">
            <v>ü</v>
          </cell>
          <cell r="O383" t="str">
            <v>ü</v>
          </cell>
        </row>
        <row r="384">
          <cell r="A384" t="str">
            <v>CM Furnaces 401(K)</v>
          </cell>
          <cell r="C384" t="str">
            <v>VVIAX</v>
          </cell>
          <cell r="E384" t="str">
            <v>N/A</v>
          </cell>
          <cell r="F384" t="str">
            <v>ü</v>
          </cell>
          <cell r="G384" t="str">
            <v>ü</v>
          </cell>
          <cell r="H384" t="str">
            <v>ü</v>
          </cell>
          <cell r="I384" t="str">
            <v>ü</v>
          </cell>
          <cell r="J384" t="str">
            <v>ü</v>
          </cell>
          <cell r="K384" t="str">
            <v>ü</v>
          </cell>
          <cell r="L384" t="str">
            <v>ü</v>
          </cell>
          <cell r="M384" t="str">
            <v>ü</v>
          </cell>
          <cell r="N384" t="str">
            <v>ü</v>
          </cell>
          <cell r="O384" t="str">
            <v>ü</v>
          </cell>
        </row>
        <row r="385">
          <cell r="A385" t="str">
            <v>CM Furnaces 401(K)</v>
          </cell>
          <cell r="C385" t="str">
            <v>VIGAX</v>
          </cell>
          <cell r="E385" t="str">
            <v>N/A</v>
          </cell>
          <cell r="F385" t="str">
            <v>ü</v>
          </cell>
          <cell r="G385" t="str">
            <v>ü</v>
          </cell>
          <cell r="H385" t="str">
            <v>ü</v>
          </cell>
          <cell r="I385" t="str">
            <v>ü</v>
          </cell>
          <cell r="J385" t="str">
            <v>ü</v>
          </cell>
          <cell r="K385" t="str">
            <v>ü</v>
          </cell>
          <cell r="L385" t="str">
            <v>ü</v>
          </cell>
          <cell r="M385" t="str">
            <v>ü</v>
          </cell>
          <cell r="N385" t="str">
            <v>ü</v>
          </cell>
          <cell r="O385" t="str">
            <v>ü</v>
          </cell>
        </row>
        <row r="386">
          <cell r="A386" t="str">
            <v>CM Furnaces 401(K)</v>
          </cell>
          <cell r="C386" t="str">
            <v>VIMAX</v>
          </cell>
          <cell r="E386" t="str">
            <v>N/A</v>
          </cell>
          <cell r="F386" t="str">
            <v>ü</v>
          </cell>
          <cell r="G386" t="str">
            <v>ü</v>
          </cell>
          <cell r="H386" t="str">
            <v>ü</v>
          </cell>
          <cell r="I386" t="str">
            <v>ü</v>
          </cell>
          <cell r="J386" t="str">
            <v>ü</v>
          </cell>
          <cell r="K386" t="str">
            <v>ü</v>
          </cell>
          <cell r="L386" t="str">
            <v>ü</v>
          </cell>
          <cell r="M386" t="str">
            <v>ü</v>
          </cell>
          <cell r="N386" t="str">
            <v>ü</v>
          </cell>
          <cell r="O386" t="str">
            <v>ü</v>
          </cell>
        </row>
        <row r="387">
          <cell r="A387" t="str">
            <v>CM Furnaces 401(K)</v>
          </cell>
          <cell r="C387" t="str">
            <v>VMGMX</v>
          </cell>
          <cell r="E387" t="str">
            <v>N/A</v>
          </cell>
          <cell r="F387" t="str">
            <v>ü</v>
          </cell>
          <cell r="G387" t="str">
            <v>ü</v>
          </cell>
          <cell r="H387" t="str">
            <v>ü</v>
          </cell>
          <cell r="I387" t="str">
            <v>ü</v>
          </cell>
          <cell r="J387" t="str">
            <v>ü</v>
          </cell>
          <cell r="K387" t="str">
            <v>ü</v>
          </cell>
          <cell r="L387" t="str">
            <v>ü</v>
          </cell>
          <cell r="M387" t="str">
            <v>ü</v>
          </cell>
          <cell r="N387" t="str">
            <v>ü</v>
          </cell>
          <cell r="O387" t="str">
            <v>ü</v>
          </cell>
        </row>
        <row r="388">
          <cell r="A388" t="str">
            <v>CM Furnaces 401(K)</v>
          </cell>
          <cell r="C388" t="str">
            <v>VMVAX</v>
          </cell>
          <cell r="E388" t="str">
            <v>N/A</v>
          </cell>
          <cell r="F388" t="str">
            <v>ü</v>
          </cell>
          <cell r="G388" t="str">
            <v>ü</v>
          </cell>
          <cell r="H388" t="str">
            <v>ü</v>
          </cell>
          <cell r="I388" t="str">
            <v>ü</v>
          </cell>
          <cell r="J388" t="str">
            <v>ü</v>
          </cell>
          <cell r="K388" t="str">
            <v>ü</v>
          </cell>
          <cell r="L388" t="str">
            <v>ü</v>
          </cell>
          <cell r="M388" t="str">
            <v>ü</v>
          </cell>
          <cell r="N388" t="str">
            <v>ü</v>
          </cell>
          <cell r="O388" t="str">
            <v>ü</v>
          </cell>
        </row>
        <row r="389">
          <cell r="A389" t="str">
            <v>CM Furnaces 401(K)</v>
          </cell>
          <cell r="C389" t="str">
            <v>VSMAX</v>
          </cell>
          <cell r="E389" t="str">
            <v>N/A</v>
          </cell>
          <cell r="F389" t="str">
            <v>ü</v>
          </cell>
          <cell r="G389" t="str">
            <v>ü</v>
          </cell>
          <cell r="H389" t="str">
            <v>ü</v>
          </cell>
          <cell r="I389" t="str">
            <v>ü</v>
          </cell>
          <cell r="J389" t="str">
            <v>ü</v>
          </cell>
          <cell r="K389" t="str">
            <v>ü</v>
          </cell>
          <cell r="L389" t="str">
            <v>ü</v>
          </cell>
          <cell r="M389" t="str">
            <v>ü</v>
          </cell>
          <cell r="N389" t="str">
            <v>ü</v>
          </cell>
          <cell r="O389" t="str">
            <v>ü</v>
          </cell>
        </row>
        <row r="390">
          <cell r="A390" t="str">
            <v>CM Furnaces 401(K)</v>
          </cell>
          <cell r="C390" t="str">
            <v>VSGAX</v>
          </cell>
          <cell r="E390" t="str">
            <v>N/A</v>
          </cell>
          <cell r="F390" t="str">
            <v>ü</v>
          </cell>
          <cell r="G390" t="str">
            <v>ü</v>
          </cell>
          <cell r="H390" t="str">
            <v>ü</v>
          </cell>
          <cell r="I390" t="str">
            <v>ü</v>
          </cell>
          <cell r="J390" t="str">
            <v>ü</v>
          </cell>
          <cell r="K390" t="str">
            <v>û</v>
          </cell>
          <cell r="L390" t="str">
            <v>û</v>
          </cell>
          <cell r="M390" t="str">
            <v>ü</v>
          </cell>
          <cell r="N390" t="str">
            <v>ü</v>
          </cell>
          <cell r="O390" t="str">
            <v>ü</v>
          </cell>
        </row>
        <row r="391">
          <cell r="A391" t="str">
            <v>CM Furnaces 401(K)</v>
          </cell>
          <cell r="C391" t="str">
            <v>PLKGX</v>
          </cell>
          <cell r="E391" t="str">
            <v>ü</v>
          </cell>
          <cell r="F391" t="str">
            <v>ü</v>
          </cell>
          <cell r="G391" t="str">
            <v>ü</v>
          </cell>
          <cell r="H391" t="str">
            <v>ü</v>
          </cell>
          <cell r="I391" t="str">
            <v>ü</v>
          </cell>
          <cell r="J391" t="str">
            <v>ü</v>
          </cell>
          <cell r="K391" t="str">
            <v>ü</v>
          </cell>
          <cell r="L391" t="str">
            <v>ü</v>
          </cell>
          <cell r="M391" t="str">
            <v>ü</v>
          </cell>
          <cell r="N391" t="str">
            <v>ü</v>
          </cell>
          <cell r="O391" t="str">
            <v>ü</v>
          </cell>
        </row>
        <row r="392">
          <cell r="A392" t="str">
            <v>CM Furnaces 401(K)</v>
          </cell>
          <cell r="C392" t="str">
            <v>VSIAX</v>
          </cell>
          <cell r="E392" t="str">
            <v>N/A</v>
          </cell>
          <cell r="F392" t="str">
            <v>ü</v>
          </cell>
          <cell r="G392" t="str">
            <v>ü</v>
          </cell>
          <cell r="H392" t="str">
            <v>ü</v>
          </cell>
          <cell r="I392" t="str">
            <v>ü</v>
          </cell>
          <cell r="J392" t="str">
            <v>ü</v>
          </cell>
          <cell r="K392" t="str">
            <v>ü</v>
          </cell>
          <cell r="L392" t="str">
            <v>ü</v>
          </cell>
          <cell r="M392" t="str">
            <v>ü</v>
          </cell>
          <cell r="N392" t="str">
            <v>ü</v>
          </cell>
          <cell r="O392" t="str">
            <v>ü</v>
          </cell>
        </row>
        <row r="393">
          <cell r="A393" t="str">
            <v>CM Furnaces 401(K)</v>
          </cell>
          <cell r="C393" t="str">
            <v>VTMGX</v>
          </cell>
          <cell r="E393" t="str">
            <v>N/A</v>
          </cell>
          <cell r="F393" t="str">
            <v>ü</v>
          </cell>
          <cell r="G393" t="str">
            <v>ü</v>
          </cell>
          <cell r="H393" t="str">
            <v>ü</v>
          </cell>
          <cell r="I393" t="str">
            <v>ü</v>
          </cell>
          <cell r="J393" t="str">
            <v>ü</v>
          </cell>
          <cell r="K393" t="str">
            <v>ü</v>
          </cell>
          <cell r="L393" t="str">
            <v>ü</v>
          </cell>
          <cell r="M393" t="str">
            <v>ü</v>
          </cell>
          <cell r="N393" t="str">
            <v>ü</v>
          </cell>
          <cell r="O393" t="str">
            <v>ü</v>
          </cell>
        </row>
        <row r="394">
          <cell r="A394" t="str">
            <v>CM Furnaces 401(K)</v>
          </cell>
          <cell r="C394" t="str">
            <v>FGFLX</v>
          </cell>
          <cell r="E394" t="str">
            <v>ü</v>
          </cell>
          <cell r="F394" t="str">
            <v>û</v>
          </cell>
          <cell r="G394" t="str">
            <v>ü</v>
          </cell>
          <cell r="H394" t="str">
            <v>ü</v>
          </cell>
          <cell r="I394" t="str">
            <v>ü</v>
          </cell>
          <cell r="J394" t="str">
            <v>û</v>
          </cell>
          <cell r="K394" t="str">
            <v>ü</v>
          </cell>
          <cell r="L394" t="str">
            <v>ü</v>
          </cell>
          <cell r="M394" t="str">
            <v>ü</v>
          </cell>
          <cell r="N394" t="str">
            <v>ü</v>
          </cell>
          <cell r="O394" t="str">
            <v>ü</v>
          </cell>
        </row>
        <row r="395">
          <cell r="A395" t="str">
            <v>CM Furnaces 401(K)</v>
          </cell>
          <cell r="C395" t="str">
            <v>RNWGX</v>
          </cell>
          <cell r="E395" t="str">
            <v>ü</v>
          </cell>
          <cell r="F395" t="str">
            <v>ü</v>
          </cell>
          <cell r="G395" t="str">
            <v>ü</v>
          </cell>
          <cell r="H395" t="str">
            <v>ü</v>
          </cell>
          <cell r="I395" t="str">
            <v>ü</v>
          </cell>
          <cell r="J395" t="str">
            <v>ü</v>
          </cell>
          <cell r="K395" t="str">
            <v>ü</v>
          </cell>
          <cell r="L395" t="str">
            <v>ü</v>
          </cell>
          <cell r="M395" t="str">
            <v>ü</v>
          </cell>
          <cell r="N395" t="str">
            <v>ü</v>
          </cell>
          <cell r="O395" t="str">
            <v>ü</v>
          </cell>
        </row>
        <row r="396">
          <cell r="A396" t="str">
            <v>CM Furnaces 401(K)</v>
          </cell>
          <cell r="C396" t="str">
            <v>FAHCX</v>
          </cell>
          <cell r="E396" t="str">
            <v>ü</v>
          </cell>
          <cell r="F396" t="str">
            <v>ü</v>
          </cell>
          <cell r="G396" t="str">
            <v>ü</v>
          </cell>
          <cell r="H396" t="str">
            <v>ü</v>
          </cell>
          <cell r="I396" t="str">
            <v>û</v>
          </cell>
          <cell r="J396" t="str">
            <v>ü</v>
          </cell>
          <cell r="K396" t="str">
            <v>ü</v>
          </cell>
          <cell r="L396" t="str">
            <v>ü</v>
          </cell>
          <cell r="M396" t="str">
            <v>ü</v>
          </cell>
          <cell r="N396" t="str">
            <v>û</v>
          </cell>
          <cell r="O396" t="str">
            <v>ü</v>
          </cell>
        </row>
        <row r="397">
          <cell r="A397" t="str">
            <v>CM Furnaces 401(K)</v>
          </cell>
          <cell r="C397" t="str">
            <v>JSNWX</v>
          </cell>
          <cell r="E397" t="str">
            <v>ü</v>
          </cell>
          <cell r="F397" t="str">
            <v>ü</v>
          </cell>
          <cell r="G397" t="str">
            <v>û</v>
          </cell>
          <cell r="H397" t="str">
            <v>û</v>
          </cell>
          <cell r="I397" t="str">
            <v>û</v>
          </cell>
          <cell r="J397" t="str">
            <v>ü</v>
          </cell>
          <cell r="K397" t="str">
            <v>û</v>
          </cell>
          <cell r="L397" t="str">
            <v>û</v>
          </cell>
          <cell r="M397" t="str">
            <v>û</v>
          </cell>
          <cell r="N397" t="str">
            <v>ü</v>
          </cell>
          <cell r="O397" t="str">
            <v>ü</v>
          </cell>
        </row>
        <row r="398">
          <cell r="A398" t="str">
            <v>CM Furnaces 401(K)</v>
          </cell>
          <cell r="C398" t="str">
            <v>DIPSX</v>
          </cell>
          <cell r="E398" t="str">
            <v>ü</v>
          </cell>
          <cell r="F398" t="str">
            <v>û</v>
          </cell>
          <cell r="G398" t="str">
            <v>ü</v>
          </cell>
          <cell r="H398" t="str">
            <v>ü</v>
          </cell>
          <cell r="I398" t="str">
            <v>ü</v>
          </cell>
          <cell r="J398" t="str">
            <v>ü</v>
          </cell>
          <cell r="K398" t="str">
            <v>ü</v>
          </cell>
          <cell r="L398" t="str">
            <v>ü</v>
          </cell>
          <cell r="M398" t="str">
            <v>ü</v>
          </cell>
          <cell r="N398" t="str">
            <v>ü</v>
          </cell>
          <cell r="O398" t="str">
            <v>ü</v>
          </cell>
        </row>
        <row r="399">
          <cell r="A399" t="str">
            <v>CM Furnaces 401(K)</v>
          </cell>
          <cell r="C399" t="str">
            <v>PFORX</v>
          </cell>
          <cell r="E399" t="str">
            <v>ü</v>
          </cell>
          <cell r="F399" t="str">
            <v>ü</v>
          </cell>
          <cell r="G399" t="str">
            <v>ü</v>
          </cell>
          <cell r="H399" t="str">
            <v>ü</v>
          </cell>
          <cell r="I399" t="str">
            <v>ü</v>
          </cell>
          <cell r="J399" t="str">
            <v>ü</v>
          </cell>
          <cell r="K399" t="str">
            <v>ü</v>
          </cell>
          <cell r="L399" t="str">
            <v>ü</v>
          </cell>
          <cell r="M399" t="str">
            <v>ü</v>
          </cell>
          <cell r="N399" t="str">
            <v>û</v>
          </cell>
          <cell r="O399" t="str">
            <v>ü</v>
          </cell>
        </row>
        <row r="400">
          <cell r="A400" t="str">
            <v>CM Furnaces 401(K)</v>
          </cell>
          <cell r="C400" t="str">
            <v>RLBFX</v>
          </cell>
          <cell r="E400" t="str">
            <v>ü</v>
          </cell>
          <cell r="F400" t="str">
            <v>ü</v>
          </cell>
          <cell r="G400" t="str">
            <v>ü</v>
          </cell>
          <cell r="H400" t="str">
            <v>ü</v>
          </cell>
          <cell r="I400" t="str">
            <v>ü</v>
          </cell>
          <cell r="J400" t="str">
            <v>ü</v>
          </cell>
          <cell r="K400" t="str">
            <v>ü</v>
          </cell>
          <cell r="L400" t="str">
            <v>ü</v>
          </cell>
          <cell r="M400" t="str">
            <v>ü</v>
          </cell>
          <cell r="N400" t="str">
            <v>ü</v>
          </cell>
          <cell r="O400" t="str">
            <v>ü</v>
          </cell>
        </row>
        <row r="401">
          <cell r="A401" t="str">
            <v>CM Furnaces 401(K)</v>
          </cell>
          <cell r="C401" t="str">
            <v>VBIAX</v>
          </cell>
          <cell r="E401" t="str">
            <v>ü</v>
          </cell>
          <cell r="F401" t="str">
            <v>ü</v>
          </cell>
          <cell r="G401" t="str">
            <v>ü</v>
          </cell>
          <cell r="H401" t="str">
            <v>ü</v>
          </cell>
          <cell r="I401" t="str">
            <v>ü</v>
          </cell>
          <cell r="J401" t="str">
            <v>ü</v>
          </cell>
          <cell r="K401" t="str">
            <v>ü</v>
          </cell>
          <cell r="L401" t="str">
            <v>û</v>
          </cell>
          <cell r="M401" t="str">
            <v>û</v>
          </cell>
          <cell r="N401" t="str">
            <v>ü</v>
          </cell>
          <cell r="O401" t="str">
            <v>ü</v>
          </cell>
        </row>
        <row r="402">
          <cell r="A402" t="str">
            <v>CM Furnaces 401(K)</v>
          </cell>
          <cell r="C402" t="str">
            <v>VMIAX</v>
          </cell>
          <cell r="E402" t="str">
            <v>N/A</v>
          </cell>
          <cell r="F402" t="str">
            <v>û</v>
          </cell>
          <cell r="G402" t="str">
            <v>ü</v>
          </cell>
          <cell r="H402" t="str">
            <v>ü</v>
          </cell>
          <cell r="I402" t="str">
            <v>û</v>
          </cell>
          <cell r="J402" t="str">
            <v>û</v>
          </cell>
          <cell r="K402" t="str">
            <v>û</v>
          </cell>
          <cell r="L402" t="str">
            <v>û</v>
          </cell>
          <cell r="M402" t="str">
            <v>û</v>
          </cell>
          <cell r="N402" t="str">
            <v>ü</v>
          </cell>
          <cell r="O402" t="str">
            <v>ü</v>
          </cell>
        </row>
        <row r="403">
          <cell r="A403" t="str">
            <v>CM Furnaces 401(K)</v>
          </cell>
          <cell r="C403" t="str">
            <v>VENAX</v>
          </cell>
          <cell r="E403" t="str">
            <v>N/A</v>
          </cell>
          <cell r="F403" t="str">
            <v>û</v>
          </cell>
          <cell r="G403" t="str">
            <v>ü</v>
          </cell>
          <cell r="H403" t="str">
            <v>ü</v>
          </cell>
          <cell r="I403" t="str">
            <v>û</v>
          </cell>
          <cell r="J403" t="str">
            <v>û</v>
          </cell>
          <cell r="K403" t="str">
            <v>ü</v>
          </cell>
          <cell r="L403" t="str">
            <v>ü</v>
          </cell>
          <cell r="M403" t="str">
            <v>û</v>
          </cell>
          <cell r="N403" t="str">
            <v>ü</v>
          </cell>
          <cell r="O403" t="str">
            <v>ü</v>
          </cell>
        </row>
        <row r="404">
          <cell r="A404" t="str">
            <v>CM Furnaces 401(K)</v>
          </cell>
          <cell r="C404" t="str">
            <v>DFREX</v>
          </cell>
          <cell r="E404" t="str">
            <v>ü</v>
          </cell>
          <cell r="F404" t="str">
            <v>û</v>
          </cell>
          <cell r="G404" t="str">
            <v>û</v>
          </cell>
          <cell r="H404" t="str">
            <v>û</v>
          </cell>
          <cell r="I404" t="str">
            <v>û</v>
          </cell>
          <cell r="J404" t="str">
            <v>û</v>
          </cell>
          <cell r="K404" t="str">
            <v>û</v>
          </cell>
          <cell r="L404" t="str">
            <v>û</v>
          </cell>
          <cell r="M404" t="str">
            <v>û</v>
          </cell>
          <cell r="N404" t="str">
            <v>ü</v>
          </cell>
          <cell r="O404" t="str">
            <v>ü</v>
          </cell>
        </row>
        <row r="405">
          <cell r="A405" t="str">
            <v>Connecticut Lighting 401(K)</v>
          </cell>
          <cell r="C405" t="str">
            <v>VFIAX</v>
          </cell>
          <cell r="E405" t="str">
            <v>N/A</v>
          </cell>
          <cell r="F405" t="str">
            <v>ü</v>
          </cell>
          <cell r="G405" t="str">
            <v>ü</v>
          </cell>
          <cell r="H405" t="str">
            <v>ü</v>
          </cell>
          <cell r="I405" t="str">
            <v>ü</v>
          </cell>
          <cell r="J405" t="str">
            <v>ü</v>
          </cell>
          <cell r="K405" t="str">
            <v>ü</v>
          </cell>
          <cell r="L405" t="str">
            <v>ü</v>
          </cell>
          <cell r="M405" t="str">
            <v>ü</v>
          </cell>
          <cell r="N405" t="str">
            <v>ü</v>
          </cell>
          <cell r="O405" t="str">
            <v>ü</v>
          </cell>
        </row>
        <row r="406">
          <cell r="A406" t="str">
            <v>Connecticut Lighting 401(K)</v>
          </cell>
          <cell r="C406" t="str">
            <v>MFEKX</v>
          </cell>
          <cell r="E406" t="str">
            <v>ü</v>
          </cell>
          <cell r="F406" t="str">
            <v>û</v>
          </cell>
          <cell r="G406" t="str">
            <v>û</v>
          </cell>
          <cell r="H406" t="str">
            <v>ü</v>
          </cell>
          <cell r="I406" t="str">
            <v>ü</v>
          </cell>
          <cell r="J406" t="str">
            <v>û</v>
          </cell>
          <cell r="K406" t="str">
            <v>û</v>
          </cell>
          <cell r="L406" t="str">
            <v>û</v>
          </cell>
          <cell r="M406" t="str">
            <v>û</v>
          </cell>
          <cell r="N406" t="str">
            <v>ü</v>
          </cell>
          <cell r="O406" t="str">
            <v>ü</v>
          </cell>
        </row>
        <row r="407">
          <cell r="A407" t="str">
            <v>Connecticut Lighting 401(K)</v>
          </cell>
          <cell r="C407" t="str">
            <v>CDDYX</v>
          </cell>
          <cell r="E407" t="str">
            <v>ü</v>
          </cell>
          <cell r="F407" t="str">
            <v>ü</v>
          </cell>
          <cell r="G407" t="str">
            <v>ü</v>
          </cell>
          <cell r="H407" t="str">
            <v>ü</v>
          </cell>
          <cell r="I407" t="str">
            <v>ü</v>
          </cell>
          <cell r="J407" t="str">
            <v>ü</v>
          </cell>
          <cell r="K407" t="str">
            <v>û</v>
          </cell>
          <cell r="L407" t="str">
            <v>ü</v>
          </cell>
          <cell r="M407" t="str">
            <v>ü</v>
          </cell>
          <cell r="N407" t="str">
            <v>ü</v>
          </cell>
          <cell r="O407" t="str">
            <v>ü</v>
          </cell>
        </row>
        <row r="408">
          <cell r="A408" t="str">
            <v>Connecticut Lighting 401(K)</v>
          </cell>
          <cell r="C408" t="str">
            <v>ERASX</v>
          </cell>
          <cell r="E408" t="str">
            <v>ü</v>
          </cell>
          <cell r="F408" t="str">
            <v>ü</v>
          </cell>
          <cell r="G408" t="str">
            <v>û</v>
          </cell>
          <cell r="H408" t="str">
            <v>ü</v>
          </cell>
          <cell r="I408" t="str">
            <v>ü</v>
          </cell>
          <cell r="J408" t="str">
            <v>ü</v>
          </cell>
          <cell r="K408" t="str">
            <v>û</v>
          </cell>
          <cell r="L408" t="str">
            <v>ü</v>
          </cell>
          <cell r="M408" t="str">
            <v>ü</v>
          </cell>
          <cell r="N408" t="str">
            <v>ü</v>
          </cell>
          <cell r="O408" t="str">
            <v>ü</v>
          </cell>
        </row>
        <row r="409">
          <cell r="A409" t="str">
            <v>Connecticut Lighting 401(K)</v>
          </cell>
          <cell r="C409" t="str">
            <v>MVCKX</v>
          </cell>
          <cell r="E409" t="str">
            <v>ü</v>
          </cell>
          <cell r="F409" t="str">
            <v>ü</v>
          </cell>
          <cell r="G409" t="str">
            <v>ü</v>
          </cell>
          <cell r="H409" t="str">
            <v>ü</v>
          </cell>
          <cell r="I409" t="str">
            <v>ü</v>
          </cell>
          <cell r="J409" t="str">
            <v>ü</v>
          </cell>
          <cell r="K409" t="str">
            <v>ü</v>
          </cell>
          <cell r="L409" t="str">
            <v>ü</v>
          </cell>
          <cell r="M409" t="str">
            <v>ü</v>
          </cell>
          <cell r="N409" t="str">
            <v>ü</v>
          </cell>
          <cell r="O409" t="str">
            <v>ü</v>
          </cell>
        </row>
        <row r="410">
          <cell r="A410" t="str">
            <v>Connecticut Lighting 401(K)</v>
          </cell>
          <cell r="C410" t="str">
            <v>JORSX</v>
          </cell>
          <cell r="E410" t="str">
            <v>ü</v>
          </cell>
          <cell r="F410" t="str">
            <v>û</v>
          </cell>
          <cell r="G410" t="str">
            <v>û</v>
          </cell>
          <cell r="H410" t="str">
            <v>û</v>
          </cell>
          <cell r="I410" t="str">
            <v>û</v>
          </cell>
          <cell r="J410" t="str">
            <v>ü</v>
          </cell>
          <cell r="K410" t="str">
            <v>û</v>
          </cell>
          <cell r="L410" t="str">
            <v>û</v>
          </cell>
          <cell r="M410" t="str">
            <v>û</v>
          </cell>
          <cell r="N410" t="str">
            <v>ü</v>
          </cell>
          <cell r="O410" t="str">
            <v>ü</v>
          </cell>
        </row>
        <row r="411">
          <cell r="A411" t="str">
            <v>Connecticut Lighting 401(K)</v>
          </cell>
          <cell r="C411" t="str">
            <v>MDIZX</v>
          </cell>
          <cell r="E411" t="str">
            <v>ü</v>
          </cell>
          <cell r="F411" t="str">
            <v>ü</v>
          </cell>
          <cell r="G411" t="str">
            <v>û</v>
          </cell>
          <cell r="H411" t="str">
            <v>û</v>
          </cell>
          <cell r="I411" t="str">
            <v>ü</v>
          </cell>
          <cell r="J411" t="str">
            <v>û</v>
          </cell>
          <cell r="K411" t="str">
            <v>û</v>
          </cell>
          <cell r="L411" t="str">
            <v>û</v>
          </cell>
          <cell r="M411" t="str">
            <v>û</v>
          </cell>
          <cell r="N411" t="str">
            <v>ü</v>
          </cell>
          <cell r="O411" t="str">
            <v>ü</v>
          </cell>
        </row>
        <row r="412">
          <cell r="A412" t="str">
            <v>Connecticut Lighting 401(K)</v>
          </cell>
          <cell r="C412" t="str">
            <v>MWOKX</v>
          </cell>
          <cell r="E412" t="str">
            <v>ü</v>
          </cell>
          <cell r="F412" t="str">
            <v>û</v>
          </cell>
          <cell r="G412" t="str">
            <v>û</v>
          </cell>
          <cell r="H412" t="str">
            <v>û</v>
          </cell>
          <cell r="I412" t="str">
            <v>û</v>
          </cell>
          <cell r="J412" t="str">
            <v>û</v>
          </cell>
          <cell r="K412" t="str">
            <v>û</v>
          </cell>
          <cell r="L412" t="str">
            <v>û</v>
          </cell>
          <cell r="M412" t="str">
            <v>ü</v>
          </cell>
          <cell r="N412" t="str">
            <v>ü</v>
          </cell>
          <cell r="O412" t="str">
            <v>ü</v>
          </cell>
        </row>
        <row r="413">
          <cell r="A413" t="str">
            <v>Connecticut Lighting 401(K)</v>
          </cell>
          <cell r="C413" t="str">
            <v>PICYX</v>
          </cell>
          <cell r="E413" t="str">
            <v>ü</v>
          </cell>
          <cell r="F413" t="str">
            <v>ü</v>
          </cell>
          <cell r="G413" t="str">
            <v>ü</v>
          </cell>
          <cell r="H413" t="str">
            <v>ü</v>
          </cell>
          <cell r="I413" t="str">
            <v>ü</v>
          </cell>
          <cell r="J413" t="str">
            <v>ü</v>
          </cell>
          <cell r="K413" t="str">
            <v>ü</v>
          </cell>
          <cell r="L413" t="str">
            <v>ü</v>
          </cell>
          <cell r="M413" t="str">
            <v>ü</v>
          </cell>
          <cell r="N413" t="str">
            <v>ü</v>
          </cell>
          <cell r="O413" t="str">
            <v>ü</v>
          </cell>
        </row>
        <row r="414">
          <cell r="A414" t="str">
            <v>Connecticut Lighting 401(K)</v>
          </cell>
          <cell r="C414" t="str">
            <v>VBILX</v>
          </cell>
          <cell r="E414" t="str">
            <v>N/A</v>
          </cell>
          <cell r="F414" t="str">
            <v>ü</v>
          </cell>
          <cell r="G414" t="str">
            <v>ü</v>
          </cell>
          <cell r="H414" t="str">
            <v>ü</v>
          </cell>
          <cell r="I414" t="str">
            <v>ü</v>
          </cell>
          <cell r="J414" t="str">
            <v>ü</v>
          </cell>
          <cell r="K414" t="str">
            <v>ü</v>
          </cell>
          <cell r="L414" t="str">
            <v>ü</v>
          </cell>
          <cell r="M414" t="str">
            <v>ü</v>
          </cell>
          <cell r="N414" t="str">
            <v>ü</v>
          </cell>
          <cell r="O414" t="str">
            <v>ü</v>
          </cell>
        </row>
        <row r="415">
          <cell r="A415" t="str">
            <v>Connecticut Lighting 401(K)</v>
          </cell>
          <cell r="C415" t="str">
            <v>PIMIX</v>
          </cell>
          <cell r="E415" t="str">
            <v>ü</v>
          </cell>
          <cell r="F415" t="str">
            <v>ü</v>
          </cell>
          <cell r="G415" t="str">
            <v>ü</v>
          </cell>
          <cell r="H415" t="str">
            <v>ü</v>
          </cell>
          <cell r="I415" t="str">
            <v>ü</v>
          </cell>
          <cell r="J415" t="str">
            <v>ü</v>
          </cell>
          <cell r="K415" t="str">
            <v>ü</v>
          </cell>
          <cell r="L415" t="str">
            <v>ü</v>
          </cell>
          <cell r="M415" t="str">
            <v>ü</v>
          </cell>
          <cell r="N415" t="str">
            <v>ü</v>
          </cell>
          <cell r="O415" t="str">
            <v>ü</v>
          </cell>
        </row>
        <row r="416">
          <cell r="A416" t="str">
            <v>Connecticut Lighting 401(K)</v>
          </cell>
          <cell r="C416" t="str">
            <v>BPRIX</v>
          </cell>
          <cell r="E416" t="str">
            <v>ü</v>
          </cell>
          <cell r="F416" t="str">
            <v>û</v>
          </cell>
          <cell r="G416" t="str">
            <v>ü</v>
          </cell>
          <cell r="H416" t="str">
            <v>ü</v>
          </cell>
          <cell r="I416" t="str">
            <v>ü</v>
          </cell>
          <cell r="J416" t="str">
            <v>ü</v>
          </cell>
          <cell r="K416" t="str">
            <v>ü</v>
          </cell>
          <cell r="L416" t="str">
            <v>ü</v>
          </cell>
          <cell r="M416" t="str">
            <v>ü</v>
          </cell>
          <cell r="N416" t="str">
            <v>û</v>
          </cell>
          <cell r="O416" t="str">
            <v>ü</v>
          </cell>
        </row>
        <row r="417">
          <cell r="A417" t="str">
            <v>Connecticut Lighting 401(K)</v>
          </cell>
          <cell r="C417" t="str">
            <v>VRREX</v>
          </cell>
          <cell r="E417" t="str">
            <v>ü</v>
          </cell>
          <cell r="F417" t="str">
            <v>ü</v>
          </cell>
          <cell r="G417" t="str">
            <v>ü</v>
          </cell>
          <cell r="H417" t="str">
            <v>ü</v>
          </cell>
          <cell r="I417" t="str">
            <v>ü</v>
          </cell>
          <cell r="J417" t="str">
            <v>ü</v>
          </cell>
          <cell r="K417" t="str">
            <v>ü</v>
          </cell>
          <cell r="L417" t="str">
            <v>ü</v>
          </cell>
          <cell r="M417" t="str">
            <v>ü</v>
          </cell>
          <cell r="N417" t="str">
            <v>ü</v>
          </cell>
          <cell r="O417" t="str">
            <v>ü</v>
          </cell>
        </row>
        <row r="418">
          <cell r="A418" t="str">
            <v>Connecticut Lighting 401(K)</v>
          </cell>
          <cell r="C418" t="str">
            <v>PCRIX</v>
          </cell>
          <cell r="E418" t="str">
            <v>ü</v>
          </cell>
          <cell r="F418" t="str">
            <v>û</v>
          </cell>
          <cell r="G418" t="str">
            <v>û</v>
          </cell>
          <cell r="H418" t="str">
            <v>ü</v>
          </cell>
          <cell r="I418" t="str">
            <v>û</v>
          </cell>
          <cell r="J418" t="str">
            <v>ü</v>
          </cell>
          <cell r="K418" t="str">
            <v>ü</v>
          </cell>
          <cell r="L418" t="str">
            <v>û</v>
          </cell>
          <cell r="M418" t="str">
            <v>û</v>
          </cell>
          <cell r="N418" t="str">
            <v>ü</v>
          </cell>
          <cell r="O418" t="str">
            <v>ü</v>
          </cell>
        </row>
        <row r="419">
          <cell r="A419" t="str">
            <v>Connecticut Lighting 401(K)</v>
          </cell>
          <cell r="C419" t="str">
            <v>RLBGX</v>
          </cell>
          <cell r="E419" t="str">
            <v>ü</v>
          </cell>
          <cell r="F419" t="str">
            <v>ü</v>
          </cell>
          <cell r="G419" t="str">
            <v>ü</v>
          </cell>
          <cell r="H419" t="str">
            <v>ü</v>
          </cell>
          <cell r="I419" t="str">
            <v>ü</v>
          </cell>
          <cell r="J419" t="str">
            <v>ü</v>
          </cell>
          <cell r="K419" t="str">
            <v>ü</v>
          </cell>
          <cell r="L419" t="str">
            <v>ü</v>
          </cell>
          <cell r="M419" t="str">
            <v>ü</v>
          </cell>
          <cell r="N419" t="str">
            <v>ü</v>
          </cell>
          <cell r="O419" t="str">
            <v>ü</v>
          </cell>
        </row>
        <row r="420">
          <cell r="A420" t="str">
            <v>Connecticut Orthopaedics</v>
          </cell>
          <cell r="C420" t="str">
            <v>VFIAX</v>
          </cell>
          <cell r="E420" t="str">
            <v>N/A</v>
          </cell>
          <cell r="F420" t="str">
            <v>ü</v>
          </cell>
          <cell r="G420" t="str">
            <v>ü</v>
          </cell>
          <cell r="H420" t="str">
            <v>ü</v>
          </cell>
          <cell r="I420" t="str">
            <v>ü</v>
          </cell>
          <cell r="J420" t="str">
            <v>ü</v>
          </cell>
          <cell r="K420" t="str">
            <v>ü</v>
          </cell>
          <cell r="L420" t="str">
            <v>ü</v>
          </cell>
          <cell r="M420" t="str">
            <v>ü</v>
          </cell>
          <cell r="N420" t="str">
            <v>ü</v>
          </cell>
          <cell r="O420" t="str">
            <v>ü</v>
          </cell>
        </row>
        <row r="421">
          <cell r="A421" t="str">
            <v>Connecticut Orthopaedics</v>
          </cell>
          <cell r="C421" t="str">
            <v>MLRSX</v>
          </cell>
          <cell r="E421" t="str">
            <v>ü</v>
          </cell>
          <cell r="F421" t="str">
            <v>ü</v>
          </cell>
          <cell r="G421" t="str">
            <v>ü</v>
          </cell>
          <cell r="H421" t="str">
            <v>ü</v>
          </cell>
          <cell r="I421" t="str">
            <v>ü</v>
          </cell>
          <cell r="J421" t="str">
            <v>û</v>
          </cell>
          <cell r="K421" t="str">
            <v>ü</v>
          </cell>
          <cell r="L421" t="str">
            <v>ü</v>
          </cell>
          <cell r="M421" t="str">
            <v>ü</v>
          </cell>
          <cell r="N421" t="str">
            <v>ü</v>
          </cell>
          <cell r="O421" t="str">
            <v>ü</v>
          </cell>
        </row>
        <row r="422">
          <cell r="A422" t="str">
            <v>Connecticut Orthopaedics</v>
          </cell>
          <cell r="C422" t="str">
            <v>MEIKX</v>
          </cell>
          <cell r="E422" t="str">
            <v>ü</v>
          </cell>
          <cell r="F422" t="str">
            <v>û</v>
          </cell>
          <cell r="G422" t="str">
            <v>û</v>
          </cell>
          <cell r="H422" t="str">
            <v>û</v>
          </cell>
          <cell r="I422" t="str">
            <v>û</v>
          </cell>
          <cell r="J422" t="str">
            <v>û</v>
          </cell>
          <cell r="K422" t="str">
            <v>û</v>
          </cell>
          <cell r="L422" t="str">
            <v>û</v>
          </cell>
          <cell r="M422" t="str">
            <v>û</v>
          </cell>
          <cell r="N422" t="str">
            <v>ü</v>
          </cell>
          <cell r="O422" t="str">
            <v>ü</v>
          </cell>
        </row>
        <row r="423">
          <cell r="A423" t="str">
            <v>Connecticut Orthopaedics</v>
          </cell>
          <cell r="C423" t="str">
            <v>VIMAX</v>
          </cell>
          <cell r="E423" t="str">
            <v>N/A</v>
          </cell>
          <cell r="F423" t="str">
            <v>ü</v>
          </cell>
          <cell r="G423" t="str">
            <v>ü</v>
          </cell>
          <cell r="H423" t="str">
            <v>ü</v>
          </cell>
          <cell r="I423" t="str">
            <v>ü</v>
          </cell>
          <cell r="J423" t="str">
            <v>ü</v>
          </cell>
          <cell r="K423" t="str">
            <v>ü</v>
          </cell>
          <cell r="L423" t="str">
            <v>ü</v>
          </cell>
          <cell r="M423" t="str">
            <v>ü</v>
          </cell>
          <cell r="N423" t="str">
            <v>ü</v>
          </cell>
          <cell r="O423" t="str">
            <v>ü</v>
          </cell>
        </row>
        <row r="424">
          <cell r="A424" t="str">
            <v>Connecticut Orthopaedics</v>
          </cell>
          <cell r="C424" t="str">
            <v>PMAQX</v>
          </cell>
          <cell r="E424" t="str">
            <v>ü</v>
          </cell>
          <cell r="F424" t="str">
            <v>û</v>
          </cell>
          <cell r="G424" t="str">
            <v>ü</v>
          </cell>
          <cell r="H424" t="str">
            <v>ü</v>
          </cell>
          <cell r="I424" t="str">
            <v>ü</v>
          </cell>
          <cell r="J424" t="str">
            <v>ü</v>
          </cell>
          <cell r="K424" t="str">
            <v>ü</v>
          </cell>
          <cell r="L424" t="str">
            <v>ü</v>
          </cell>
          <cell r="M424" t="str">
            <v>ü</v>
          </cell>
          <cell r="N424" t="str">
            <v>ü</v>
          </cell>
          <cell r="O424" t="str">
            <v>ü</v>
          </cell>
        </row>
        <row r="425">
          <cell r="A425" t="str">
            <v>Connecticut Orthopaedics</v>
          </cell>
          <cell r="C425" t="str">
            <v>MVCKX</v>
          </cell>
          <cell r="E425" t="str">
            <v>ü</v>
          </cell>
          <cell r="F425" t="str">
            <v>ü</v>
          </cell>
          <cell r="G425" t="str">
            <v>ü</v>
          </cell>
          <cell r="H425" t="str">
            <v>ü</v>
          </cell>
          <cell r="I425" t="str">
            <v>ü</v>
          </cell>
          <cell r="J425" t="str">
            <v>ü</v>
          </cell>
          <cell r="K425" t="str">
            <v>ü</v>
          </cell>
          <cell r="L425" t="str">
            <v>ü</v>
          </cell>
          <cell r="M425" t="str">
            <v>ü</v>
          </cell>
          <cell r="N425" t="str">
            <v>ü</v>
          </cell>
          <cell r="O425" t="str">
            <v>ü</v>
          </cell>
        </row>
        <row r="426">
          <cell r="A426" t="str">
            <v>Connecticut Orthopaedics</v>
          </cell>
          <cell r="C426" t="str">
            <v>SSRRX</v>
          </cell>
          <cell r="E426" t="str">
            <v>ü</v>
          </cell>
          <cell r="F426" t="str">
            <v>ü</v>
          </cell>
          <cell r="G426" t="str">
            <v>ü</v>
          </cell>
          <cell r="H426" t="str">
            <v>ü</v>
          </cell>
          <cell r="I426" t="str">
            <v>ü</v>
          </cell>
          <cell r="J426" t="str">
            <v>ü</v>
          </cell>
          <cell r="K426" t="str">
            <v>ü</v>
          </cell>
          <cell r="L426" t="str">
            <v>ü</v>
          </cell>
          <cell r="M426" t="str">
            <v>ü</v>
          </cell>
          <cell r="N426" t="str">
            <v>ü</v>
          </cell>
          <cell r="O426" t="str">
            <v>ü</v>
          </cell>
        </row>
        <row r="427">
          <cell r="A427" t="str">
            <v>Connecticut Orthopaedics</v>
          </cell>
          <cell r="C427" t="str">
            <v>VSMAX</v>
          </cell>
          <cell r="E427" t="str">
            <v>N/A</v>
          </cell>
          <cell r="F427" t="str">
            <v>ü</v>
          </cell>
          <cell r="G427" t="str">
            <v>ü</v>
          </cell>
          <cell r="H427" t="str">
            <v>ü</v>
          </cell>
          <cell r="I427" t="str">
            <v>ü</v>
          </cell>
          <cell r="J427" t="str">
            <v>ü</v>
          </cell>
          <cell r="K427" t="str">
            <v>ü</v>
          </cell>
          <cell r="L427" t="str">
            <v>ü</v>
          </cell>
          <cell r="M427" t="str">
            <v>ü</v>
          </cell>
          <cell r="N427" t="str">
            <v>ü</v>
          </cell>
          <cell r="O427" t="str">
            <v>ü</v>
          </cell>
        </row>
        <row r="428">
          <cell r="A428" t="str">
            <v>Connecticut Orthopaedics</v>
          </cell>
          <cell r="C428" t="str">
            <v>PLKGX</v>
          </cell>
          <cell r="E428" t="str">
            <v>ü</v>
          </cell>
          <cell r="F428" t="str">
            <v>ü</v>
          </cell>
          <cell r="G428" t="str">
            <v>ü</v>
          </cell>
          <cell r="H428" t="str">
            <v>ü</v>
          </cell>
          <cell r="I428" t="str">
            <v>ü</v>
          </cell>
          <cell r="J428" t="str">
            <v>ü</v>
          </cell>
          <cell r="K428" t="str">
            <v>ü</v>
          </cell>
          <cell r="L428" t="str">
            <v>ü</v>
          </cell>
          <cell r="M428" t="str">
            <v>ü</v>
          </cell>
          <cell r="N428" t="str">
            <v>ü</v>
          </cell>
          <cell r="O428" t="str">
            <v>ü</v>
          </cell>
        </row>
        <row r="429">
          <cell r="A429" t="str">
            <v>Connecticut Orthopaedics</v>
          </cell>
          <cell r="C429" t="str">
            <v>MVSSX</v>
          </cell>
          <cell r="E429" t="str">
            <v>ü</v>
          </cell>
          <cell r="F429" t="str">
            <v>ü</v>
          </cell>
          <cell r="G429" t="str">
            <v>û</v>
          </cell>
          <cell r="H429" t="str">
            <v>û</v>
          </cell>
          <cell r="I429" t="str">
            <v>û</v>
          </cell>
          <cell r="J429" t="str">
            <v>ü</v>
          </cell>
          <cell r="K429" t="str">
            <v>ü</v>
          </cell>
          <cell r="L429" t="str">
            <v>ü</v>
          </cell>
          <cell r="M429" t="str">
            <v>ü</v>
          </cell>
          <cell r="N429" t="str">
            <v>ü</v>
          </cell>
          <cell r="O429" t="str">
            <v>ü</v>
          </cell>
        </row>
        <row r="430">
          <cell r="A430" t="str">
            <v>Connecticut Orthopaedics</v>
          </cell>
          <cell r="C430" t="str">
            <v>VTMGX</v>
          </cell>
          <cell r="E430" t="str">
            <v>N/A</v>
          </cell>
          <cell r="F430" t="str">
            <v>ü</v>
          </cell>
          <cell r="G430" t="str">
            <v>ü</v>
          </cell>
          <cell r="H430" t="str">
            <v>ü</v>
          </cell>
          <cell r="I430" t="str">
            <v>ü</v>
          </cell>
          <cell r="J430" t="str">
            <v>ü</v>
          </cell>
          <cell r="K430" t="str">
            <v>ü</v>
          </cell>
          <cell r="L430" t="str">
            <v>ü</v>
          </cell>
          <cell r="M430" t="str">
            <v>ü</v>
          </cell>
          <cell r="N430" t="str">
            <v>ü</v>
          </cell>
          <cell r="O430" t="str">
            <v>ü</v>
          </cell>
        </row>
        <row r="431">
          <cell r="A431" t="str">
            <v>Connecticut Orthopaedics</v>
          </cell>
          <cell r="C431" t="str">
            <v>MIEIX</v>
          </cell>
          <cell r="E431" t="str">
            <v>ü</v>
          </cell>
          <cell r="F431" t="str">
            <v>û</v>
          </cell>
          <cell r="G431" t="str">
            <v>ü</v>
          </cell>
          <cell r="H431" t="str">
            <v>ü</v>
          </cell>
          <cell r="I431" t="str">
            <v>ü</v>
          </cell>
          <cell r="J431" t="str">
            <v>û</v>
          </cell>
          <cell r="K431" t="str">
            <v>ü</v>
          </cell>
          <cell r="L431" t="str">
            <v>ü</v>
          </cell>
          <cell r="M431" t="str">
            <v>ü</v>
          </cell>
          <cell r="N431" t="str">
            <v>ü</v>
          </cell>
          <cell r="O431" t="str">
            <v>ü</v>
          </cell>
        </row>
        <row r="432">
          <cell r="A432" t="str">
            <v>Connecticut Orthopaedics</v>
          </cell>
          <cell r="C432" t="str">
            <v>LZEMX</v>
          </cell>
          <cell r="E432" t="str">
            <v>ü</v>
          </cell>
          <cell r="F432" t="str">
            <v>ü</v>
          </cell>
          <cell r="G432" t="str">
            <v>ü</v>
          </cell>
          <cell r="H432" t="str">
            <v>ü</v>
          </cell>
          <cell r="I432" t="str">
            <v>ü</v>
          </cell>
          <cell r="J432" t="str">
            <v>ü</v>
          </cell>
          <cell r="K432" t="str">
            <v>ü</v>
          </cell>
          <cell r="L432" t="str">
            <v>ü</v>
          </cell>
          <cell r="M432" t="str">
            <v>ü</v>
          </cell>
          <cell r="N432" t="str">
            <v>ü</v>
          </cell>
          <cell r="O432" t="str">
            <v>ü</v>
          </cell>
        </row>
        <row r="433">
          <cell r="A433" t="str">
            <v>Connecticut Orthopaedics</v>
          </cell>
          <cell r="C433" t="str">
            <v>VEMAX</v>
          </cell>
          <cell r="E433" t="str">
            <v>N/A</v>
          </cell>
          <cell r="F433" t="str">
            <v>ü</v>
          </cell>
          <cell r="G433" t="str">
            <v>û</v>
          </cell>
          <cell r="H433" t="str">
            <v>û</v>
          </cell>
          <cell r="I433" t="str">
            <v>ü</v>
          </cell>
          <cell r="J433" t="str">
            <v>ü</v>
          </cell>
          <cell r="K433" t="str">
            <v>ü</v>
          </cell>
          <cell r="L433" t="str">
            <v>ü</v>
          </cell>
          <cell r="M433" t="str">
            <v>ü</v>
          </cell>
          <cell r="N433" t="str">
            <v>ü</v>
          </cell>
          <cell r="O433" t="str">
            <v>ü</v>
          </cell>
        </row>
        <row r="434">
          <cell r="A434" t="str">
            <v>Connecticut Orthopaedics</v>
          </cell>
          <cell r="C434" t="str">
            <v>RGVGX</v>
          </cell>
          <cell r="E434" t="str">
            <v>ü</v>
          </cell>
          <cell r="F434" t="str">
            <v>û</v>
          </cell>
          <cell r="G434" t="str">
            <v>û</v>
          </cell>
          <cell r="H434" t="str">
            <v>û</v>
          </cell>
          <cell r="I434" t="str">
            <v>û</v>
          </cell>
          <cell r="J434" t="str">
            <v>û</v>
          </cell>
          <cell r="K434" t="str">
            <v>ü</v>
          </cell>
          <cell r="L434" t="str">
            <v>ü</v>
          </cell>
          <cell r="M434" t="str">
            <v>ü</v>
          </cell>
          <cell r="N434" t="str">
            <v>ü</v>
          </cell>
          <cell r="O434" t="str">
            <v>ü</v>
          </cell>
        </row>
        <row r="435">
          <cell r="A435" t="str">
            <v>Connecticut Orthopaedics</v>
          </cell>
          <cell r="C435" t="str">
            <v>BPLBX</v>
          </cell>
          <cell r="E435" t="str">
            <v>ü</v>
          </cell>
          <cell r="F435" t="str">
            <v>û</v>
          </cell>
          <cell r="G435" t="str">
            <v>ü</v>
          </cell>
          <cell r="H435" t="str">
            <v>ü</v>
          </cell>
          <cell r="I435" t="str">
            <v>ü</v>
          </cell>
          <cell r="J435" t="str">
            <v>ü</v>
          </cell>
          <cell r="K435" t="str">
            <v>ü</v>
          </cell>
          <cell r="L435" t="str">
            <v>ü</v>
          </cell>
          <cell r="M435" t="str">
            <v>ü</v>
          </cell>
          <cell r="N435" t="str">
            <v>û</v>
          </cell>
          <cell r="O435" t="str">
            <v>ü</v>
          </cell>
        </row>
        <row r="436">
          <cell r="A436" t="str">
            <v>Connecticut Orthopaedics</v>
          </cell>
          <cell r="C436" t="str">
            <v>VBILX</v>
          </cell>
          <cell r="E436" t="str">
            <v>N/A</v>
          </cell>
          <cell r="F436" t="str">
            <v>ü</v>
          </cell>
          <cell r="G436" t="str">
            <v>ü</v>
          </cell>
          <cell r="H436" t="str">
            <v>ü</v>
          </cell>
          <cell r="I436" t="str">
            <v>ü</v>
          </cell>
          <cell r="J436" t="str">
            <v>ü</v>
          </cell>
          <cell r="K436" t="str">
            <v>ü</v>
          </cell>
          <cell r="L436" t="str">
            <v>ü</v>
          </cell>
          <cell r="M436" t="str">
            <v>ü</v>
          </cell>
          <cell r="N436" t="str">
            <v>ü</v>
          </cell>
          <cell r="O436" t="str">
            <v>ü</v>
          </cell>
        </row>
        <row r="437">
          <cell r="A437" t="str">
            <v>Connecticut Orthopaedics</v>
          </cell>
          <cell r="C437" t="str">
            <v>PBFKX</v>
          </cell>
          <cell r="E437" t="str">
            <v>ü</v>
          </cell>
          <cell r="F437" t="str">
            <v>ü</v>
          </cell>
          <cell r="G437" t="str">
            <v>ü</v>
          </cell>
          <cell r="H437" t="str">
            <v>ü</v>
          </cell>
          <cell r="I437" t="str">
            <v>ü</v>
          </cell>
          <cell r="J437" t="str">
            <v>ü</v>
          </cell>
          <cell r="K437" t="str">
            <v>ü</v>
          </cell>
          <cell r="L437" t="str">
            <v>ü</v>
          </cell>
          <cell r="M437" t="str">
            <v>ü</v>
          </cell>
          <cell r="N437" t="str">
            <v>ü</v>
          </cell>
          <cell r="O437" t="str">
            <v>ü</v>
          </cell>
        </row>
        <row r="438">
          <cell r="A438" t="str">
            <v>Connecticut Orthopaedics</v>
          </cell>
          <cell r="C438" t="str">
            <v>PIMIX</v>
          </cell>
          <cell r="E438" t="str">
            <v>ü</v>
          </cell>
          <cell r="F438" t="str">
            <v>ü</v>
          </cell>
          <cell r="G438" t="str">
            <v>ü</v>
          </cell>
          <cell r="H438" t="str">
            <v>ü</v>
          </cell>
          <cell r="I438" t="str">
            <v>ü</v>
          </cell>
          <cell r="J438" t="str">
            <v>ü</v>
          </cell>
          <cell r="K438" t="str">
            <v>ü</v>
          </cell>
          <cell r="L438" t="str">
            <v>ü</v>
          </cell>
          <cell r="M438" t="str">
            <v>ü</v>
          </cell>
          <cell r="N438" t="str">
            <v>ü</v>
          </cell>
          <cell r="O438" t="str">
            <v>ü</v>
          </cell>
        </row>
        <row r="439">
          <cell r="A439" t="str">
            <v>Connecticut Orthopaedics</v>
          </cell>
          <cell r="C439" t="str">
            <v>PGRQX</v>
          </cell>
          <cell r="E439" t="str">
            <v>ü</v>
          </cell>
          <cell r="F439" t="str">
            <v>ü</v>
          </cell>
          <cell r="G439" t="str">
            <v>ü</v>
          </cell>
          <cell r="H439" t="str">
            <v>ü</v>
          </cell>
          <cell r="I439" t="str">
            <v>ü</v>
          </cell>
          <cell r="J439" t="str">
            <v>ü</v>
          </cell>
          <cell r="K439" t="str">
            <v>ü</v>
          </cell>
          <cell r="L439" t="str">
            <v>ü</v>
          </cell>
          <cell r="M439" t="str">
            <v>ü</v>
          </cell>
          <cell r="N439" t="str">
            <v>ü</v>
          </cell>
          <cell r="O439" t="str">
            <v>ü</v>
          </cell>
        </row>
        <row r="440">
          <cell r="A440" t="str">
            <v>Corporate Imaging Concepts 401(K)</v>
          </cell>
          <cell r="C440" t="str">
            <v>FXAIX</v>
          </cell>
          <cell r="E440" t="str">
            <v>N/A</v>
          </cell>
          <cell r="F440" t="str">
            <v>ü</v>
          </cell>
          <cell r="G440" t="str">
            <v>ü</v>
          </cell>
          <cell r="H440" t="str">
            <v>ü</v>
          </cell>
          <cell r="I440" t="str">
            <v>ü</v>
          </cell>
          <cell r="J440" t="str">
            <v>ü</v>
          </cell>
          <cell r="K440" t="str">
            <v>ü</v>
          </cell>
          <cell r="L440" t="str">
            <v>ü</v>
          </cell>
          <cell r="M440" t="str">
            <v>ü</v>
          </cell>
          <cell r="N440" t="str">
            <v>ü</v>
          </cell>
          <cell r="O440" t="str">
            <v>ü</v>
          </cell>
        </row>
        <row r="441">
          <cell r="A441" t="str">
            <v>Corporate Imaging Concepts 401(K)</v>
          </cell>
          <cell r="C441" t="str">
            <v>APGZX</v>
          </cell>
          <cell r="E441" t="str">
            <v>ü</v>
          </cell>
          <cell r="F441" t="str">
            <v>û</v>
          </cell>
          <cell r="G441" t="str">
            <v>û</v>
          </cell>
          <cell r="H441" t="str">
            <v>û</v>
          </cell>
          <cell r="I441" t="str">
            <v>û</v>
          </cell>
          <cell r="J441" t="str">
            <v>û</v>
          </cell>
          <cell r="K441" t="str">
            <v>ü</v>
          </cell>
          <cell r="L441" t="str">
            <v>ü</v>
          </cell>
          <cell r="M441" t="str">
            <v>ü</v>
          </cell>
          <cell r="N441" t="str">
            <v>ü</v>
          </cell>
          <cell r="O441" t="str">
            <v>ü</v>
          </cell>
        </row>
        <row r="442">
          <cell r="A442" t="str">
            <v>Corporate Imaging Concepts 401(K)</v>
          </cell>
          <cell r="C442" t="str">
            <v>FSPGX</v>
          </cell>
          <cell r="E442" t="str">
            <v>N/A</v>
          </cell>
          <cell r="F442" t="str">
            <v>ü</v>
          </cell>
          <cell r="G442" t="str">
            <v>ü</v>
          </cell>
          <cell r="H442" t="str">
            <v>ü</v>
          </cell>
          <cell r="I442" t="str">
            <v>ü</v>
          </cell>
          <cell r="J442" t="str">
            <v>ü</v>
          </cell>
          <cell r="K442" t="str">
            <v>ü</v>
          </cell>
          <cell r="L442" t="str">
            <v>ü</v>
          </cell>
          <cell r="M442" t="str">
            <v>ü</v>
          </cell>
          <cell r="N442" t="str">
            <v>ü</v>
          </cell>
          <cell r="O442" t="str">
            <v>ü</v>
          </cell>
        </row>
        <row r="443">
          <cell r="A443" t="str">
            <v>Corporate Imaging Concepts 401(K)</v>
          </cell>
          <cell r="C443" t="str">
            <v>CDDYX</v>
          </cell>
          <cell r="E443" t="str">
            <v>ü</v>
          </cell>
          <cell r="F443" t="str">
            <v>ü</v>
          </cell>
          <cell r="G443" t="str">
            <v>ü</v>
          </cell>
          <cell r="H443" t="str">
            <v>ü</v>
          </cell>
          <cell r="I443" t="str">
            <v>ü</v>
          </cell>
          <cell r="J443" t="str">
            <v>ü</v>
          </cell>
          <cell r="K443" t="str">
            <v>û</v>
          </cell>
          <cell r="L443" t="str">
            <v>ü</v>
          </cell>
          <cell r="M443" t="str">
            <v>ü</v>
          </cell>
          <cell r="N443" t="str">
            <v>ü</v>
          </cell>
          <cell r="O443" t="str">
            <v>ü</v>
          </cell>
        </row>
        <row r="444">
          <cell r="A444" t="str">
            <v>Corporate Imaging Concepts 401(K)</v>
          </cell>
          <cell r="C444" t="str">
            <v>FLCOX</v>
          </cell>
          <cell r="E444" t="str">
            <v>N/A</v>
          </cell>
          <cell r="F444" t="str">
            <v>ü</v>
          </cell>
          <cell r="G444" t="str">
            <v>ü</v>
          </cell>
          <cell r="H444" t="str">
            <v>û</v>
          </cell>
          <cell r="I444" t="str">
            <v>ü</v>
          </cell>
          <cell r="J444" t="str">
            <v>ü</v>
          </cell>
          <cell r="K444" t="str">
            <v>û</v>
          </cell>
          <cell r="L444" t="str">
            <v>û</v>
          </cell>
          <cell r="M444" t="str">
            <v>ü</v>
          </cell>
          <cell r="N444" t="str">
            <v>ü</v>
          </cell>
          <cell r="O444" t="str">
            <v>ü</v>
          </cell>
        </row>
        <row r="445">
          <cell r="A445" t="str">
            <v>Corporate Imaging Concepts 401(K)</v>
          </cell>
          <cell r="C445" t="str">
            <v>FSMDX</v>
          </cell>
          <cell r="E445" t="str">
            <v>N/A</v>
          </cell>
          <cell r="F445" t="str">
            <v>ü</v>
          </cell>
          <cell r="G445" t="str">
            <v>ü</v>
          </cell>
          <cell r="H445" t="str">
            <v>ü</v>
          </cell>
          <cell r="I445" t="str">
            <v>ü</v>
          </cell>
          <cell r="J445" t="str">
            <v>ü</v>
          </cell>
          <cell r="K445" t="str">
            <v>ü</v>
          </cell>
          <cell r="L445" t="str">
            <v>ü</v>
          </cell>
          <cell r="M445" t="str">
            <v>ü</v>
          </cell>
          <cell r="N445" t="str">
            <v>ü</v>
          </cell>
          <cell r="O445" t="str">
            <v>ü</v>
          </cell>
        </row>
        <row r="446">
          <cell r="A446" t="str">
            <v>Corporate Imaging Concepts 401(K)</v>
          </cell>
          <cell r="C446" t="str">
            <v>JDMNX</v>
          </cell>
          <cell r="E446" t="str">
            <v>ü</v>
          </cell>
          <cell r="F446" t="str">
            <v>û</v>
          </cell>
          <cell r="G446" t="str">
            <v>û</v>
          </cell>
          <cell r="H446" t="str">
            <v>ü</v>
          </cell>
          <cell r="I446" t="str">
            <v>ü</v>
          </cell>
          <cell r="J446" t="str">
            <v>û</v>
          </cell>
          <cell r="K446" t="str">
            <v>ü</v>
          </cell>
          <cell r="L446" t="str">
            <v>ü</v>
          </cell>
          <cell r="M446" t="str">
            <v>ü</v>
          </cell>
          <cell r="N446" t="str">
            <v>ü</v>
          </cell>
          <cell r="O446" t="str">
            <v>ü</v>
          </cell>
        </row>
        <row r="447">
          <cell r="A447" t="str">
            <v>Corporate Imaging Concepts 401(K)</v>
          </cell>
          <cell r="C447" t="str">
            <v>MVCKX</v>
          </cell>
          <cell r="E447" t="str">
            <v>ü</v>
          </cell>
          <cell r="F447" t="str">
            <v>ü</v>
          </cell>
          <cell r="G447" t="str">
            <v>ü</v>
          </cell>
          <cell r="H447" t="str">
            <v>ü</v>
          </cell>
          <cell r="I447" t="str">
            <v>ü</v>
          </cell>
          <cell r="J447" t="str">
            <v>ü</v>
          </cell>
          <cell r="K447" t="str">
            <v>ü</v>
          </cell>
          <cell r="L447" t="str">
            <v>ü</v>
          </cell>
          <cell r="M447" t="str">
            <v>ü</v>
          </cell>
          <cell r="N447" t="str">
            <v>ü</v>
          </cell>
          <cell r="O447" t="str">
            <v>ü</v>
          </cell>
        </row>
        <row r="448">
          <cell r="A448" t="str">
            <v>Corporate Imaging Concepts 401(K)</v>
          </cell>
          <cell r="C448" t="str">
            <v>FSSNX</v>
          </cell>
          <cell r="E448" t="str">
            <v>N/A</v>
          </cell>
          <cell r="F448" t="str">
            <v>ü</v>
          </cell>
          <cell r="G448" t="str">
            <v>ü</v>
          </cell>
          <cell r="H448" t="str">
            <v>ü</v>
          </cell>
          <cell r="I448" t="str">
            <v>ü</v>
          </cell>
          <cell r="J448" t="str">
            <v>ü</v>
          </cell>
          <cell r="K448" t="str">
            <v>û</v>
          </cell>
          <cell r="L448" t="str">
            <v>û</v>
          </cell>
          <cell r="M448" t="str">
            <v>ü</v>
          </cell>
          <cell r="N448" t="str">
            <v>ü</v>
          </cell>
          <cell r="O448" t="str">
            <v>ü</v>
          </cell>
        </row>
        <row r="449">
          <cell r="A449" t="str">
            <v>Corporate Imaging Concepts 401(K)</v>
          </cell>
          <cell r="C449" t="str">
            <v>N/A</v>
          </cell>
          <cell r="E449" t="str">
            <v>ü</v>
          </cell>
          <cell r="F449" t="str">
            <v>û</v>
          </cell>
          <cell r="G449" t="str">
            <v>û</v>
          </cell>
          <cell r="H449" t="str">
            <v>û</v>
          </cell>
          <cell r="I449" t="str">
            <v>û</v>
          </cell>
          <cell r="J449" t="str">
            <v>ü</v>
          </cell>
          <cell r="K449" t="str">
            <v>û</v>
          </cell>
          <cell r="L449" t="str">
            <v>û</v>
          </cell>
          <cell r="M449" t="str">
            <v>û</v>
          </cell>
          <cell r="N449" t="str">
            <v>ü</v>
          </cell>
          <cell r="O449" t="str">
            <v>ü</v>
          </cell>
        </row>
        <row r="450">
          <cell r="A450" t="str">
            <v>Corporate Imaging Concepts 401(K)</v>
          </cell>
          <cell r="C450" t="str">
            <v>FKEMX</v>
          </cell>
          <cell r="E450" t="str">
            <v>ü</v>
          </cell>
          <cell r="F450" t="str">
            <v>ü</v>
          </cell>
          <cell r="G450" t="str">
            <v>ü</v>
          </cell>
          <cell r="H450" t="str">
            <v>û</v>
          </cell>
          <cell r="I450" t="str">
            <v>û</v>
          </cell>
          <cell r="J450" t="str">
            <v>û</v>
          </cell>
          <cell r="K450" t="str">
            <v>û</v>
          </cell>
          <cell r="L450" t="str">
            <v>û</v>
          </cell>
          <cell r="M450" t="str">
            <v>û</v>
          </cell>
          <cell r="N450" t="str">
            <v>ü</v>
          </cell>
          <cell r="O450" t="str">
            <v>ü</v>
          </cell>
        </row>
        <row r="451">
          <cell r="A451" t="str">
            <v>Corporate Imaging Concepts 401(K)</v>
          </cell>
          <cell r="C451" t="str">
            <v>FSPSX</v>
          </cell>
          <cell r="E451" t="str">
            <v>N/A</v>
          </cell>
          <cell r="F451" t="str">
            <v>û</v>
          </cell>
          <cell r="G451" t="str">
            <v>ü</v>
          </cell>
          <cell r="H451" t="str">
            <v>ü</v>
          </cell>
          <cell r="I451" t="str">
            <v>ü</v>
          </cell>
          <cell r="J451" t="str">
            <v>û</v>
          </cell>
          <cell r="K451" t="str">
            <v>ü</v>
          </cell>
          <cell r="L451" t="str">
            <v>ü</v>
          </cell>
          <cell r="M451" t="str">
            <v>ü</v>
          </cell>
          <cell r="N451" t="str">
            <v>ü</v>
          </cell>
          <cell r="O451" t="str">
            <v>ü</v>
          </cell>
        </row>
        <row r="452">
          <cell r="A452" t="str">
            <v>Corporate Imaging Concepts 401(K)</v>
          </cell>
          <cell r="C452" t="str">
            <v>MIEIX</v>
          </cell>
          <cell r="E452" t="str">
            <v>ü</v>
          </cell>
          <cell r="F452" t="str">
            <v>û</v>
          </cell>
          <cell r="G452" t="str">
            <v>ü</v>
          </cell>
          <cell r="H452" t="str">
            <v>ü</v>
          </cell>
          <cell r="I452" t="str">
            <v>ü</v>
          </cell>
          <cell r="J452" t="str">
            <v>û</v>
          </cell>
          <cell r="K452" t="str">
            <v>ü</v>
          </cell>
          <cell r="L452" t="str">
            <v>ü</v>
          </cell>
          <cell r="M452" t="str">
            <v>ü</v>
          </cell>
          <cell r="N452" t="str">
            <v>ü</v>
          </cell>
          <cell r="O452" t="str">
            <v>ü</v>
          </cell>
        </row>
        <row r="453">
          <cell r="A453" t="str">
            <v>Corporate Imaging Concepts 401(K)</v>
          </cell>
          <cell r="C453" t="str">
            <v>BRHYX</v>
          </cell>
          <cell r="E453" t="str">
            <v>ü</v>
          </cell>
          <cell r="F453" t="str">
            <v>ü</v>
          </cell>
          <cell r="G453" t="str">
            <v>ü</v>
          </cell>
          <cell r="H453" t="str">
            <v>ü</v>
          </cell>
          <cell r="I453" t="str">
            <v>ü</v>
          </cell>
          <cell r="J453" t="str">
            <v>ü</v>
          </cell>
          <cell r="K453" t="str">
            <v>ü</v>
          </cell>
          <cell r="L453" t="str">
            <v>ü</v>
          </cell>
          <cell r="M453" t="str">
            <v>ü</v>
          </cell>
          <cell r="N453" t="str">
            <v>ü</v>
          </cell>
          <cell r="O453" t="str">
            <v>ü</v>
          </cell>
        </row>
        <row r="454">
          <cell r="A454" t="str">
            <v>Corporate Imaging Concepts 401(K)</v>
          </cell>
          <cell r="C454" t="str">
            <v>VBILX</v>
          </cell>
          <cell r="E454" t="str">
            <v>N/A</v>
          </cell>
          <cell r="F454" t="str">
            <v>ü</v>
          </cell>
          <cell r="G454" t="str">
            <v>ü</v>
          </cell>
          <cell r="H454" t="str">
            <v>ü</v>
          </cell>
          <cell r="I454" t="str">
            <v>ü</v>
          </cell>
          <cell r="J454" t="str">
            <v>ü</v>
          </cell>
          <cell r="K454" t="str">
            <v>ü</v>
          </cell>
          <cell r="L454" t="str">
            <v>ü</v>
          </cell>
          <cell r="M454" t="str">
            <v>ü</v>
          </cell>
          <cell r="N454" t="str">
            <v>ü</v>
          </cell>
          <cell r="O454" t="str">
            <v>ü</v>
          </cell>
        </row>
        <row r="455">
          <cell r="A455" t="str">
            <v>Corporate Imaging Concepts 401(K)</v>
          </cell>
          <cell r="C455" t="str">
            <v>PIMIX</v>
          </cell>
          <cell r="E455" t="str">
            <v>ü</v>
          </cell>
          <cell r="F455" t="str">
            <v>ü</v>
          </cell>
          <cell r="G455" t="str">
            <v>ü</v>
          </cell>
          <cell r="H455" t="str">
            <v>ü</v>
          </cell>
          <cell r="I455" t="str">
            <v>ü</v>
          </cell>
          <cell r="J455" t="str">
            <v>ü</v>
          </cell>
          <cell r="K455" t="str">
            <v>ü</v>
          </cell>
          <cell r="L455" t="str">
            <v>ü</v>
          </cell>
          <cell r="M455" t="str">
            <v>ü</v>
          </cell>
          <cell r="N455" t="str">
            <v>ü</v>
          </cell>
          <cell r="O455" t="str">
            <v>ü</v>
          </cell>
        </row>
        <row r="456">
          <cell r="A456" t="str">
            <v>Corporate Imaging Concepts 401(K)</v>
          </cell>
          <cell r="C456" t="str">
            <v>PBFKX</v>
          </cell>
          <cell r="E456" t="str">
            <v>ü</v>
          </cell>
          <cell r="F456" t="str">
            <v>ü</v>
          </cell>
          <cell r="G456" t="str">
            <v>ü</v>
          </cell>
          <cell r="H456" t="str">
            <v>ü</v>
          </cell>
          <cell r="I456" t="str">
            <v>ü</v>
          </cell>
          <cell r="J456" t="str">
            <v>ü</v>
          </cell>
          <cell r="K456" t="str">
            <v>ü</v>
          </cell>
          <cell r="L456" t="str">
            <v>ü</v>
          </cell>
          <cell r="M456" t="str">
            <v>ü</v>
          </cell>
          <cell r="N456" t="str">
            <v>ü</v>
          </cell>
          <cell r="O456" t="str">
            <v>ü</v>
          </cell>
        </row>
        <row r="457">
          <cell r="A457" t="str">
            <v>Corporate Imaging Concepts 401(K)</v>
          </cell>
          <cell r="C457" t="str">
            <v>DIPSX</v>
          </cell>
          <cell r="E457" t="str">
            <v>ü</v>
          </cell>
          <cell r="F457" t="str">
            <v>û</v>
          </cell>
          <cell r="G457" t="str">
            <v>ü</v>
          </cell>
          <cell r="H457" t="str">
            <v>ü</v>
          </cell>
          <cell r="I457" t="str">
            <v>ü</v>
          </cell>
          <cell r="J457" t="str">
            <v>ü</v>
          </cell>
          <cell r="K457" t="str">
            <v>ü</v>
          </cell>
          <cell r="L457" t="str">
            <v>ü</v>
          </cell>
          <cell r="M457" t="str">
            <v>ü</v>
          </cell>
          <cell r="N457" t="str">
            <v>ü</v>
          </cell>
          <cell r="O457" t="str">
            <v>ü</v>
          </cell>
        </row>
        <row r="458">
          <cell r="A458" t="str">
            <v>Corporate Imaging Concepts 401(K)</v>
          </cell>
          <cell r="C458" t="str">
            <v>PFORX</v>
          </cell>
          <cell r="E458" t="str">
            <v>ü</v>
          </cell>
          <cell r="F458" t="str">
            <v>ü</v>
          </cell>
          <cell r="G458" t="str">
            <v>ü</v>
          </cell>
          <cell r="H458" t="str">
            <v>ü</v>
          </cell>
          <cell r="I458" t="str">
            <v>ü</v>
          </cell>
          <cell r="J458" t="str">
            <v>ü</v>
          </cell>
          <cell r="K458" t="str">
            <v>ü</v>
          </cell>
          <cell r="L458" t="str">
            <v>ü</v>
          </cell>
          <cell r="M458" t="str">
            <v>ü</v>
          </cell>
          <cell r="N458" t="str">
            <v>û</v>
          </cell>
          <cell r="O458" t="str">
            <v>ü</v>
          </cell>
        </row>
        <row r="459">
          <cell r="A459" t="str">
            <v>Corporate Imaging Concepts 401(K)</v>
          </cell>
          <cell r="C459" t="str">
            <v>N/A</v>
          </cell>
          <cell r="E459" t="str">
            <v>ü</v>
          </cell>
          <cell r="F459" t="str">
            <v>û</v>
          </cell>
          <cell r="G459" t="str">
            <v>ü</v>
          </cell>
          <cell r="H459" t="str">
            <v>ü</v>
          </cell>
          <cell r="I459" t="str">
            <v>ü</v>
          </cell>
          <cell r="J459" t="str">
            <v>û</v>
          </cell>
          <cell r="K459" t="str">
            <v>ü</v>
          </cell>
          <cell r="L459" t="str">
            <v>ü</v>
          </cell>
          <cell r="M459" t="str">
            <v>ü</v>
          </cell>
          <cell r="N459" t="str">
            <v>ü</v>
          </cell>
          <cell r="O459" t="str">
            <v>ü</v>
          </cell>
        </row>
        <row r="460">
          <cell r="A460" t="str">
            <v>CPS 5 401(K)</v>
          </cell>
          <cell r="C460" t="str">
            <v>PEQSX</v>
          </cell>
          <cell r="E460" t="str">
            <v>ü</v>
          </cell>
          <cell r="F460" t="str">
            <v>ü</v>
          </cell>
          <cell r="G460" t="str">
            <v>ü</v>
          </cell>
          <cell r="H460" t="str">
            <v>ü</v>
          </cell>
          <cell r="I460" t="str">
            <v>ü</v>
          </cell>
          <cell r="J460" t="str">
            <v>ü</v>
          </cell>
          <cell r="K460" t="str">
            <v>ü</v>
          </cell>
          <cell r="L460" t="str">
            <v>ü</v>
          </cell>
          <cell r="M460" t="str">
            <v>ü</v>
          </cell>
          <cell r="N460" t="str">
            <v>ü</v>
          </cell>
          <cell r="O460" t="str">
            <v>ü</v>
          </cell>
        </row>
        <row r="461">
          <cell r="A461" t="str">
            <v>CPS 5 401(K)</v>
          </cell>
          <cell r="C461" t="str">
            <v>FXAIX</v>
          </cell>
          <cell r="E461" t="str">
            <v>N/A</v>
          </cell>
          <cell r="F461" t="str">
            <v>ü</v>
          </cell>
          <cell r="G461" t="str">
            <v>ü</v>
          </cell>
          <cell r="H461" t="str">
            <v>ü</v>
          </cell>
          <cell r="I461" t="str">
            <v>ü</v>
          </cell>
          <cell r="J461" t="str">
            <v>ü</v>
          </cell>
          <cell r="K461" t="str">
            <v>ü</v>
          </cell>
          <cell r="L461" t="str">
            <v>ü</v>
          </cell>
          <cell r="M461" t="str">
            <v>ü</v>
          </cell>
          <cell r="N461" t="str">
            <v>ü</v>
          </cell>
          <cell r="O461" t="str">
            <v>ü</v>
          </cell>
        </row>
        <row r="462">
          <cell r="A462" t="str">
            <v>CPS 5 401(K)</v>
          </cell>
          <cell r="C462" t="str">
            <v>ALLIX</v>
          </cell>
          <cell r="E462" t="str">
            <v>ü</v>
          </cell>
          <cell r="F462" t="str">
            <v>û</v>
          </cell>
          <cell r="G462" t="str">
            <v>û</v>
          </cell>
          <cell r="H462" t="str">
            <v>û</v>
          </cell>
          <cell r="I462" t="str">
            <v>û</v>
          </cell>
          <cell r="J462" t="str">
            <v>û</v>
          </cell>
          <cell r="K462" t="str">
            <v>ü</v>
          </cell>
          <cell r="L462" t="str">
            <v>ü</v>
          </cell>
          <cell r="M462" t="str">
            <v>ü</v>
          </cell>
          <cell r="N462" t="str">
            <v>ü</v>
          </cell>
          <cell r="O462" t="str">
            <v>ü</v>
          </cell>
        </row>
        <row r="463">
          <cell r="A463" t="str">
            <v>CPS 5 401(K)</v>
          </cell>
          <cell r="C463" t="str">
            <v>MVCKX</v>
          </cell>
          <cell r="E463" t="str">
            <v>ü</v>
          </cell>
          <cell r="F463" t="str">
            <v>ü</v>
          </cell>
          <cell r="G463" t="str">
            <v>ü</v>
          </cell>
          <cell r="H463" t="str">
            <v>ü</v>
          </cell>
          <cell r="I463" t="str">
            <v>ü</v>
          </cell>
          <cell r="J463" t="str">
            <v>ü</v>
          </cell>
          <cell r="K463" t="str">
            <v>ü</v>
          </cell>
          <cell r="L463" t="str">
            <v>ü</v>
          </cell>
          <cell r="M463" t="str">
            <v>ü</v>
          </cell>
          <cell r="N463" t="str">
            <v>ü</v>
          </cell>
          <cell r="O463" t="str">
            <v>ü</v>
          </cell>
        </row>
        <row r="464">
          <cell r="A464" t="str">
            <v>CPS 5 401(K)</v>
          </cell>
          <cell r="C464" t="str">
            <v>VIMAX</v>
          </cell>
          <cell r="E464" t="str">
            <v>N/A</v>
          </cell>
          <cell r="F464" t="str">
            <v>ü</v>
          </cell>
          <cell r="G464" t="str">
            <v>ü</v>
          </cell>
          <cell r="H464" t="str">
            <v>ü</v>
          </cell>
          <cell r="I464" t="str">
            <v>ü</v>
          </cell>
          <cell r="J464" t="str">
            <v>ü</v>
          </cell>
          <cell r="K464" t="str">
            <v>ü</v>
          </cell>
          <cell r="L464" t="str">
            <v>ü</v>
          </cell>
          <cell r="M464" t="str">
            <v>ü</v>
          </cell>
          <cell r="N464" t="str">
            <v>ü</v>
          </cell>
          <cell r="O464" t="str">
            <v>ü</v>
          </cell>
        </row>
        <row r="465">
          <cell r="A465" t="str">
            <v>CPS 5 401(K)</v>
          </cell>
          <cell r="C465" t="str">
            <v>CMGIX</v>
          </cell>
          <cell r="E465" t="str">
            <v>ü</v>
          </cell>
          <cell r="F465" t="str">
            <v>û</v>
          </cell>
          <cell r="G465" t="str">
            <v>û</v>
          </cell>
          <cell r="H465" t="str">
            <v>û</v>
          </cell>
          <cell r="I465" t="str">
            <v>û</v>
          </cell>
          <cell r="J465" t="str">
            <v>û</v>
          </cell>
          <cell r="K465" t="str">
            <v>û</v>
          </cell>
          <cell r="L465" t="str">
            <v>û</v>
          </cell>
          <cell r="M465" t="str">
            <v>û</v>
          </cell>
          <cell r="N465" t="str">
            <v>ü</v>
          </cell>
          <cell r="O465" t="str">
            <v>ü</v>
          </cell>
        </row>
        <row r="466">
          <cell r="A466" t="str">
            <v>CPS 5 401(K)</v>
          </cell>
          <cell r="C466" t="str">
            <v>VSCIX</v>
          </cell>
          <cell r="E466" t="str">
            <v>N/A</v>
          </cell>
          <cell r="F466" t="str">
            <v>ü</v>
          </cell>
          <cell r="G466" t="str">
            <v>ü</v>
          </cell>
          <cell r="H466" t="str">
            <v>ü</v>
          </cell>
          <cell r="I466" t="str">
            <v>ü</v>
          </cell>
          <cell r="J466" t="str">
            <v>ü</v>
          </cell>
          <cell r="K466" t="str">
            <v>ü</v>
          </cell>
          <cell r="L466" t="str">
            <v>ü</v>
          </cell>
          <cell r="M466" t="str">
            <v>ü</v>
          </cell>
          <cell r="N466" t="str">
            <v>ü</v>
          </cell>
          <cell r="O466" t="str">
            <v>ü</v>
          </cell>
        </row>
        <row r="467">
          <cell r="A467" t="str">
            <v>CPS 5 401(K)</v>
          </cell>
          <cell r="C467" t="str">
            <v>PSMLX</v>
          </cell>
          <cell r="E467" t="str">
            <v>ü</v>
          </cell>
          <cell r="F467" t="str">
            <v>û</v>
          </cell>
          <cell r="G467" t="str">
            <v>û</v>
          </cell>
          <cell r="H467" t="str">
            <v>û</v>
          </cell>
          <cell r="I467" t="str">
            <v>û</v>
          </cell>
          <cell r="J467" t="str">
            <v>ü</v>
          </cell>
          <cell r="K467" t="str">
            <v>û</v>
          </cell>
          <cell r="L467" t="str">
            <v>û</v>
          </cell>
          <cell r="M467" t="str">
            <v>û</v>
          </cell>
          <cell r="N467" t="str">
            <v>ü</v>
          </cell>
          <cell r="O467" t="str">
            <v>ü</v>
          </cell>
        </row>
        <row r="468">
          <cell r="A468" t="str">
            <v>CPS 5 401(K)</v>
          </cell>
          <cell r="C468" t="str">
            <v>VTMGX</v>
          </cell>
          <cell r="E468" t="str">
            <v>N/A</v>
          </cell>
          <cell r="F468" t="str">
            <v>ü</v>
          </cell>
          <cell r="G468" t="str">
            <v>ü</v>
          </cell>
          <cell r="H468" t="str">
            <v>ü</v>
          </cell>
          <cell r="I468" t="str">
            <v>ü</v>
          </cell>
          <cell r="J468" t="str">
            <v>ü</v>
          </cell>
          <cell r="K468" t="str">
            <v>ü</v>
          </cell>
          <cell r="L468" t="str">
            <v>ü</v>
          </cell>
          <cell r="M468" t="str">
            <v>ü</v>
          </cell>
          <cell r="N468" t="str">
            <v>ü</v>
          </cell>
          <cell r="O468" t="str">
            <v>ü</v>
          </cell>
        </row>
        <row r="469">
          <cell r="A469" t="str">
            <v>CPS 5 401(K)</v>
          </cell>
          <cell r="C469" t="str">
            <v>MDIZX</v>
          </cell>
          <cell r="E469" t="str">
            <v>ü</v>
          </cell>
          <cell r="F469" t="str">
            <v>ü</v>
          </cell>
          <cell r="G469" t="str">
            <v>û</v>
          </cell>
          <cell r="H469" t="str">
            <v>û</v>
          </cell>
          <cell r="I469" t="str">
            <v>ü</v>
          </cell>
          <cell r="J469" t="str">
            <v>û</v>
          </cell>
          <cell r="K469" t="str">
            <v>û</v>
          </cell>
          <cell r="L469" t="str">
            <v>û</v>
          </cell>
          <cell r="M469" t="str">
            <v>û</v>
          </cell>
          <cell r="N469" t="str">
            <v>ü</v>
          </cell>
          <cell r="O469" t="str">
            <v>ü</v>
          </cell>
        </row>
        <row r="470">
          <cell r="A470" t="str">
            <v>CPS 5 401(K)</v>
          </cell>
          <cell r="C470" t="str">
            <v>PIMIX</v>
          </cell>
          <cell r="E470" t="str">
            <v>ü</v>
          </cell>
          <cell r="F470" t="str">
            <v>ü</v>
          </cell>
          <cell r="G470" t="str">
            <v>ü</v>
          </cell>
          <cell r="H470" t="str">
            <v>ü</v>
          </cell>
          <cell r="I470" t="str">
            <v>ü</v>
          </cell>
          <cell r="J470" t="str">
            <v>ü</v>
          </cell>
          <cell r="K470" t="str">
            <v>ü</v>
          </cell>
          <cell r="L470" t="str">
            <v>ü</v>
          </cell>
          <cell r="M470" t="str">
            <v>ü</v>
          </cell>
          <cell r="N470" t="str">
            <v>ü</v>
          </cell>
          <cell r="O470" t="str">
            <v>ü</v>
          </cell>
        </row>
        <row r="471">
          <cell r="A471" t="str">
            <v>CPS 5 401(K)</v>
          </cell>
          <cell r="C471" t="str">
            <v>PICYX</v>
          </cell>
          <cell r="E471" t="str">
            <v>ü</v>
          </cell>
          <cell r="F471" t="str">
            <v>ü</v>
          </cell>
          <cell r="G471" t="str">
            <v>ü</v>
          </cell>
          <cell r="H471" t="str">
            <v>ü</v>
          </cell>
          <cell r="I471" t="str">
            <v>ü</v>
          </cell>
          <cell r="J471" t="str">
            <v>ü</v>
          </cell>
          <cell r="K471" t="str">
            <v>ü</v>
          </cell>
          <cell r="L471" t="str">
            <v>ü</v>
          </cell>
          <cell r="M471" t="str">
            <v>ü</v>
          </cell>
          <cell r="N471" t="str">
            <v>ü</v>
          </cell>
          <cell r="O471" t="str">
            <v>ü</v>
          </cell>
        </row>
        <row r="472">
          <cell r="A472" t="str">
            <v>CPS 5 401(K)</v>
          </cell>
          <cell r="C472" t="str">
            <v>VBTLX</v>
          </cell>
          <cell r="E472" t="str">
            <v>N/A</v>
          </cell>
          <cell r="F472" t="str">
            <v>ü</v>
          </cell>
          <cell r="G472" t="str">
            <v>û</v>
          </cell>
          <cell r="H472" t="str">
            <v>û</v>
          </cell>
          <cell r="I472" t="str">
            <v>ü</v>
          </cell>
          <cell r="J472" t="str">
            <v>ü</v>
          </cell>
          <cell r="K472" t="str">
            <v>û</v>
          </cell>
          <cell r="L472" t="str">
            <v>û</v>
          </cell>
          <cell r="M472" t="str">
            <v>ü</v>
          </cell>
          <cell r="N472" t="str">
            <v>ü</v>
          </cell>
          <cell r="O472" t="str">
            <v>ü</v>
          </cell>
        </row>
        <row r="473">
          <cell r="A473" t="str">
            <v>CPS 5 401(K)</v>
          </cell>
          <cell r="C473" t="str">
            <v>VAIPX</v>
          </cell>
          <cell r="E473" t="str">
            <v>ü</v>
          </cell>
          <cell r="F473" t="str">
            <v>û</v>
          </cell>
          <cell r="G473" t="str">
            <v>û</v>
          </cell>
          <cell r="H473" t="str">
            <v>û</v>
          </cell>
          <cell r="I473" t="str">
            <v>û</v>
          </cell>
          <cell r="J473" t="str">
            <v>ü</v>
          </cell>
          <cell r="K473" t="str">
            <v>ü</v>
          </cell>
          <cell r="L473" t="str">
            <v>ü</v>
          </cell>
          <cell r="M473" t="str">
            <v>ü</v>
          </cell>
          <cell r="N473" t="str">
            <v>ü</v>
          </cell>
          <cell r="O473" t="str">
            <v>ü</v>
          </cell>
        </row>
        <row r="474">
          <cell r="A474" t="str">
            <v>CPS 5 401(K)</v>
          </cell>
          <cell r="C474" t="str">
            <v>PGRSX</v>
          </cell>
          <cell r="E474" t="str">
            <v>ü</v>
          </cell>
          <cell r="F474" t="str">
            <v>û</v>
          </cell>
          <cell r="G474" t="str">
            <v>û</v>
          </cell>
          <cell r="H474" t="str">
            <v>û</v>
          </cell>
          <cell r="I474" t="str">
            <v>û</v>
          </cell>
          <cell r="J474" t="str">
            <v>ü</v>
          </cell>
          <cell r="K474" t="str">
            <v>û</v>
          </cell>
          <cell r="L474" t="str">
            <v>û</v>
          </cell>
          <cell r="M474" t="str">
            <v>û</v>
          </cell>
          <cell r="N474" t="str">
            <v>ü</v>
          </cell>
          <cell r="O474" t="str">
            <v>ü</v>
          </cell>
        </row>
        <row r="475">
          <cell r="A475" t="str">
            <v>David Peyser Sportswear 401(K)</v>
          </cell>
          <cell r="C475" t="str">
            <v>FXAIX</v>
          </cell>
          <cell r="E475" t="str">
            <v>N/A</v>
          </cell>
          <cell r="F475" t="str">
            <v>ü</v>
          </cell>
          <cell r="G475" t="str">
            <v>ü</v>
          </cell>
          <cell r="H475" t="str">
            <v>ü</v>
          </cell>
          <cell r="I475" t="str">
            <v>ü</v>
          </cell>
          <cell r="J475" t="str">
            <v>ü</v>
          </cell>
          <cell r="K475" t="str">
            <v>ü</v>
          </cell>
          <cell r="L475" t="str">
            <v>ü</v>
          </cell>
          <cell r="M475" t="str">
            <v>ü</v>
          </cell>
          <cell r="N475" t="str">
            <v>ü</v>
          </cell>
          <cell r="O475" t="str">
            <v>ü</v>
          </cell>
        </row>
        <row r="476">
          <cell r="A476" t="str">
            <v>David Peyser Sportswear 401(K)</v>
          </cell>
          <cell r="C476" t="str">
            <v>OIEJX</v>
          </cell>
          <cell r="E476" t="str">
            <v>ü</v>
          </cell>
          <cell r="F476" t="str">
            <v>û</v>
          </cell>
          <cell r="G476" t="str">
            <v>û</v>
          </cell>
          <cell r="H476" t="str">
            <v>û</v>
          </cell>
          <cell r="I476" t="str">
            <v>û</v>
          </cell>
          <cell r="J476" t="str">
            <v>û</v>
          </cell>
          <cell r="K476" t="str">
            <v>û</v>
          </cell>
          <cell r="L476" t="str">
            <v>û</v>
          </cell>
          <cell r="M476" t="str">
            <v>û</v>
          </cell>
          <cell r="N476" t="str">
            <v>ü</v>
          </cell>
          <cell r="O476" t="str">
            <v>ü</v>
          </cell>
        </row>
        <row r="477">
          <cell r="A477" t="str">
            <v>David Peyser Sportswear 401(K)</v>
          </cell>
          <cell r="C477" t="str">
            <v>APGZX</v>
          </cell>
          <cell r="E477" t="str">
            <v>ü</v>
          </cell>
          <cell r="F477" t="str">
            <v>û</v>
          </cell>
          <cell r="G477" t="str">
            <v>û</v>
          </cell>
          <cell r="H477" t="str">
            <v>û</v>
          </cell>
          <cell r="I477" t="str">
            <v>û</v>
          </cell>
          <cell r="J477" t="str">
            <v>û</v>
          </cell>
          <cell r="K477" t="str">
            <v>ü</v>
          </cell>
          <cell r="L477" t="str">
            <v>ü</v>
          </cell>
          <cell r="M477" t="str">
            <v>ü</v>
          </cell>
          <cell r="N477" t="str">
            <v>ü</v>
          </cell>
          <cell r="O477" t="str">
            <v>ü</v>
          </cell>
        </row>
        <row r="478">
          <cell r="A478" t="str">
            <v>David Peyser Sportswear 401(K)</v>
          </cell>
          <cell r="C478" t="str">
            <v>VIMAX</v>
          </cell>
          <cell r="E478" t="str">
            <v>N/A</v>
          </cell>
          <cell r="F478" t="str">
            <v>ü</v>
          </cell>
          <cell r="G478" t="str">
            <v>ü</v>
          </cell>
          <cell r="H478" t="str">
            <v>ü</v>
          </cell>
          <cell r="I478" t="str">
            <v>ü</v>
          </cell>
          <cell r="J478" t="str">
            <v>ü</v>
          </cell>
          <cell r="K478" t="str">
            <v>ü</v>
          </cell>
          <cell r="L478" t="str">
            <v>ü</v>
          </cell>
          <cell r="M478" t="str">
            <v>ü</v>
          </cell>
          <cell r="N478" t="str">
            <v>ü</v>
          </cell>
          <cell r="O478" t="str">
            <v>ü</v>
          </cell>
        </row>
        <row r="479">
          <cell r="A479" t="str">
            <v>David Peyser Sportswear 401(K)</v>
          </cell>
          <cell r="C479" t="str">
            <v>VEVRX</v>
          </cell>
          <cell r="E479" t="str">
            <v>ü</v>
          </cell>
          <cell r="F479" t="str">
            <v>û</v>
          </cell>
          <cell r="G479" t="str">
            <v>û</v>
          </cell>
          <cell r="H479" t="str">
            <v>û</v>
          </cell>
          <cell r="I479" t="str">
            <v>û</v>
          </cell>
          <cell r="J479" t="str">
            <v>ü</v>
          </cell>
          <cell r="K479" t="str">
            <v>ü</v>
          </cell>
          <cell r="L479" t="str">
            <v>ü</v>
          </cell>
          <cell r="M479" t="str">
            <v>ü</v>
          </cell>
          <cell r="N479" t="str">
            <v>ü</v>
          </cell>
          <cell r="O479" t="str">
            <v>ü</v>
          </cell>
        </row>
        <row r="480">
          <cell r="A480" t="str">
            <v>David Peyser Sportswear 401(K)</v>
          </cell>
          <cell r="C480" t="str">
            <v>VYRIX</v>
          </cell>
          <cell r="E480" t="str">
            <v>ü</v>
          </cell>
          <cell r="F480" t="str">
            <v>û</v>
          </cell>
          <cell r="G480" t="str">
            <v>ü</v>
          </cell>
          <cell r="H480" t="str">
            <v>ü</v>
          </cell>
          <cell r="I480" t="str">
            <v>ü</v>
          </cell>
          <cell r="J480" t="str">
            <v>ü</v>
          </cell>
          <cell r="K480" t="str">
            <v>ü</v>
          </cell>
          <cell r="L480" t="str">
            <v>ü</v>
          </cell>
          <cell r="M480" t="str">
            <v>ü</v>
          </cell>
          <cell r="N480" t="str">
            <v>ü</v>
          </cell>
          <cell r="O480" t="str">
            <v>ü</v>
          </cell>
        </row>
        <row r="481">
          <cell r="A481" t="str">
            <v>David Peyser Sportswear 401(K)</v>
          </cell>
          <cell r="C481" t="str">
            <v>VSMAX</v>
          </cell>
          <cell r="E481" t="str">
            <v>N/A</v>
          </cell>
          <cell r="F481" t="str">
            <v>ü</v>
          </cell>
          <cell r="G481" t="str">
            <v>ü</v>
          </cell>
          <cell r="H481" t="str">
            <v>ü</v>
          </cell>
          <cell r="I481" t="str">
            <v>ü</v>
          </cell>
          <cell r="J481" t="str">
            <v>ü</v>
          </cell>
          <cell r="K481" t="str">
            <v>ü</v>
          </cell>
          <cell r="L481" t="str">
            <v>ü</v>
          </cell>
          <cell r="M481" t="str">
            <v>ü</v>
          </cell>
          <cell r="N481" t="str">
            <v>ü</v>
          </cell>
          <cell r="O481" t="str">
            <v>ü</v>
          </cell>
        </row>
        <row r="482">
          <cell r="A482" t="str">
            <v>David Peyser Sportswear 401(K)</v>
          </cell>
          <cell r="C482" t="str">
            <v>PSMLX</v>
          </cell>
          <cell r="E482" t="str">
            <v>ü</v>
          </cell>
          <cell r="F482" t="str">
            <v>û</v>
          </cell>
          <cell r="G482" t="str">
            <v>û</v>
          </cell>
          <cell r="H482" t="str">
            <v>û</v>
          </cell>
          <cell r="I482" t="str">
            <v>û</v>
          </cell>
          <cell r="J482" t="str">
            <v>ü</v>
          </cell>
          <cell r="K482" t="str">
            <v>û</v>
          </cell>
          <cell r="L482" t="str">
            <v>û</v>
          </cell>
          <cell r="M482" t="str">
            <v>û</v>
          </cell>
          <cell r="N482" t="str">
            <v>ü</v>
          </cell>
          <cell r="O482" t="str">
            <v>ü</v>
          </cell>
        </row>
        <row r="483">
          <cell r="A483" t="str">
            <v>David Peyser Sportswear 401(K)</v>
          </cell>
          <cell r="C483" t="str">
            <v>MRSKX</v>
          </cell>
          <cell r="E483" t="str">
            <v>û</v>
          </cell>
          <cell r="F483" t="str">
            <v>û</v>
          </cell>
          <cell r="G483" t="str">
            <v>û</v>
          </cell>
          <cell r="H483" t="str">
            <v>û</v>
          </cell>
          <cell r="I483" t="str">
            <v>û</v>
          </cell>
          <cell r="J483" t="str">
            <v>û</v>
          </cell>
          <cell r="K483" t="str">
            <v>û</v>
          </cell>
          <cell r="L483" t="str">
            <v>û</v>
          </cell>
          <cell r="M483" t="str">
            <v>û</v>
          </cell>
          <cell r="N483" t="str">
            <v>ü</v>
          </cell>
          <cell r="O483" t="str">
            <v>ü</v>
          </cell>
        </row>
        <row r="484">
          <cell r="A484" t="str">
            <v>David Peyser Sportswear 401(K)</v>
          </cell>
          <cell r="C484" t="str">
            <v>VTIAX</v>
          </cell>
          <cell r="E484" t="str">
            <v>N/A</v>
          </cell>
          <cell r="F484" t="str">
            <v>ü</v>
          </cell>
          <cell r="G484" t="str">
            <v>û</v>
          </cell>
          <cell r="H484" t="str">
            <v>û</v>
          </cell>
          <cell r="I484" t="str">
            <v>ü</v>
          </cell>
          <cell r="J484" t="str">
            <v>ü</v>
          </cell>
          <cell r="K484" t="str">
            <v>û</v>
          </cell>
          <cell r="L484" t="str">
            <v>û</v>
          </cell>
          <cell r="M484" t="str">
            <v>ü</v>
          </cell>
          <cell r="N484" t="str">
            <v>ü</v>
          </cell>
          <cell r="O484" t="str">
            <v>ü</v>
          </cell>
        </row>
        <row r="485">
          <cell r="A485" t="str">
            <v>David Peyser Sportswear 401(K)</v>
          </cell>
          <cell r="C485" t="str">
            <v>RNPGX</v>
          </cell>
          <cell r="E485" t="str">
            <v>ü</v>
          </cell>
          <cell r="F485" t="str">
            <v>û</v>
          </cell>
          <cell r="G485" t="str">
            <v>ü</v>
          </cell>
          <cell r="H485" t="str">
            <v>ü</v>
          </cell>
          <cell r="I485" t="str">
            <v>ü</v>
          </cell>
          <cell r="J485" t="str">
            <v>û</v>
          </cell>
          <cell r="K485" t="str">
            <v>ü</v>
          </cell>
          <cell r="L485" t="str">
            <v>ü</v>
          </cell>
          <cell r="M485" t="str">
            <v>ü</v>
          </cell>
          <cell r="N485" t="str">
            <v>ü</v>
          </cell>
          <cell r="O485" t="str">
            <v>ü</v>
          </cell>
        </row>
        <row r="486">
          <cell r="A486" t="str">
            <v>David Peyser Sportswear 401(K)</v>
          </cell>
          <cell r="C486" t="str">
            <v>DFEMX</v>
          </cell>
          <cell r="E486" t="str">
            <v>ü</v>
          </cell>
          <cell r="F486" t="str">
            <v>ü</v>
          </cell>
          <cell r="G486" t="str">
            <v>ü</v>
          </cell>
          <cell r="H486" t="str">
            <v>ü</v>
          </cell>
          <cell r="I486" t="str">
            <v>ü</v>
          </cell>
          <cell r="J486" t="str">
            <v>ü</v>
          </cell>
          <cell r="K486" t="str">
            <v>ü</v>
          </cell>
          <cell r="L486" t="str">
            <v>ü</v>
          </cell>
          <cell r="M486" t="str">
            <v>ü</v>
          </cell>
          <cell r="N486" t="str">
            <v>ü</v>
          </cell>
          <cell r="O486" t="str">
            <v>ü</v>
          </cell>
        </row>
        <row r="487">
          <cell r="A487" t="str">
            <v>David Peyser Sportswear 401(K)</v>
          </cell>
          <cell r="C487" t="str">
            <v>VBTLX</v>
          </cell>
          <cell r="E487" t="str">
            <v>N/A</v>
          </cell>
          <cell r="F487" t="str">
            <v>ü</v>
          </cell>
          <cell r="G487" t="str">
            <v>û</v>
          </cell>
          <cell r="H487" t="str">
            <v>û</v>
          </cell>
          <cell r="I487" t="str">
            <v>ü</v>
          </cell>
          <cell r="J487" t="str">
            <v>ü</v>
          </cell>
          <cell r="K487" t="str">
            <v>û</v>
          </cell>
          <cell r="L487" t="str">
            <v>û</v>
          </cell>
          <cell r="M487" t="str">
            <v>ü</v>
          </cell>
          <cell r="N487" t="str">
            <v>ü</v>
          </cell>
          <cell r="O487" t="str">
            <v>ü</v>
          </cell>
        </row>
        <row r="488">
          <cell r="A488" t="str">
            <v>David Peyser Sportswear 401(K)</v>
          </cell>
          <cell r="C488" t="str">
            <v>IIBZX</v>
          </cell>
          <cell r="E488" t="str">
            <v>ü</v>
          </cell>
          <cell r="F488" t="str">
            <v>ü</v>
          </cell>
          <cell r="G488" t="str">
            <v>ü</v>
          </cell>
          <cell r="H488" t="str">
            <v>ü</v>
          </cell>
          <cell r="I488" t="str">
            <v>ü</v>
          </cell>
          <cell r="J488" t="str">
            <v>ü</v>
          </cell>
          <cell r="K488" t="str">
            <v>ü</v>
          </cell>
          <cell r="L488" t="str">
            <v>ü</v>
          </cell>
          <cell r="M488" t="str">
            <v>ü</v>
          </cell>
          <cell r="N488" t="str">
            <v>ü</v>
          </cell>
          <cell r="O488" t="str">
            <v>ü</v>
          </cell>
        </row>
        <row r="489">
          <cell r="A489" t="str">
            <v>David Peyser Sportswear 401(K)</v>
          </cell>
          <cell r="C489" t="str">
            <v>PIMIX</v>
          </cell>
          <cell r="E489" t="str">
            <v>ü</v>
          </cell>
          <cell r="F489" t="str">
            <v>ü</v>
          </cell>
          <cell r="G489" t="str">
            <v>ü</v>
          </cell>
          <cell r="H489" t="str">
            <v>ü</v>
          </cell>
          <cell r="I489" t="str">
            <v>ü</v>
          </cell>
          <cell r="J489" t="str">
            <v>ü</v>
          </cell>
          <cell r="K489" t="str">
            <v>ü</v>
          </cell>
          <cell r="L489" t="str">
            <v>ü</v>
          </cell>
          <cell r="M489" t="str">
            <v>ü</v>
          </cell>
          <cell r="N489" t="str">
            <v>ü</v>
          </cell>
          <cell r="O489" t="str">
            <v>ü</v>
          </cell>
        </row>
        <row r="490">
          <cell r="A490" t="str">
            <v>David Peyser Sportswear 401(K)</v>
          </cell>
          <cell r="C490" t="str">
            <v>PRRIX</v>
          </cell>
          <cell r="E490" t="str">
            <v>ü</v>
          </cell>
          <cell r="F490" t="str">
            <v>ü</v>
          </cell>
          <cell r="G490" t="str">
            <v>ü</v>
          </cell>
          <cell r="H490" t="str">
            <v>ü</v>
          </cell>
          <cell r="I490" t="str">
            <v>ü</v>
          </cell>
          <cell r="J490" t="str">
            <v>ü</v>
          </cell>
          <cell r="K490" t="str">
            <v>ü</v>
          </cell>
          <cell r="L490" t="str">
            <v>ü</v>
          </cell>
          <cell r="M490" t="str">
            <v>ü</v>
          </cell>
          <cell r="N490" t="str">
            <v>ü</v>
          </cell>
          <cell r="O490" t="str">
            <v>ü</v>
          </cell>
        </row>
        <row r="491">
          <cell r="A491" t="str">
            <v>David Peyser Sportswear 401(K)</v>
          </cell>
          <cell r="C491" t="str">
            <v>DFREX</v>
          </cell>
          <cell r="E491" t="str">
            <v>ü</v>
          </cell>
          <cell r="F491" t="str">
            <v>û</v>
          </cell>
          <cell r="G491" t="str">
            <v>û</v>
          </cell>
          <cell r="H491" t="str">
            <v>û</v>
          </cell>
          <cell r="I491" t="str">
            <v>û</v>
          </cell>
          <cell r="J491" t="str">
            <v>û</v>
          </cell>
          <cell r="K491" t="str">
            <v>û</v>
          </cell>
          <cell r="L491" t="str">
            <v>û</v>
          </cell>
          <cell r="M491" t="str">
            <v>û</v>
          </cell>
          <cell r="N491" t="str">
            <v>ü</v>
          </cell>
          <cell r="O491" t="str">
            <v>ü</v>
          </cell>
        </row>
        <row r="492">
          <cell r="A492" t="str">
            <v>David Peyser Sportswear 401(K)</v>
          </cell>
          <cell r="C492" t="str">
            <v>PCRIX</v>
          </cell>
          <cell r="E492" t="str">
            <v>ü</v>
          </cell>
          <cell r="F492" t="str">
            <v>û</v>
          </cell>
          <cell r="G492" t="str">
            <v>û</v>
          </cell>
          <cell r="H492" t="str">
            <v>ü</v>
          </cell>
          <cell r="I492" t="str">
            <v>û</v>
          </cell>
          <cell r="J492" t="str">
            <v>ü</v>
          </cell>
          <cell r="K492" t="str">
            <v>ü</v>
          </cell>
          <cell r="L492" t="str">
            <v>û</v>
          </cell>
          <cell r="M492" t="str">
            <v>û</v>
          </cell>
          <cell r="N492" t="str">
            <v>ü</v>
          </cell>
          <cell r="O492" t="str">
            <v>ü</v>
          </cell>
        </row>
        <row r="493">
          <cell r="A493" t="str">
            <v>David Peyser Sportswear 401(K)</v>
          </cell>
          <cell r="C493" t="str">
            <v>RLBGX</v>
          </cell>
          <cell r="E493" t="str">
            <v>ü</v>
          </cell>
          <cell r="F493" t="str">
            <v>ü</v>
          </cell>
          <cell r="G493" t="str">
            <v>ü</v>
          </cell>
          <cell r="H493" t="str">
            <v>ü</v>
          </cell>
          <cell r="I493" t="str">
            <v>ü</v>
          </cell>
          <cell r="J493" t="str">
            <v>ü</v>
          </cell>
          <cell r="K493" t="str">
            <v>ü</v>
          </cell>
          <cell r="L493" t="str">
            <v>ü</v>
          </cell>
          <cell r="M493" t="str">
            <v>ü</v>
          </cell>
          <cell r="N493" t="str">
            <v>ü</v>
          </cell>
          <cell r="O493" t="str">
            <v>ü</v>
          </cell>
        </row>
        <row r="494">
          <cell r="A494" t="str">
            <v>DeBeers 401(K)</v>
          </cell>
          <cell r="C494" t="str">
            <v>FXAIX</v>
          </cell>
          <cell r="E494" t="str">
            <v>N/A</v>
          </cell>
          <cell r="F494" t="str">
            <v>ü</v>
          </cell>
          <cell r="G494" t="str">
            <v>ü</v>
          </cell>
          <cell r="H494" t="str">
            <v>ü</v>
          </cell>
          <cell r="I494" t="str">
            <v>ü</v>
          </cell>
          <cell r="J494" t="str">
            <v>ü</v>
          </cell>
          <cell r="K494" t="str">
            <v>ü</v>
          </cell>
          <cell r="L494" t="str">
            <v>ü</v>
          </cell>
          <cell r="M494" t="str">
            <v>ü</v>
          </cell>
          <cell r="N494" t="str">
            <v>ü</v>
          </cell>
          <cell r="O494" t="str">
            <v>ü</v>
          </cell>
        </row>
        <row r="495">
          <cell r="A495" t="str">
            <v>DeBeers 401(K)</v>
          </cell>
          <cell r="C495" t="str">
            <v>APGZX</v>
          </cell>
          <cell r="E495" t="str">
            <v>ü</v>
          </cell>
          <cell r="F495" t="str">
            <v>û</v>
          </cell>
          <cell r="G495" t="str">
            <v>û</v>
          </cell>
          <cell r="H495" t="str">
            <v>û</v>
          </cell>
          <cell r="I495" t="str">
            <v>û</v>
          </cell>
          <cell r="J495" t="str">
            <v>û</v>
          </cell>
          <cell r="K495" t="str">
            <v>ü</v>
          </cell>
          <cell r="L495" t="str">
            <v>ü</v>
          </cell>
          <cell r="M495" t="str">
            <v>ü</v>
          </cell>
          <cell r="N495" t="str">
            <v>ü</v>
          </cell>
          <cell r="O495" t="str">
            <v>ü</v>
          </cell>
        </row>
        <row r="496">
          <cell r="A496" t="str">
            <v>DeBeers 401(K)</v>
          </cell>
          <cell r="C496" t="str">
            <v>FSPGX</v>
          </cell>
          <cell r="E496" t="str">
            <v>N/A</v>
          </cell>
          <cell r="F496" t="str">
            <v>ü</v>
          </cell>
          <cell r="G496" t="str">
            <v>ü</v>
          </cell>
          <cell r="H496" t="str">
            <v>ü</v>
          </cell>
          <cell r="I496" t="str">
            <v>ü</v>
          </cell>
          <cell r="J496" t="str">
            <v>ü</v>
          </cell>
          <cell r="K496" t="str">
            <v>ü</v>
          </cell>
          <cell r="L496" t="str">
            <v>ü</v>
          </cell>
          <cell r="M496" t="str">
            <v>ü</v>
          </cell>
          <cell r="N496" t="str">
            <v>ü</v>
          </cell>
          <cell r="O496" t="str">
            <v>ü</v>
          </cell>
        </row>
        <row r="497">
          <cell r="A497" t="str">
            <v>DeBeers 401(K)</v>
          </cell>
          <cell r="C497" t="str">
            <v>CDDYX</v>
          </cell>
          <cell r="E497" t="str">
            <v>ü</v>
          </cell>
          <cell r="F497" t="str">
            <v>ü</v>
          </cell>
          <cell r="G497" t="str">
            <v>ü</v>
          </cell>
          <cell r="H497" t="str">
            <v>ü</v>
          </cell>
          <cell r="I497" t="str">
            <v>ü</v>
          </cell>
          <cell r="J497" t="str">
            <v>ü</v>
          </cell>
          <cell r="K497" t="str">
            <v>û</v>
          </cell>
          <cell r="L497" t="str">
            <v>ü</v>
          </cell>
          <cell r="M497" t="str">
            <v>ü</v>
          </cell>
          <cell r="N497" t="str">
            <v>ü</v>
          </cell>
          <cell r="O497" t="str">
            <v>ü</v>
          </cell>
        </row>
        <row r="498">
          <cell r="A498" t="str">
            <v>DeBeers 401(K)</v>
          </cell>
          <cell r="C498" t="str">
            <v>FLCOX</v>
          </cell>
          <cell r="E498" t="str">
            <v>N/A</v>
          </cell>
          <cell r="F498" t="str">
            <v>ü</v>
          </cell>
          <cell r="G498" t="str">
            <v>ü</v>
          </cell>
          <cell r="H498" t="str">
            <v>û</v>
          </cell>
          <cell r="I498" t="str">
            <v>ü</v>
          </cell>
          <cell r="J498" t="str">
            <v>ü</v>
          </cell>
          <cell r="K498" t="str">
            <v>û</v>
          </cell>
          <cell r="L498" t="str">
            <v>û</v>
          </cell>
          <cell r="M498" t="str">
            <v>ü</v>
          </cell>
          <cell r="N498" t="str">
            <v>ü</v>
          </cell>
          <cell r="O498" t="str">
            <v>ü</v>
          </cell>
        </row>
        <row r="499">
          <cell r="A499" t="str">
            <v>DeBeers 401(K)</v>
          </cell>
          <cell r="C499" t="str">
            <v>FSMDX</v>
          </cell>
          <cell r="E499" t="str">
            <v>N/A</v>
          </cell>
          <cell r="F499" t="str">
            <v>ü</v>
          </cell>
          <cell r="G499" t="str">
            <v>ü</v>
          </cell>
          <cell r="H499" t="str">
            <v>ü</v>
          </cell>
          <cell r="I499" t="str">
            <v>ü</v>
          </cell>
          <cell r="J499" t="str">
            <v>ü</v>
          </cell>
          <cell r="K499" t="str">
            <v>ü</v>
          </cell>
          <cell r="L499" t="str">
            <v>ü</v>
          </cell>
          <cell r="M499" t="str">
            <v>ü</v>
          </cell>
          <cell r="N499" t="str">
            <v>ü</v>
          </cell>
          <cell r="O499" t="str">
            <v>ü</v>
          </cell>
        </row>
        <row r="500">
          <cell r="A500" t="str">
            <v>DeBeers 401(K)</v>
          </cell>
          <cell r="C500" t="str">
            <v>JDMNX</v>
          </cell>
          <cell r="E500" t="str">
            <v>ü</v>
          </cell>
          <cell r="F500" t="str">
            <v>û</v>
          </cell>
          <cell r="G500" t="str">
            <v>û</v>
          </cell>
          <cell r="H500" t="str">
            <v>ü</v>
          </cell>
          <cell r="I500" t="str">
            <v>ü</v>
          </cell>
          <cell r="J500" t="str">
            <v>û</v>
          </cell>
          <cell r="K500" t="str">
            <v>ü</v>
          </cell>
          <cell r="L500" t="str">
            <v>ü</v>
          </cell>
          <cell r="M500" t="str">
            <v>ü</v>
          </cell>
          <cell r="N500" t="str">
            <v>ü</v>
          </cell>
          <cell r="O500" t="str">
            <v>ü</v>
          </cell>
        </row>
        <row r="501">
          <cell r="A501" t="str">
            <v>DeBeers 401(K)</v>
          </cell>
          <cell r="C501" t="str">
            <v>MVCKX</v>
          </cell>
          <cell r="E501" t="str">
            <v>ü</v>
          </cell>
          <cell r="F501" t="str">
            <v>ü</v>
          </cell>
          <cell r="G501" t="str">
            <v>ü</v>
          </cell>
          <cell r="H501" t="str">
            <v>ü</v>
          </cell>
          <cell r="I501" t="str">
            <v>ü</v>
          </cell>
          <cell r="J501" t="str">
            <v>ü</v>
          </cell>
          <cell r="K501" t="str">
            <v>ü</v>
          </cell>
          <cell r="L501" t="str">
            <v>ü</v>
          </cell>
          <cell r="M501" t="str">
            <v>ü</v>
          </cell>
          <cell r="N501" t="str">
            <v>ü</v>
          </cell>
          <cell r="O501" t="str">
            <v>ü</v>
          </cell>
        </row>
        <row r="502">
          <cell r="A502" t="str">
            <v>DeBeers 401(K)</v>
          </cell>
          <cell r="C502" t="str">
            <v>FSSNX</v>
          </cell>
          <cell r="E502" t="str">
            <v>N/A</v>
          </cell>
          <cell r="F502" t="str">
            <v>ü</v>
          </cell>
          <cell r="G502" t="str">
            <v>ü</v>
          </cell>
          <cell r="H502" t="str">
            <v>ü</v>
          </cell>
          <cell r="I502" t="str">
            <v>ü</v>
          </cell>
          <cell r="J502" t="str">
            <v>ü</v>
          </cell>
          <cell r="K502" t="str">
            <v>û</v>
          </cell>
          <cell r="L502" t="str">
            <v>û</v>
          </cell>
          <cell r="M502" t="str">
            <v>ü</v>
          </cell>
          <cell r="N502" t="str">
            <v>ü</v>
          </cell>
          <cell r="O502" t="str">
            <v>ü</v>
          </cell>
        </row>
        <row r="503">
          <cell r="A503" t="str">
            <v>DeBeers 401(K)</v>
          </cell>
          <cell r="C503" t="str">
            <v>N/A</v>
          </cell>
          <cell r="E503" t="str">
            <v>ü</v>
          </cell>
          <cell r="F503" t="str">
            <v>û</v>
          </cell>
          <cell r="G503" t="str">
            <v>û</v>
          </cell>
          <cell r="H503" t="str">
            <v>û</v>
          </cell>
          <cell r="I503" t="str">
            <v>û</v>
          </cell>
          <cell r="J503" t="str">
            <v>ü</v>
          </cell>
          <cell r="K503" t="str">
            <v>û</v>
          </cell>
          <cell r="L503" t="str">
            <v>û</v>
          </cell>
          <cell r="M503" t="str">
            <v>û</v>
          </cell>
          <cell r="N503" t="str">
            <v>ü</v>
          </cell>
          <cell r="O503" t="str">
            <v>ü</v>
          </cell>
        </row>
        <row r="504">
          <cell r="A504" t="str">
            <v>DeBeers 401(K)</v>
          </cell>
          <cell r="C504" t="str">
            <v>FKEMX</v>
          </cell>
          <cell r="E504" t="str">
            <v>ü</v>
          </cell>
          <cell r="F504" t="str">
            <v>ü</v>
          </cell>
          <cell r="G504" t="str">
            <v>ü</v>
          </cell>
          <cell r="H504" t="str">
            <v>û</v>
          </cell>
          <cell r="I504" t="str">
            <v>û</v>
          </cell>
          <cell r="J504" t="str">
            <v>û</v>
          </cell>
          <cell r="K504" t="str">
            <v>û</v>
          </cell>
          <cell r="L504" t="str">
            <v>û</v>
          </cell>
          <cell r="M504" t="str">
            <v>û</v>
          </cell>
          <cell r="N504" t="str">
            <v>ü</v>
          </cell>
          <cell r="O504" t="str">
            <v>ü</v>
          </cell>
        </row>
        <row r="505">
          <cell r="A505" t="str">
            <v>DeBeers 401(K)</v>
          </cell>
          <cell r="C505" t="str">
            <v>FSPSX</v>
          </cell>
          <cell r="E505" t="str">
            <v>N/A</v>
          </cell>
          <cell r="F505" t="str">
            <v>û</v>
          </cell>
          <cell r="G505" t="str">
            <v>ü</v>
          </cell>
          <cell r="H505" t="str">
            <v>ü</v>
          </cell>
          <cell r="I505" t="str">
            <v>ü</v>
          </cell>
          <cell r="J505" t="str">
            <v>û</v>
          </cell>
          <cell r="K505" t="str">
            <v>ü</v>
          </cell>
          <cell r="L505" t="str">
            <v>ü</v>
          </cell>
          <cell r="M505" t="str">
            <v>ü</v>
          </cell>
          <cell r="N505" t="str">
            <v>ü</v>
          </cell>
          <cell r="O505" t="str">
            <v>ü</v>
          </cell>
        </row>
        <row r="506">
          <cell r="A506" t="str">
            <v>DeBeers 401(K)</v>
          </cell>
          <cell r="C506" t="str">
            <v>MIEIX</v>
          </cell>
          <cell r="E506" t="str">
            <v>ü</v>
          </cell>
          <cell r="F506" t="str">
            <v>û</v>
          </cell>
          <cell r="G506" t="str">
            <v>ü</v>
          </cell>
          <cell r="H506" t="str">
            <v>ü</v>
          </cell>
          <cell r="I506" t="str">
            <v>ü</v>
          </cell>
          <cell r="J506" t="str">
            <v>û</v>
          </cell>
          <cell r="K506" t="str">
            <v>ü</v>
          </cell>
          <cell r="L506" t="str">
            <v>ü</v>
          </cell>
          <cell r="M506" t="str">
            <v>ü</v>
          </cell>
          <cell r="N506" t="str">
            <v>ü</v>
          </cell>
          <cell r="O506" t="str">
            <v>ü</v>
          </cell>
        </row>
        <row r="507">
          <cell r="A507" t="str">
            <v>DeBeers 401(K)</v>
          </cell>
          <cell r="C507" t="str">
            <v>BRHYX</v>
          </cell>
          <cell r="E507" t="str">
            <v>ü</v>
          </cell>
          <cell r="F507" t="str">
            <v>ü</v>
          </cell>
          <cell r="G507" t="str">
            <v>ü</v>
          </cell>
          <cell r="H507" t="str">
            <v>ü</v>
          </cell>
          <cell r="I507" t="str">
            <v>ü</v>
          </cell>
          <cell r="J507" t="str">
            <v>ü</v>
          </cell>
          <cell r="K507" t="str">
            <v>ü</v>
          </cell>
          <cell r="L507" t="str">
            <v>ü</v>
          </cell>
          <cell r="M507" t="str">
            <v>ü</v>
          </cell>
          <cell r="N507" t="str">
            <v>ü</v>
          </cell>
          <cell r="O507" t="str">
            <v>ü</v>
          </cell>
        </row>
        <row r="508">
          <cell r="A508" t="str">
            <v>DeBeers 401(K)</v>
          </cell>
          <cell r="C508" t="str">
            <v>VBILX</v>
          </cell>
          <cell r="E508" t="str">
            <v>N/A</v>
          </cell>
          <cell r="F508" t="str">
            <v>ü</v>
          </cell>
          <cell r="G508" t="str">
            <v>ü</v>
          </cell>
          <cell r="H508" t="str">
            <v>ü</v>
          </cell>
          <cell r="I508" t="str">
            <v>ü</v>
          </cell>
          <cell r="J508" t="str">
            <v>ü</v>
          </cell>
          <cell r="K508" t="str">
            <v>ü</v>
          </cell>
          <cell r="L508" t="str">
            <v>ü</v>
          </cell>
          <cell r="M508" t="str">
            <v>ü</v>
          </cell>
          <cell r="N508" t="str">
            <v>ü</v>
          </cell>
          <cell r="O508" t="str">
            <v>ü</v>
          </cell>
        </row>
        <row r="509">
          <cell r="A509" t="str">
            <v>DeBeers 401(K)</v>
          </cell>
          <cell r="C509" t="str">
            <v>PIMIX</v>
          </cell>
          <cell r="E509" t="str">
            <v>ü</v>
          </cell>
          <cell r="F509" t="str">
            <v>ü</v>
          </cell>
          <cell r="G509" t="str">
            <v>ü</v>
          </cell>
          <cell r="H509" t="str">
            <v>ü</v>
          </cell>
          <cell r="I509" t="str">
            <v>ü</v>
          </cell>
          <cell r="J509" t="str">
            <v>ü</v>
          </cell>
          <cell r="K509" t="str">
            <v>ü</v>
          </cell>
          <cell r="L509" t="str">
            <v>ü</v>
          </cell>
          <cell r="M509" t="str">
            <v>ü</v>
          </cell>
          <cell r="N509" t="str">
            <v>ü</v>
          </cell>
          <cell r="O509" t="str">
            <v>ü</v>
          </cell>
        </row>
        <row r="510">
          <cell r="A510" t="str">
            <v>DeBeers 401(K)</v>
          </cell>
          <cell r="C510" t="str">
            <v>PBFKX</v>
          </cell>
          <cell r="E510" t="str">
            <v>ü</v>
          </cell>
          <cell r="F510" t="str">
            <v>ü</v>
          </cell>
          <cell r="G510" t="str">
            <v>ü</v>
          </cell>
          <cell r="H510" t="str">
            <v>ü</v>
          </cell>
          <cell r="I510" t="str">
            <v>ü</v>
          </cell>
          <cell r="J510" t="str">
            <v>ü</v>
          </cell>
          <cell r="K510" t="str">
            <v>ü</v>
          </cell>
          <cell r="L510" t="str">
            <v>ü</v>
          </cell>
          <cell r="M510" t="str">
            <v>ü</v>
          </cell>
          <cell r="N510" t="str">
            <v>ü</v>
          </cell>
          <cell r="O510" t="str">
            <v>ü</v>
          </cell>
        </row>
        <row r="511">
          <cell r="A511" t="str">
            <v>DeBeers 401(K)</v>
          </cell>
          <cell r="C511" t="str">
            <v>DIPSX</v>
          </cell>
          <cell r="E511" t="str">
            <v>ü</v>
          </cell>
          <cell r="F511" t="str">
            <v>û</v>
          </cell>
          <cell r="G511" t="str">
            <v>ü</v>
          </cell>
          <cell r="H511" t="str">
            <v>ü</v>
          </cell>
          <cell r="I511" t="str">
            <v>ü</v>
          </cell>
          <cell r="J511" t="str">
            <v>ü</v>
          </cell>
          <cell r="K511" t="str">
            <v>ü</v>
          </cell>
          <cell r="L511" t="str">
            <v>ü</v>
          </cell>
          <cell r="M511" t="str">
            <v>ü</v>
          </cell>
          <cell r="N511" t="str">
            <v>ü</v>
          </cell>
          <cell r="O511" t="str">
            <v>ü</v>
          </cell>
        </row>
        <row r="512">
          <cell r="A512" t="str">
            <v>DeBeers 401(K)</v>
          </cell>
          <cell r="C512" t="str">
            <v>PFORX</v>
          </cell>
          <cell r="E512" t="str">
            <v>ü</v>
          </cell>
          <cell r="F512" t="str">
            <v>ü</v>
          </cell>
          <cell r="G512" t="str">
            <v>ü</v>
          </cell>
          <cell r="H512" t="str">
            <v>ü</v>
          </cell>
          <cell r="I512" t="str">
            <v>ü</v>
          </cell>
          <cell r="J512" t="str">
            <v>ü</v>
          </cell>
          <cell r="K512" t="str">
            <v>ü</v>
          </cell>
          <cell r="L512" t="str">
            <v>ü</v>
          </cell>
          <cell r="M512" t="str">
            <v>ü</v>
          </cell>
          <cell r="N512" t="str">
            <v>û</v>
          </cell>
          <cell r="O512" t="str">
            <v>ü</v>
          </cell>
        </row>
        <row r="513">
          <cell r="A513" t="str">
            <v>DeBeers 401(K)</v>
          </cell>
          <cell r="C513" t="str">
            <v>N/A</v>
          </cell>
          <cell r="E513" t="str">
            <v>ü</v>
          </cell>
          <cell r="F513" t="str">
            <v>û</v>
          </cell>
          <cell r="G513" t="str">
            <v>ü</v>
          </cell>
          <cell r="H513" t="str">
            <v>ü</v>
          </cell>
          <cell r="I513" t="str">
            <v>ü</v>
          </cell>
          <cell r="J513" t="str">
            <v>û</v>
          </cell>
          <cell r="K513" t="str">
            <v>ü</v>
          </cell>
          <cell r="L513" t="str">
            <v>ü</v>
          </cell>
          <cell r="M513" t="str">
            <v>ü</v>
          </cell>
          <cell r="N513" t="str">
            <v>ü</v>
          </cell>
          <cell r="O513" t="str">
            <v>ü</v>
          </cell>
        </row>
        <row r="514">
          <cell r="A514" t="str">
            <v>Deep Instinct 401(K)</v>
          </cell>
          <cell r="C514" t="str">
            <v>FXAIX</v>
          </cell>
          <cell r="E514" t="str">
            <v>N/A</v>
          </cell>
          <cell r="F514" t="str">
            <v>ü</v>
          </cell>
          <cell r="G514" t="str">
            <v>ü</v>
          </cell>
          <cell r="H514" t="str">
            <v>ü</v>
          </cell>
          <cell r="I514" t="str">
            <v>ü</v>
          </cell>
          <cell r="J514" t="str">
            <v>ü</v>
          </cell>
          <cell r="K514" t="str">
            <v>ü</v>
          </cell>
          <cell r="L514" t="str">
            <v>ü</v>
          </cell>
          <cell r="M514" t="str">
            <v>ü</v>
          </cell>
          <cell r="N514" t="str">
            <v>ü</v>
          </cell>
          <cell r="O514" t="str">
            <v>ü</v>
          </cell>
        </row>
        <row r="515">
          <cell r="A515" t="str">
            <v>Deep Instinct 401(K)</v>
          </cell>
          <cell r="C515" t="str">
            <v>JLGMX</v>
          </cell>
          <cell r="E515" t="str">
            <v>ü</v>
          </cell>
          <cell r="F515" t="str">
            <v>û</v>
          </cell>
          <cell r="G515" t="str">
            <v>ü</v>
          </cell>
          <cell r="H515" t="str">
            <v>ü</v>
          </cell>
          <cell r="I515" t="str">
            <v>ü</v>
          </cell>
          <cell r="J515" t="str">
            <v>û</v>
          </cell>
          <cell r="K515" t="str">
            <v>ü</v>
          </cell>
          <cell r="L515" t="str">
            <v>ü</v>
          </cell>
          <cell r="M515" t="str">
            <v>ü</v>
          </cell>
          <cell r="N515" t="str">
            <v>ü</v>
          </cell>
          <cell r="O515" t="str">
            <v>ü</v>
          </cell>
        </row>
        <row r="516">
          <cell r="A516" t="str">
            <v>Deep Instinct 401(K)</v>
          </cell>
          <cell r="C516" t="str">
            <v>PEIYX</v>
          </cell>
          <cell r="E516" t="str">
            <v>ü</v>
          </cell>
          <cell r="F516" t="str">
            <v>ü</v>
          </cell>
          <cell r="G516" t="str">
            <v>ü</v>
          </cell>
          <cell r="H516" t="str">
            <v>ü</v>
          </cell>
          <cell r="I516" t="str">
            <v>ü</v>
          </cell>
          <cell r="J516" t="str">
            <v>ü</v>
          </cell>
          <cell r="K516" t="str">
            <v>ü</v>
          </cell>
          <cell r="L516" t="str">
            <v>ü</v>
          </cell>
          <cell r="M516" t="str">
            <v>ü</v>
          </cell>
          <cell r="N516" t="str">
            <v>ü</v>
          </cell>
          <cell r="O516" t="str">
            <v>ü</v>
          </cell>
        </row>
        <row r="517">
          <cell r="A517" t="str">
            <v>Deep Instinct 401(K)</v>
          </cell>
          <cell r="C517" t="str">
            <v>FSMDX</v>
          </cell>
          <cell r="E517" t="str">
            <v>N/A</v>
          </cell>
          <cell r="F517" t="str">
            <v>ü</v>
          </cell>
          <cell r="G517" t="str">
            <v>ü</v>
          </cell>
          <cell r="H517" t="str">
            <v>ü</v>
          </cell>
          <cell r="I517" t="str">
            <v>ü</v>
          </cell>
          <cell r="J517" t="str">
            <v>ü</v>
          </cell>
          <cell r="K517" t="str">
            <v>ü</v>
          </cell>
          <cell r="L517" t="str">
            <v>ü</v>
          </cell>
          <cell r="M517" t="str">
            <v>ü</v>
          </cell>
          <cell r="N517" t="str">
            <v>ü</v>
          </cell>
          <cell r="O517" t="str">
            <v>ü</v>
          </cell>
        </row>
        <row r="518">
          <cell r="A518" t="str">
            <v>Deep Instinct 401(K)</v>
          </cell>
          <cell r="C518" t="str">
            <v>JDMNX</v>
          </cell>
          <cell r="E518" t="str">
            <v>ü</v>
          </cell>
          <cell r="F518" t="str">
            <v>û</v>
          </cell>
          <cell r="G518" t="str">
            <v>û</v>
          </cell>
          <cell r="H518" t="str">
            <v>ü</v>
          </cell>
          <cell r="I518" t="str">
            <v>ü</v>
          </cell>
          <cell r="J518" t="str">
            <v>û</v>
          </cell>
          <cell r="K518" t="str">
            <v>ü</v>
          </cell>
          <cell r="L518" t="str">
            <v>ü</v>
          </cell>
          <cell r="M518" t="str">
            <v>ü</v>
          </cell>
          <cell r="N518" t="str">
            <v>ü</v>
          </cell>
          <cell r="O518" t="str">
            <v>ü</v>
          </cell>
        </row>
        <row r="519">
          <cell r="A519" t="str">
            <v>Deep Instinct 401(K)</v>
          </cell>
          <cell r="C519" t="str">
            <v>MVCKX</v>
          </cell>
          <cell r="E519" t="str">
            <v>ü</v>
          </cell>
          <cell r="F519" t="str">
            <v>ü</v>
          </cell>
          <cell r="G519" t="str">
            <v>ü</v>
          </cell>
          <cell r="H519" t="str">
            <v>ü</v>
          </cell>
          <cell r="I519" t="str">
            <v>ü</v>
          </cell>
          <cell r="J519" t="str">
            <v>ü</v>
          </cell>
          <cell r="K519" t="str">
            <v>ü</v>
          </cell>
          <cell r="L519" t="str">
            <v>ü</v>
          </cell>
          <cell r="M519" t="str">
            <v>ü</v>
          </cell>
          <cell r="N519" t="str">
            <v>ü</v>
          </cell>
          <cell r="O519" t="str">
            <v>ü</v>
          </cell>
        </row>
        <row r="520">
          <cell r="A520" t="str">
            <v>Deep Instinct 401(K)</v>
          </cell>
          <cell r="C520" t="str">
            <v>FSSNX</v>
          </cell>
          <cell r="E520" t="str">
            <v>N/A</v>
          </cell>
          <cell r="F520" t="str">
            <v>ü</v>
          </cell>
          <cell r="G520" t="str">
            <v>ü</v>
          </cell>
          <cell r="H520" t="str">
            <v>ü</v>
          </cell>
          <cell r="I520" t="str">
            <v>ü</v>
          </cell>
          <cell r="J520" t="str">
            <v>ü</v>
          </cell>
          <cell r="K520" t="str">
            <v>û</v>
          </cell>
          <cell r="L520" t="str">
            <v>û</v>
          </cell>
          <cell r="M520" t="str">
            <v>ü</v>
          </cell>
          <cell r="N520" t="str">
            <v>ü</v>
          </cell>
          <cell r="O520" t="str">
            <v>ü</v>
          </cell>
        </row>
        <row r="521">
          <cell r="A521" t="str">
            <v>Deep Instinct 401(K)</v>
          </cell>
          <cell r="C521" t="str">
            <v>PSMLX</v>
          </cell>
          <cell r="E521" t="str">
            <v>ü</v>
          </cell>
          <cell r="F521" t="str">
            <v>û</v>
          </cell>
          <cell r="G521" t="str">
            <v>û</v>
          </cell>
          <cell r="H521" t="str">
            <v>û</v>
          </cell>
          <cell r="I521" t="str">
            <v>û</v>
          </cell>
          <cell r="J521" t="str">
            <v>ü</v>
          </cell>
          <cell r="K521" t="str">
            <v>û</v>
          </cell>
          <cell r="L521" t="str">
            <v>û</v>
          </cell>
          <cell r="M521" t="str">
            <v>û</v>
          </cell>
          <cell r="N521" t="str">
            <v>ü</v>
          </cell>
          <cell r="O521" t="str">
            <v>ü</v>
          </cell>
        </row>
        <row r="522">
          <cell r="A522" t="str">
            <v>Deep Instinct 401(K)</v>
          </cell>
          <cell r="C522" t="str">
            <v>FSPSX</v>
          </cell>
          <cell r="E522" t="str">
            <v>N/A</v>
          </cell>
          <cell r="F522" t="str">
            <v>û</v>
          </cell>
          <cell r="G522" t="str">
            <v>ü</v>
          </cell>
          <cell r="H522" t="str">
            <v>ü</v>
          </cell>
          <cell r="I522" t="str">
            <v>ü</v>
          </cell>
          <cell r="J522" t="str">
            <v>û</v>
          </cell>
          <cell r="K522" t="str">
            <v>ü</v>
          </cell>
          <cell r="L522" t="str">
            <v>ü</v>
          </cell>
          <cell r="M522" t="str">
            <v>ü</v>
          </cell>
          <cell r="N522" t="str">
            <v>ü</v>
          </cell>
          <cell r="O522" t="str">
            <v>ü</v>
          </cell>
        </row>
        <row r="523">
          <cell r="A523" t="str">
            <v>Deep Instinct 401(K)</v>
          </cell>
          <cell r="C523" t="str">
            <v>MDIZX</v>
          </cell>
          <cell r="E523" t="str">
            <v>ü</v>
          </cell>
          <cell r="F523" t="str">
            <v>ü</v>
          </cell>
          <cell r="G523" t="str">
            <v>û</v>
          </cell>
          <cell r="H523" t="str">
            <v>û</v>
          </cell>
          <cell r="I523" t="str">
            <v>ü</v>
          </cell>
          <cell r="J523" t="str">
            <v>û</v>
          </cell>
          <cell r="K523" t="str">
            <v>û</v>
          </cell>
          <cell r="L523" t="str">
            <v>û</v>
          </cell>
          <cell r="M523" t="str">
            <v>û</v>
          </cell>
          <cell r="N523" t="str">
            <v>ü</v>
          </cell>
          <cell r="O523" t="str">
            <v>ü</v>
          </cell>
        </row>
        <row r="524">
          <cell r="A524" t="str">
            <v>Deep Instinct 401(K)</v>
          </cell>
          <cell r="C524" t="str">
            <v>FXNAX</v>
          </cell>
          <cell r="E524" t="str">
            <v>N/A</v>
          </cell>
          <cell r="F524" t="str">
            <v>ü</v>
          </cell>
          <cell r="G524" t="str">
            <v>û</v>
          </cell>
          <cell r="H524" t="str">
            <v>û</v>
          </cell>
          <cell r="I524" t="str">
            <v>ü</v>
          </cell>
          <cell r="J524" t="str">
            <v>ü</v>
          </cell>
          <cell r="K524" t="str">
            <v>û</v>
          </cell>
          <cell r="L524" t="str">
            <v>û</v>
          </cell>
          <cell r="M524" t="str">
            <v>ü</v>
          </cell>
          <cell r="N524" t="str">
            <v>ü</v>
          </cell>
          <cell r="O524" t="str">
            <v>ü</v>
          </cell>
        </row>
        <row r="525">
          <cell r="A525" t="str">
            <v>Deep Instinct 401(K)</v>
          </cell>
          <cell r="C525" t="str">
            <v>PBFKX</v>
          </cell>
          <cell r="E525" t="str">
            <v>ü</v>
          </cell>
          <cell r="F525" t="str">
            <v>ü</v>
          </cell>
          <cell r="G525" t="str">
            <v>ü</v>
          </cell>
          <cell r="H525" t="str">
            <v>ü</v>
          </cell>
          <cell r="I525" t="str">
            <v>ü</v>
          </cell>
          <cell r="J525" t="str">
            <v>ü</v>
          </cell>
          <cell r="K525" t="str">
            <v>ü</v>
          </cell>
          <cell r="L525" t="str">
            <v>ü</v>
          </cell>
          <cell r="M525" t="str">
            <v>ü</v>
          </cell>
          <cell r="N525" t="str">
            <v>ü</v>
          </cell>
          <cell r="O525" t="str">
            <v>ü</v>
          </cell>
        </row>
        <row r="526">
          <cell r="A526" t="str">
            <v>Deep Instinct 401(K)</v>
          </cell>
          <cell r="C526" t="str">
            <v>PIMIX</v>
          </cell>
          <cell r="E526" t="str">
            <v>ü</v>
          </cell>
          <cell r="F526" t="str">
            <v>ü</v>
          </cell>
          <cell r="G526" t="str">
            <v>ü</v>
          </cell>
          <cell r="H526" t="str">
            <v>ü</v>
          </cell>
          <cell r="I526" t="str">
            <v>ü</v>
          </cell>
          <cell r="J526" t="str">
            <v>ü</v>
          </cell>
          <cell r="K526" t="str">
            <v>ü</v>
          </cell>
          <cell r="L526" t="str">
            <v>ü</v>
          </cell>
          <cell r="M526" t="str">
            <v>ü</v>
          </cell>
          <cell r="N526" t="str">
            <v>ü</v>
          </cell>
          <cell r="O526" t="str">
            <v>ü</v>
          </cell>
        </row>
        <row r="527">
          <cell r="A527" t="str">
            <v>Deep Instinct 401(K)</v>
          </cell>
          <cell r="C527" t="str">
            <v>PFORX</v>
          </cell>
          <cell r="E527" t="str">
            <v>ü</v>
          </cell>
          <cell r="F527" t="str">
            <v>ü</v>
          </cell>
          <cell r="G527" t="str">
            <v>ü</v>
          </cell>
          <cell r="H527" t="str">
            <v>ü</v>
          </cell>
          <cell r="I527" t="str">
            <v>ü</v>
          </cell>
          <cell r="J527" t="str">
            <v>ü</v>
          </cell>
          <cell r="K527" t="str">
            <v>ü</v>
          </cell>
          <cell r="L527" t="str">
            <v>ü</v>
          </cell>
          <cell r="M527" t="str">
            <v>ü</v>
          </cell>
          <cell r="N527" t="str">
            <v>û</v>
          </cell>
          <cell r="O527" t="str">
            <v>ü</v>
          </cell>
        </row>
        <row r="528">
          <cell r="A528" t="str">
            <v>Deep Instinct 401(K)</v>
          </cell>
          <cell r="C528" t="str">
            <v>PRERX</v>
          </cell>
          <cell r="E528" t="str">
            <v>ü</v>
          </cell>
          <cell r="F528" t="str">
            <v>û</v>
          </cell>
          <cell r="G528" t="str">
            <v>ü</v>
          </cell>
          <cell r="H528" t="str">
            <v>ü</v>
          </cell>
          <cell r="I528" t="str">
            <v>ü</v>
          </cell>
          <cell r="J528" t="str">
            <v>û</v>
          </cell>
          <cell r="K528" t="str">
            <v>û</v>
          </cell>
          <cell r="L528" t="str">
            <v>û</v>
          </cell>
          <cell r="M528" t="str">
            <v>ü</v>
          </cell>
          <cell r="N528" t="str">
            <v>û</v>
          </cell>
          <cell r="O528" t="str">
            <v>ü</v>
          </cell>
        </row>
        <row r="529">
          <cell r="A529" t="str">
            <v>Deep Instinct 401(K)</v>
          </cell>
          <cell r="C529" t="str">
            <v>FNBXX</v>
          </cell>
          <cell r="E529" t="str">
            <v>ü</v>
          </cell>
          <cell r="F529" t="str">
            <v>û</v>
          </cell>
          <cell r="G529" t="str">
            <v>ü</v>
          </cell>
          <cell r="H529" t="str">
            <v>ü</v>
          </cell>
          <cell r="I529" t="str">
            <v>û</v>
          </cell>
          <cell r="J529" t="str">
            <v>û</v>
          </cell>
          <cell r="K529" t="str">
            <v>ü</v>
          </cell>
          <cell r="L529" t="str">
            <v>ü</v>
          </cell>
          <cell r="M529" t="str">
            <v>û</v>
          </cell>
          <cell r="N529" t="str">
            <v>ü</v>
          </cell>
          <cell r="O529" t="str">
            <v>ü</v>
          </cell>
        </row>
        <row r="530">
          <cell r="A530" t="str">
            <v>Dental Associates Employee Savings</v>
          </cell>
          <cell r="C530" t="str">
            <v>FXAIX</v>
          </cell>
          <cell r="E530" t="str">
            <v>N/A</v>
          </cell>
          <cell r="F530" t="str">
            <v>ü</v>
          </cell>
          <cell r="G530" t="str">
            <v>ü</v>
          </cell>
          <cell r="H530" t="str">
            <v>ü</v>
          </cell>
          <cell r="I530" t="str">
            <v>ü</v>
          </cell>
          <cell r="J530" t="str">
            <v>ü</v>
          </cell>
          <cell r="K530" t="str">
            <v>ü</v>
          </cell>
          <cell r="L530" t="str">
            <v>ü</v>
          </cell>
          <cell r="M530" t="str">
            <v>ü</v>
          </cell>
          <cell r="N530" t="str">
            <v>ü</v>
          </cell>
          <cell r="O530" t="str">
            <v>ü</v>
          </cell>
        </row>
        <row r="531">
          <cell r="A531" t="str">
            <v>Dental Associates Employee Savings</v>
          </cell>
          <cell r="C531" t="str">
            <v>N/A</v>
          </cell>
          <cell r="E531" t="str">
            <v>ü</v>
          </cell>
          <cell r="F531" t="str">
            <v>û</v>
          </cell>
          <cell r="G531" t="str">
            <v>û</v>
          </cell>
          <cell r="H531" t="str">
            <v>ü</v>
          </cell>
          <cell r="I531" t="str">
            <v>ü</v>
          </cell>
          <cell r="J531" t="str">
            <v>û</v>
          </cell>
          <cell r="K531" t="str">
            <v>û</v>
          </cell>
          <cell r="L531" t="str">
            <v>û</v>
          </cell>
          <cell r="M531" t="str">
            <v>û</v>
          </cell>
          <cell r="N531" t="str">
            <v>ü</v>
          </cell>
          <cell r="O531" t="str">
            <v>ü</v>
          </cell>
        </row>
        <row r="532">
          <cell r="A532" t="str">
            <v>Dental Associates Employee Savings</v>
          </cell>
          <cell r="C532" t="str">
            <v>N/A</v>
          </cell>
          <cell r="E532" t="str">
            <v>ü</v>
          </cell>
          <cell r="F532" t="str">
            <v>ü</v>
          </cell>
          <cell r="G532" t="str">
            <v>ü</v>
          </cell>
          <cell r="H532" t="str">
            <v>ü</v>
          </cell>
          <cell r="I532" t="str">
            <v>ü</v>
          </cell>
          <cell r="J532" t="str">
            <v>ü</v>
          </cell>
          <cell r="K532" t="str">
            <v>û</v>
          </cell>
          <cell r="L532" t="str">
            <v>ü</v>
          </cell>
          <cell r="M532" t="str">
            <v>ü</v>
          </cell>
          <cell r="N532" t="str">
            <v>ü</v>
          </cell>
          <cell r="O532" t="str">
            <v>ü</v>
          </cell>
        </row>
        <row r="533">
          <cell r="A533" t="str">
            <v>Dental Associates Employee Savings</v>
          </cell>
          <cell r="C533" t="str">
            <v>JDMNX</v>
          </cell>
          <cell r="E533" t="str">
            <v>ü</v>
          </cell>
          <cell r="F533" t="str">
            <v>û</v>
          </cell>
          <cell r="G533" t="str">
            <v>û</v>
          </cell>
          <cell r="H533" t="str">
            <v>ü</v>
          </cell>
          <cell r="I533" t="str">
            <v>ü</v>
          </cell>
          <cell r="J533" t="str">
            <v>û</v>
          </cell>
          <cell r="K533" t="str">
            <v>ü</v>
          </cell>
          <cell r="L533" t="str">
            <v>ü</v>
          </cell>
          <cell r="M533" t="str">
            <v>ü</v>
          </cell>
          <cell r="N533" t="str">
            <v>ü</v>
          </cell>
          <cell r="O533" t="str">
            <v>ü</v>
          </cell>
        </row>
        <row r="534">
          <cell r="A534" t="str">
            <v>Dental Associates Employee Savings</v>
          </cell>
          <cell r="C534" t="str">
            <v>VEVRX</v>
          </cell>
          <cell r="E534" t="str">
            <v>ü</v>
          </cell>
          <cell r="F534" t="str">
            <v>û</v>
          </cell>
          <cell r="G534" t="str">
            <v>û</v>
          </cell>
          <cell r="H534" t="str">
            <v>û</v>
          </cell>
          <cell r="I534" t="str">
            <v>û</v>
          </cell>
          <cell r="J534" t="str">
            <v>ü</v>
          </cell>
          <cell r="K534" t="str">
            <v>ü</v>
          </cell>
          <cell r="L534" t="str">
            <v>ü</v>
          </cell>
          <cell r="M534" t="str">
            <v>ü</v>
          </cell>
          <cell r="N534" t="str">
            <v>ü</v>
          </cell>
          <cell r="O534" t="str">
            <v>ü</v>
          </cell>
        </row>
        <row r="535">
          <cell r="A535" t="str">
            <v>Dental Associates Employee Savings</v>
          </cell>
          <cell r="C535" t="str">
            <v>PLKGX</v>
          </cell>
          <cell r="E535" t="str">
            <v>ü</v>
          </cell>
          <cell r="F535" t="str">
            <v>ü</v>
          </cell>
          <cell r="G535" t="str">
            <v>ü</v>
          </cell>
          <cell r="H535" t="str">
            <v>ü</v>
          </cell>
          <cell r="I535" t="str">
            <v>ü</v>
          </cell>
          <cell r="J535" t="str">
            <v>ü</v>
          </cell>
          <cell r="K535" t="str">
            <v>ü</v>
          </cell>
          <cell r="L535" t="str">
            <v>ü</v>
          </cell>
          <cell r="M535" t="str">
            <v>ü</v>
          </cell>
          <cell r="N535" t="str">
            <v>ü</v>
          </cell>
          <cell r="O535" t="str">
            <v>ü</v>
          </cell>
        </row>
        <row r="536">
          <cell r="A536" t="str">
            <v>Dental Associates Employee Savings</v>
          </cell>
          <cell r="C536" t="str">
            <v>N/A</v>
          </cell>
          <cell r="E536">
            <v>0</v>
          </cell>
          <cell r="F536">
            <v>0</v>
          </cell>
          <cell r="G536">
            <v>0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</row>
        <row r="537">
          <cell r="A537" t="str">
            <v>Dental Associates Employee Savings</v>
          </cell>
          <cell r="C537" t="str">
            <v>MDIZX</v>
          </cell>
          <cell r="E537" t="str">
            <v>ü</v>
          </cell>
          <cell r="F537" t="str">
            <v>ü</v>
          </cell>
          <cell r="G537" t="str">
            <v>û</v>
          </cell>
          <cell r="H537" t="str">
            <v>û</v>
          </cell>
          <cell r="I537" t="str">
            <v>ü</v>
          </cell>
          <cell r="J537" t="str">
            <v>û</v>
          </cell>
          <cell r="K537" t="str">
            <v>û</v>
          </cell>
          <cell r="L537" t="str">
            <v>û</v>
          </cell>
          <cell r="M537" t="str">
            <v>û</v>
          </cell>
          <cell r="N537" t="str">
            <v>ü</v>
          </cell>
          <cell r="O537" t="str">
            <v>ü</v>
          </cell>
        </row>
        <row r="538">
          <cell r="A538" t="str">
            <v>Dental Associates Employee Savings</v>
          </cell>
          <cell r="C538" t="str">
            <v>RNWGX</v>
          </cell>
          <cell r="E538" t="str">
            <v>ü</v>
          </cell>
          <cell r="F538" t="str">
            <v>ü</v>
          </cell>
          <cell r="G538" t="str">
            <v>ü</v>
          </cell>
          <cell r="H538" t="str">
            <v>ü</v>
          </cell>
          <cell r="I538" t="str">
            <v>ü</v>
          </cell>
          <cell r="J538" t="str">
            <v>ü</v>
          </cell>
          <cell r="K538" t="str">
            <v>ü</v>
          </cell>
          <cell r="L538" t="str">
            <v>ü</v>
          </cell>
          <cell r="M538" t="str">
            <v>ü</v>
          </cell>
          <cell r="N538" t="str">
            <v>ü</v>
          </cell>
          <cell r="O538" t="str">
            <v>ü</v>
          </cell>
        </row>
        <row r="539">
          <cell r="A539" t="str">
            <v>Dental Associates Employee Savings</v>
          </cell>
          <cell r="C539" t="str">
            <v>VAIPX</v>
          </cell>
          <cell r="E539" t="str">
            <v>ü</v>
          </cell>
          <cell r="F539" t="str">
            <v>û</v>
          </cell>
          <cell r="G539" t="str">
            <v>û</v>
          </cell>
          <cell r="H539" t="str">
            <v>û</v>
          </cell>
          <cell r="I539" t="str">
            <v>û</v>
          </cell>
          <cell r="J539" t="str">
            <v>ü</v>
          </cell>
          <cell r="K539" t="str">
            <v>ü</v>
          </cell>
          <cell r="L539" t="str">
            <v>ü</v>
          </cell>
          <cell r="M539" t="str">
            <v>ü</v>
          </cell>
          <cell r="N539" t="str">
            <v>ü</v>
          </cell>
          <cell r="O539" t="str">
            <v>ü</v>
          </cell>
        </row>
        <row r="540">
          <cell r="A540" t="str">
            <v>Dental Associates Employee Savings</v>
          </cell>
          <cell r="C540" t="str">
            <v>PTRQX</v>
          </cell>
          <cell r="E540" t="str">
            <v>ü</v>
          </cell>
          <cell r="F540" t="str">
            <v>ü</v>
          </cell>
          <cell r="G540" t="str">
            <v>ü</v>
          </cell>
          <cell r="H540" t="str">
            <v>ü</v>
          </cell>
          <cell r="I540" t="str">
            <v>ü</v>
          </cell>
          <cell r="J540" t="str">
            <v>ü</v>
          </cell>
          <cell r="K540" t="str">
            <v>ü</v>
          </cell>
          <cell r="L540" t="str">
            <v>ü</v>
          </cell>
          <cell r="M540" t="str">
            <v>ü</v>
          </cell>
          <cell r="N540" t="str">
            <v>ü</v>
          </cell>
          <cell r="O540" t="str">
            <v>ü</v>
          </cell>
        </row>
        <row r="541">
          <cell r="A541" t="str">
            <v>Dental Associates Employee Savings</v>
          </cell>
          <cell r="C541" t="str">
            <v>PIMIX</v>
          </cell>
          <cell r="E541" t="str">
            <v>ü</v>
          </cell>
          <cell r="F541" t="str">
            <v>ü</v>
          </cell>
          <cell r="G541" t="str">
            <v>ü</v>
          </cell>
          <cell r="H541" t="str">
            <v>ü</v>
          </cell>
          <cell r="I541" t="str">
            <v>ü</v>
          </cell>
          <cell r="J541" t="str">
            <v>ü</v>
          </cell>
          <cell r="K541" t="str">
            <v>ü</v>
          </cell>
          <cell r="L541" t="str">
            <v>ü</v>
          </cell>
          <cell r="M541" t="str">
            <v>ü</v>
          </cell>
          <cell r="N541" t="str">
            <v>ü</v>
          </cell>
          <cell r="O541" t="str">
            <v>ü</v>
          </cell>
        </row>
        <row r="542">
          <cell r="A542" t="str">
            <v>Dental Associates Employee Savings</v>
          </cell>
          <cell r="C542" t="str">
            <v>N/A</v>
          </cell>
          <cell r="E542" t="str">
            <v>ü</v>
          </cell>
          <cell r="F542" t="str">
            <v>ü</v>
          </cell>
          <cell r="G542" t="str">
            <v>ü</v>
          </cell>
          <cell r="H542" t="str">
            <v>ü</v>
          </cell>
          <cell r="I542" t="str">
            <v>ü</v>
          </cell>
          <cell r="J542" t="str">
            <v>ü</v>
          </cell>
          <cell r="K542" t="str">
            <v>ü</v>
          </cell>
          <cell r="L542" t="str">
            <v>ü</v>
          </cell>
          <cell r="M542" t="str">
            <v>ü</v>
          </cell>
          <cell r="N542" t="str">
            <v>û</v>
          </cell>
          <cell r="O542" t="str">
            <v>ü</v>
          </cell>
        </row>
        <row r="543">
          <cell r="A543" t="str">
            <v>Dental Associates Employee Savings</v>
          </cell>
          <cell r="C543" t="str">
            <v>PCRIX</v>
          </cell>
          <cell r="E543" t="str">
            <v>ü</v>
          </cell>
          <cell r="F543" t="str">
            <v>û</v>
          </cell>
          <cell r="G543" t="str">
            <v>û</v>
          </cell>
          <cell r="H543" t="str">
            <v>ü</v>
          </cell>
          <cell r="I543" t="str">
            <v>û</v>
          </cell>
          <cell r="J543" t="str">
            <v>ü</v>
          </cell>
          <cell r="K543" t="str">
            <v>ü</v>
          </cell>
          <cell r="L543" t="str">
            <v>û</v>
          </cell>
          <cell r="M543" t="str">
            <v>û</v>
          </cell>
          <cell r="N543" t="str">
            <v>ü</v>
          </cell>
          <cell r="O543" t="str">
            <v>ü</v>
          </cell>
        </row>
        <row r="544">
          <cell r="A544" t="str">
            <v>Dental Associates Employee Savings</v>
          </cell>
          <cell r="C544" t="str">
            <v>PGRSX</v>
          </cell>
          <cell r="E544" t="str">
            <v>ü</v>
          </cell>
          <cell r="F544" t="str">
            <v>û</v>
          </cell>
          <cell r="G544" t="str">
            <v>û</v>
          </cell>
          <cell r="H544" t="str">
            <v>û</v>
          </cell>
          <cell r="I544" t="str">
            <v>û</v>
          </cell>
          <cell r="J544" t="str">
            <v>ü</v>
          </cell>
          <cell r="K544" t="str">
            <v>û</v>
          </cell>
          <cell r="L544" t="str">
            <v>û</v>
          </cell>
          <cell r="M544" t="str">
            <v>û</v>
          </cell>
          <cell r="N544" t="str">
            <v>ü</v>
          </cell>
          <cell r="O544" t="str">
            <v>ü</v>
          </cell>
        </row>
        <row r="545">
          <cell r="A545" t="str">
            <v>Dental Associates Employee Savings</v>
          </cell>
          <cell r="C545" t="str">
            <v>RLBGX</v>
          </cell>
          <cell r="E545" t="str">
            <v>ü</v>
          </cell>
          <cell r="F545" t="str">
            <v>ü</v>
          </cell>
          <cell r="G545" t="str">
            <v>ü</v>
          </cell>
          <cell r="H545" t="str">
            <v>ü</v>
          </cell>
          <cell r="I545" t="str">
            <v>ü</v>
          </cell>
          <cell r="J545" t="str">
            <v>ü</v>
          </cell>
          <cell r="K545" t="str">
            <v>ü</v>
          </cell>
          <cell r="L545" t="str">
            <v>ü</v>
          </cell>
          <cell r="M545" t="str">
            <v>ü</v>
          </cell>
          <cell r="N545" t="str">
            <v>ü</v>
          </cell>
          <cell r="O545" t="str">
            <v>ü</v>
          </cell>
        </row>
        <row r="546">
          <cell r="A546" t="str">
            <v>Dental Lab Aesthetics</v>
          </cell>
          <cell r="C546" t="str">
            <v>DFUSX</v>
          </cell>
          <cell r="E546" t="str">
            <v>N/A</v>
          </cell>
          <cell r="F546" t="str">
            <v>ü</v>
          </cell>
          <cell r="G546" t="str">
            <v>ü</v>
          </cell>
          <cell r="H546" t="str">
            <v>ü</v>
          </cell>
          <cell r="I546" t="str">
            <v>ü</v>
          </cell>
          <cell r="J546" t="str">
            <v>ü</v>
          </cell>
          <cell r="K546" t="str">
            <v>ü</v>
          </cell>
          <cell r="L546" t="str">
            <v>ü</v>
          </cell>
          <cell r="M546" t="str">
            <v>ü</v>
          </cell>
          <cell r="N546" t="str">
            <v>ü</v>
          </cell>
          <cell r="O546" t="str">
            <v>ü</v>
          </cell>
        </row>
        <row r="547">
          <cell r="A547" t="str">
            <v>Dental Lab Aesthetics</v>
          </cell>
          <cell r="C547" t="str">
            <v>VIGAX</v>
          </cell>
          <cell r="E547" t="str">
            <v>N/A</v>
          </cell>
          <cell r="F547" t="str">
            <v>ü</v>
          </cell>
          <cell r="G547" t="str">
            <v>ü</v>
          </cell>
          <cell r="H547" t="str">
            <v>ü</v>
          </cell>
          <cell r="I547" t="str">
            <v>ü</v>
          </cell>
          <cell r="J547" t="str">
            <v>ü</v>
          </cell>
          <cell r="K547" t="str">
            <v>ü</v>
          </cell>
          <cell r="L547" t="str">
            <v>ü</v>
          </cell>
          <cell r="M547" t="str">
            <v>ü</v>
          </cell>
          <cell r="N547" t="str">
            <v>ü</v>
          </cell>
          <cell r="O547" t="str">
            <v>ü</v>
          </cell>
        </row>
        <row r="548">
          <cell r="A548" t="str">
            <v>Dental Lab Aesthetics</v>
          </cell>
          <cell r="C548" t="str">
            <v>VEIRX</v>
          </cell>
          <cell r="E548" t="str">
            <v>ü</v>
          </cell>
          <cell r="F548" t="str">
            <v>ü</v>
          </cell>
          <cell r="G548" t="str">
            <v>ü</v>
          </cell>
          <cell r="H548" t="str">
            <v>ü</v>
          </cell>
          <cell r="I548" t="str">
            <v>ü</v>
          </cell>
          <cell r="J548" t="str">
            <v>ü</v>
          </cell>
          <cell r="K548" t="str">
            <v>ü</v>
          </cell>
          <cell r="L548" t="str">
            <v>ü</v>
          </cell>
          <cell r="M548" t="str">
            <v>ü</v>
          </cell>
          <cell r="N548" t="str">
            <v>ü</v>
          </cell>
          <cell r="O548" t="str">
            <v>ü</v>
          </cell>
        </row>
        <row r="549">
          <cell r="A549" t="str">
            <v>Dental Lab Aesthetics</v>
          </cell>
          <cell r="C549" t="str">
            <v>VIMAX</v>
          </cell>
          <cell r="E549" t="str">
            <v>N/A</v>
          </cell>
          <cell r="F549" t="str">
            <v>ü</v>
          </cell>
          <cell r="G549" t="str">
            <v>ü</v>
          </cell>
          <cell r="H549" t="str">
            <v>ü</v>
          </cell>
          <cell r="I549" t="str">
            <v>ü</v>
          </cell>
          <cell r="J549" t="str">
            <v>ü</v>
          </cell>
          <cell r="K549" t="str">
            <v>ü</v>
          </cell>
          <cell r="L549" t="str">
            <v>ü</v>
          </cell>
          <cell r="M549" t="str">
            <v>ü</v>
          </cell>
          <cell r="N549" t="str">
            <v>ü</v>
          </cell>
          <cell r="O549" t="str">
            <v>ü</v>
          </cell>
        </row>
        <row r="550">
          <cell r="A550" t="str">
            <v>Dental Lab Aesthetics</v>
          </cell>
          <cell r="C550" t="str">
            <v>VSMAX</v>
          </cell>
          <cell r="E550" t="str">
            <v>N/A</v>
          </cell>
          <cell r="F550" t="str">
            <v>ü</v>
          </cell>
          <cell r="G550" t="str">
            <v>ü</v>
          </cell>
          <cell r="H550" t="str">
            <v>ü</v>
          </cell>
          <cell r="I550" t="str">
            <v>ü</v>
          </cell>
          <cell r="J550" t="str">
            <v>ü</v>
          </cell>
          <cell r="K550" t="str">
            <v>ü</v>
          </cell>
          <cell r="L550" t="str">
            <v>ü</v>
          </cell>
          <cell r="M550" t="str">
            <v>ü</v>
          </cell>
          <cell r="N550" t="str">
            <v>ü</v>
          </cell>
          <cell r="O550" t="str">
            <v>ü</v>
          </cell>
        </row>
        <row r="551">
          <cell r="A551" t="str">
            <v>Dental Lab Aesthetics</v>
          </cell>
          <cell r="C551" t="str">
            <v>MDIZX</v>
          </cell>
          <cell r="E551" t="str">
            <v>ü</v>
          </cell>
          <cell r="F551" t="str">
            <v>ü</v>
          </cell>
          <cell r="G551" t="str">
            <v>û</v>
          </cell>
          <cell r="H551" t="str">
            <v>û</v>
          </cell>
          <cell r="I551" t="str">
            <v>ü</v>
          </cell>
          <cell r="J551" t="str">
            <v>û</v>
          </cell>
          <cell r="K551" t="str">
            <v>û</v>
          </cell>
          <cell r="L551" t="str">
            <v>û</v>
          </cell>
          <cell r="M551" t="str">
            <v>û</v>
          </cell>
          <cell r="N551" t="str">
            <v>ü</v>
          </cell>
          <cell r="O551" t="str">
            <v>ü</v>
          </cell>
        </row>
        <row r="552">
          <cell r="A552" t="str">
            <v>Dental Lab Aesthetics</v>
          </cell>
          <cell r="C552" t="str">
            <v>RNWGX</v>
          </cell>
          <cell r="E552" t="str">
            <v>ü</v>
          </cell>
          <cell r="F552" t="str">
            <v>ü</v>
          </cell>
          <cell r="G552" t="str">
            <v>ü</v>
          </cell>
          <cell r="H552" t="str">
            <v>ü</v>
          </cell>
          <cell r="I552" t="str">
            <v>ü</v>
          </cell>
          <cell r="J552" t="str">
            <v>ü</v>
          </cell>
          <cell r="K552" t="str">
            <v>ü</v>
          </cell>
          <cell r="L552" t="str">
            <v>ü</v>
          </cell>
          <cell r="M552" t="str">
            <v>ü</v>
          </cell>
          <cell r="N552" t="str">
            <v>ü</v>
          </cell>
          <cell r="O552" t="str">
            <v>ü</v>
          </cell>
        </row>
        <row r="553">
          <cell r="A553" t="str">
            <v>Dental Lab Aesthetics</v>
          </cell>
          <cell r="C553" t="str">
            <v>VIPSX</v>
          </cell>
          <cell r="E553" t="str">
            <v>ü</v>
          </cell>
          <cell r="F553" t="str">
            <v>û</v>
          </cell>
          <cell r="G553" t="str">
            <v>û</v>
          </cell>
          <cell r="H553" t="str">
            <v>û</v>
          </cell>
          <cell r="I553" t="str">
            <v>û</v>
          </cell>
          <cell r="J553" t="str">
            <v>ü</v>
          </cell>
          <cell r="K553" t="str">
            <v>û</v>
          </cell>
          <cell r="L553" t="str">
            <v>û</v>
          </cell>
          <cell r="M553" t="str">
            <v>û</v>
          </cell>
          <cell r="N553" t="str">
            <v>ü</v>
          </cell>
          <cell r="O553" t="str">
            <v>ü</v>
          </cell>
        </row>
        <row r="554">
          <cell r="A554" t="str">
            <v>Dental Lab Aesthetics</v>
          </cell>
          <cell r="C554" t="str">
            <v>VBILX</v>
          </cell>
          <cell r="E554" t="str">
            <v>N/A</v>
          </cell>
          <cell r="F554" t="str">
            <v>ü</v>
          </cell>
          <cell r="G554" t="str">
            <v>ü</v>
          </cell>
          <cell r="H554" t="str">
            <v>ü</v>
          </cell>
          <cell r="I554" t="str">
            <v>ü</v>
          </cell>
          <cell r="J554" t="str">
            <v>ü</v>
          </cell>
          <cell r="K554" t="str">
            <v>ü</v>
          </cell>
          <cell r="L554" t="str">
            <v>ü</v>
          </cell>
          <cell r="M554" t="str">
            <v>ü</v>
          </cell>
          <cell r="N554" t="str">
            <v>ü</v>
          </cell>
          <cell r="O554" t="str">
            <v>ü</v>
          </cell>
        </row>
        <row r="555">
          <cell r="A555" t="str">
            <v>Dental Lab Aesthetics</v>
          </cell>
          <cell r="C555" t="str">
            <v>DFIGX</v>
          </cell>
          <cell r="E555" t="str">
            <v>ü</v>
          </cell>
          <cell r="F555" t="str">
            <v>û</v>
          </cell>
          <cell r="G555" t="str">
            <v>û</v>
          </cell>
          <cell r="H555" t="str">
            <v>û</v>
          </cell>
          <cell r="I555" t="str">
            <v>ü</v>
          </cell>
          <cell r="J555" t="str">
            <v>û</v>
          </cell>
          <cell r="K555" t="str">
            <v>û</v>
          </cell>
          <cell r="L555" t="str">
            <v>û</v>
          </cell>
          <cell r="M555" t="str">
            <v>û</v>
          </cell>
          <cell r="N555" t="str">
            <v>ü</v>
          </cell>
          <cell r="O555" t="str">
            <v>ü</v>
          </cell>
        </row>
        <row r="556">
          <cell r="A556" t="str">
            <v>Dental Lab Aesthetics</v>
          </cell>
          <cell r="C556" t="str">
            <v>PFORX</v>
          </cell>
          <cell r="E556" t="str">
            <v>ü</v>
          </cell>
          <cell r="F556" t="str">
            <v>ü</v>
          </cell>
          <cell r="G556" t="str">
            <v>ü</v>
          </cell>
          <cell r="H556" t="str">
            <v>ü</v>
          </cell>
          <cell r="I556" t="str">
            <v>ü</v>
          </cell>
          <cell r="J556" t="str">
            <v>ü</v>
          </cell>
          <cell r="K556" t="str">
            <v>ü</v>
          </cell>
          <cell r="L556" t="str">
            <v>ü</v>
          </cell>
          <cell r="M556" t="str">
            <v>ü</v>
          </cell>
          <cell r="N556" t="str">
            <v>û</v>
          </cell>
          <cell r="O556" t="str">
            <v>ü</v>
          </cell>
        </row>
        <row r="557">
          <cell r="A557" t="str">
            <v>Dental Lab Aesthetics</v>
          </cell>
          <cell r="C557" t="str">
            <v>VBIAX</v>
          </cell>
          <cell r="E557" t="str">
            <v>ü</v>
          </cell>
          <cell r="F557" t="str">
            <v>ü</v>
          </cell>
          <cell r="G557" t="str">
            <v>ü</v>
          </cell>
          <cell r="H557" t="str">
            <v>ü</v>
          </cell>
          <cell r="I557" t="str">
            <v>ü</v>
          </cell>
          <cell r="J557" t="str">
            <v>ü</v>
          </cell>
          <cell r="K557" t="str">
            <v>ü</v>
          </cell>
          <cell r="L557" t="str">
            <v>û</v>
          </cell>
          <cell r="M557" t="str">
            <v>û</v>
          </cell>
          <cell r="N557" t="str">
            <v>ü</v>
          </cell>
          <cell r="O557" t="str">
            <v>ü</v>
          </cell>
        </row>
        <row r="558">
          <cell r="A558" t="str">
            <v>Dental Lab Aesthetics</v>
          </cell>
          <cell r="C558" t="str">
            <v>DFREX</v>
          </cell>
          <cell r="E558" t="str">
            <v>ü</v>
          </cell>
          <cell r="F558" t="str">
            <v>û</v>
          </cell>
          <cell r="G558" t="str">
            <v>û</v>
          </cell>
          <cell r="H558" t="str">
            <v>û</v>
          </cell>
          <cell r="I558" t="str">
            <v>û</v>
          </cell>
          <cell r="J558" t="str">
            <v>û</v>
          </cell>
          <cell r="K558" t="str">
            <v>û</v>
          </cell>
          <cell r="L558" t="str">
            <v>û</v>
          </cell>
          <cell r="M558" t="str">
            <v>û</v>
          </cell>
          <cell r="N558" t="str">
            <v>ü</v>
          </cell>
          <cell r="O558" t="str">
            <v>ü</v>
          </cell>
        </row>
        <row r="559">
          <cell r="A559" t="str">
            <v>DIY Media 401(K)</v>
          </cell>
          <cell r="C559" t="str">
            <v>FXAIX</v>
          </cell>
          <cell r="E559" t="str">
            <v>N/A</v>
          </cell>
          <cell r="F559" t="str">
            <v>ü</v>
          </cell>
          <cell r="G559" t="str">
            <v>ü</v>
          </cell>
          <cell r="H559" t="str">
            <v>ü</v>
          </cell>
          <cell r="I559" t="str">
            <v>ü</v>
          </cell>
          <cell r="J559" t="str">
            <v>ü</v>
          </cell>
          <cell r="K559" t="str">
            <v>ü</v>
          </cell>
          <cell r="L559" t="str">
            <v>ü</v>
          </cell>
          <cell r="M559" t="str">
            <v>ü</v>
          </cell>
          <cell r="N559" t="str">
            <v>ü</v>
          </cell>
          <cell r="O559" t="str">
            <v>ü</v>
          </cell>
        </row>
        <row r="560">
          <cell r="A560" t="str">
            <v>DIY Media 401(K)</v>
          </cell>
          <cell r="C560" t="str">
            <v>APGZX</v>
          </cell>
          <cell r="E560" t="str">
            <v>ü</v>
          </cell>
          <cell r="F560" t="str">
            <v>û</v>
          </cell>
          <cell r="G560" t="str">
            <v>û</v>
          </cell>
          <cell r="H560" t="str">
            <v>û</v>
          </cell>
          <cell r="I560" t="str">
            <v>û</v>
          </cell>
          <cell r="J560" t="str">
            <v>û</v>
          </cell>
          <cell r="K560" t="str">
            <v>ü</v>
          </cell>
          <cell r="L560" t="str">
            <v>ü</v>
          </cell>
          <cell r="M560" t="str">
            <v>ü</v>
          </cell>
          <cell r="N560" t="str">
            <v>ü</v>
          </cell>
          <cell r="O560" t="str">
            <v>ü</v>
          </cell>
        </row>
        <row r="561">
          <cell r="A561" t="str">
            <v>DIY Media 401(K)</v>
          </cell>
          <cell r="C561" t="str">
            <v>FSPGX</v>
          </cell>
          <cell r="E561" t="str">
            <v>N/A</v>
          </cell>
          <cell r="F561" t="str">
            <v>ü</v>
          </cell>
          <cell r="G561" t="str">
            <v>ü</v>
          </cell>
          <cell r="H561" t="str">
            <v>ü</v>
          </cell>
          <cell r="I561" t="str">
            <v>ü</v>
          </cell>
          <cell r="J561" t="str">
            <v>ü</v>
          </cell>
          <cell r="K561" t="str">
            <v>ü</v>
          </cell>
          <cell r="L561" t="str">
            <v>ü</v>
          </cell>
          <cell r="M561" t="str">
            <v>ü</v>
          </cell>
          <cell r="N561" t="str">
            <v>ü</v>
          </cell>
          <cell r="O561" t="str">
            <v>ü</v>
          </cell>
        </row>
        <row r="562">
          <cell r="A562" t="str">
            <v>DIY Media 401(K)</v>
          </cell>
          <cell r="C562" t="str">
            <v>CDDYX</v>
          </cell>
          <cell r="E562" t="str">
            <v>ü</v>
          </cell>
          <cell r="F562" t="str">
            <v>ü</v>
          </cell>
          <cell r="G562" t="str">
            <v>ü</v>
          </cell>
          <cell r="H562" t="str">
            <v>ü</v>
          </cell>
          <cell r="I562" t="str">
            <v>ü</v>
          </cell>
          <cell r="J562" t="str">
            <v>ü</v>
          </cell>
          <cell r="K562" t="str">
            <v>û</v>
          </cell>
          <cell r="L562" t="str">
            <v>ü</v>
          </cell>
          <cell r="M562" t="str">
            <v>ü</v>
          </cell>
          <cell r="N562" t="str">
            <v>ü</v>
          </cell>
          <cell r="O562" t="str">
            <v>ü</v>
          </cell>
        </row>
        <row r="563">
          <cell r="A563" t="str">
            <v>DIY Media 401(K)</v>
          </cell>
          <cell r="C563" t="str">
            <v>FLCOX</v>
          </cell>
          <cell r="E563" t="str">
            <v>N/A</v>
          </cell>
          <cell r="F563" t="str">
            <v>ü</v>
          </cell>
          <cell r="G563" t="str">
            <v>ü</v>
          </cell>
          <cell r="H563" t="str">
            <v>û</v>
          </cell>
          <cell r="I563" t="str">
            <v>ü</v>
          </cell>
          <cell r="J563" t="str">
            <v>ü</v>
          </cell>
          <cell r="K563" t="str">
            <v>û</v>
          </cell>
          <cell r="L563" t="str">
            <v>û</v>
          </cell>
          <cell r="M563" t="str">
            <v>ü</v>
          </cell>
          <cell r="N563" t="str">
            <v>ü</v>
          </cell>
          <cell r="O563" t="str">
            <v>ü</v>
          </cell>
        </row>
        <row r="564">
          <cell r="A564" t="str">
            <v>DIY Media 401(K)</v>
          </cell>
          <cell r="C564" t="str">
            <v>FSMDX</v>
          </cell>
          <cell r="E564" t="str">
            <v>N/A</v>
          </cell>
          <cell r="F564" t="str">
            <v>ü</v>
          </cell>
          <cell r="G564" t="str">
            <v>ü</v>
          </cell>
          <cell r="H564" t="str">
            <v>ü</v>
          </cell>
          <cell r="I564" t="str">
            <v>ü</v>
          </cell>
          <cell r="J564" t="str">
            <v>ü</v>
          </cell>
          <cell r="K564" t="str">
            <v>ü</v>
          </cell>
          <cell r="L564" t="str">
            <v>ü</v>
          </cell>
          <cell r="M564" t="str">
            <v>ü</v>
          </cell>
          <cell r="N564" t="str">
            <v>ü</v>
          </cell>
          <cell r="O564" t="str">
            <v>ü</v>
          </cell>
        </row>
        <row r="565">
          <cell r="A565" t="str">
            <v>DIY Media 401(K)</v>
          </cell>
          <cell r="C565" t="str">
            <v>JDMNX</v>
          </cell>
          <cell r="E565" t="str">
            <v>ü</v>
          </cell>
          <cell r="F565" t="str">
            <v>û</v>
          </cell>
          <cell r="G565" t="str">
            <v>û</v>
          </cell>
          <cell r="H565" t="str">
            <v>ü</v>
          </cell>
          <cell r="I565" t="str">
            <v>ü</v>
          </cell>
          <cell r="J565" t="str">
            <v>û</v>
          </cell>
          <cell r="K565" t="str">
            <v>ü</v>
          </cell>
          <cell r="L565" t="str">
            <v>ü</v>
          </cell>
          <cell r="M565" t="str">
            <v>ü</v>
          </cell>
          <cell r="N565" t="str">
            <v>ü</v>
          </cell>
          <cell r="O565" t="str">
            <v>ü</v>
          </cell>
        </row>
        <row r="566">
          <cell r="A566" t="str">
            <v>DIY Media 401(K)</v>
          </cell>
          <cell r="C566" t="str">
            <v>MVCKX</v>
          </cell>
          <cell r="E566" t="str">
            <v>ü</v>
          </cell>
          <cell r="F566" t="str">
            <v>ü</v>
          </cell>
          <cell r="G566" t="str">
            <v>ü</v>
          </cell>
          <cell r="H566" t="str">
            <v>ü</v>
          </cell>
          <cell r="I566" t="str">
            <v>ü</v>
          </cell>
          <cell r="J566" t="str">
            <v>ü</v>
          </cell>
          <cell r="K566" t="str">
            <v>ü</v>
          </cell>
          <cell r="L566" t="str">
            <v>ü</v>
          </cell>
          <cell r="M566" t="str">
            <v>ü</v>
          </cell>
          <cell r="N566" t="str">
            <v>ü</v>
          </cell>
          <cell r="O566" t="str">
            <v>ü</v>
          </cell>
        </row>
        <row r="567">
          <cell r="A567" t="str">
            <v>DIY Media 401(K)</v>
          </cell>
          <cell r="C567" t="str">
            <v>FSSNX</v>
          </cell>
          <cell r="E567" t="str">
            <v>N/A</v>
          </cell>
          <cell r="F567" t="str">
            <v>ü</v>
          </cell>
          <cell r="G567" t="str">
            <v>ü</v>
          </cell>
          <cell r="H567" t="str">
            <v>ü</v>
          </cell>
          <cell r="I567" t="str">
            <v>ü</v>
          </cell>
          <cell r="J567" t="str">
            <v>ü</v>
          </cell>
          <cell r="K567" t="str">
            <v>û</v>
          </cell>
          <cell r="L567" t="str">
            <v>û</v>
          </cell>
          <cell r="M567" t="str">
            <v>ü</v>
          </cell>
          <cell r="N567" t="str">
            <v>ü</v>
          </cell>
          <cell r="O567" t="str">
            <v>ü</v>
          </cell>
        </row>
        <row r="568">
          <cell r="A568" t="str">
            <v>DIY Media 401(K)</v>
          </cell>
          <cell r="C568" t="str">
            <v>N/A</v>
          </cell>
          <cell r="E568" t="str">
            <v>ü</v>
          </cell>
          <cell r="F568" t="str">
            <v>û</v>
          </cell>
          <cell r="G568" t="str">
            <v>û</v>
          </cell>
          <cell r="H568" t="str">
            <v>û</v>
          </cell>
          <cell r="I568" t="str">
            <v>û</v>
          </cell>
          <cell r="J568" t="str">
            <v>ü</v>
          </cell>
          <cell r="K568" t="str">
            <v>û</v>
          </cell>
          <cell r="L568" t="str">
            <v>û</v>
          </cell>
          <cell r="M568" t="str">
            <v>û</v>
          </cell>
          <cell r="N568" t="str">
            <v>ü</v>
          </cell>
          <cell r="O568" t="str">
            <v>ü</v>
          </cell>
        </row>
        <row r="569">
          <cell r="A569" t="str">
            <v>DIY Media 401(K)</v>
          </cell>
          <cell r="C569" t="str">
            <v>FKEMX</v>
          </cell>
          <cell r="E569" t="str">
            <v>ü</v>
          </cell>
          <cell r="F569" t="str">
            <v>ü</v>
          </cell>
          <cell r="G569" t="str">
            <v>ü</v>
          </cell>
          <cell r="H569" t="str">
            <v>û</v>
          </cell>
          <cell r="I569" t="str">
            <v>û</v>
          </cell>
          <cell r="J569" t="str">
            <v>û</v>
          </cell>
          <cell r="K569" t="str">
            <v>û</v>
          </cell>
          <cell r="L569" t="str">
            <v>û</v>
          </cell>
          <cell r="M569" t="str">
            <v>û</v>
          </cell>
          <cell r="N569" t="str">
            <v>ü</v>
          </cell>
          <cell r="O569" t="str">
            <v>ü</v>
          </cell>
        </row>
        <row r="570">
          <cell r="A570" t="str">
            <v>DIY Media 401(K)</v>
          </cell>
          <cell r="C570" t="str">
            <v>FSPSX</v>
          </cell>
          <cell r="E570" t="str">
            <v>N/A</v>
          </cell>
          <cell r="F570" t="str">
            <v>û</v>
          </cell>
          <cell r="G570" t="str">
            <v>ü</v>
          </cell>
          <cell r="H570" t="str">
            <v>ü</v>
          </cell>
          <cell r="I570" t="str">
            <v>ü</v>
          </cell>
          <cell r="J570" t="str">
            <v>û</v>
          </cell>
          <cell r="K570" t="str">
            <v>ü</v>
          </cell>
          <cell r="L570" t="str">
            <v>ü</v>
          </cell>
          <cell r="M570" t="str">
            <v>ü</v>
          </cell>
          <cell r="N570" t="str">
            <v>ü</v>
          </cell>
          <cell r="O570" t="str">
            <v>ü</v>
          </cell>
        </row>
        <row r="571">
          <cell r="A571" t="str">
            <v>DIY Media 401(K)</v>
          </cell>
          <cell r="C571" t="str">
            <v>MIEIX</v>
          </cell>
          <cell r="E571" t="str">
            <v>ü</v>
          </cell>
          <cell r="F571" t="str">
            <v>û</v>
          </cell>
          <cell r="G571" t="str">
            <v>ü</v>
          </cell>
          <cell r="H571" t="str">
            <v>ü</v>
          </cell>
          <cell r="I571" t="str">
            <v>ü</v>
          </cell>
          <cell r="J571" t="str">
            <v>û</v>
          </cell>
          <cell r="K571" t="str">
            <v>ü</v>
          </cell>
          <cell r="L571" t="str">
            <v>ü</v>
          </cell>
          <cell r="M571" t="str">
            <v>ü</v>
          </cell>
          <cell r="N571" t="str">
            <v>ü</v>
          </cell>
          <cell r="O571" t="str">
            <v>ü</v>
          </cell>
        </row>
        <row r="572">
          <cell r="A572" t="str">
            <v>DIY Media 401(K)</v>
          </cell>
          <cell r="C572" t="str">
            <v>BRHYX</v>
          </cell>
          <cell r="E572" t="str">
            <v>ü</v>
          </cell>
          <cell r="F572" t="str">
            <v>ü</v>
          </cell>
          <cell r="G572" t="str">
            <v>ü</v>
          </cell>
          <cell r="H572" t="str">
            <v>ü</v>
          </cell>
          <cell r="I572" t="str">
            <v>ü</v>
          </cell>
          <cell r="J572" t="str">
            <v>ü</v>
          </cell>
          <cell r="K572" t="str">
            <v>ü</v>
          </cell>
          <cell r="L572" t="str">
            <v>ü</v>
          </cell>
          <cell r="M572" t="str">
            <v>ü</v>
          </cell>
          <cell r="N572" t="str">
            <v>ü</v>
          </cell>
          <cell r="O572" t="str">
            <v>ü</v>
          </cell>
        </row>
        <row r="573">
          <cell r="A573" t="str">
            <v>DIY Media 401(K)</v>
          </cell>
          <cell r="C573" t="str">
            <v>VBILX</v>
          </cell>
          <cell r="E573" t="str">
            <v>N/A</v>
          </cell>
          <cell r="F573" t="str">
            <v>ü</v>
          </cell>
          <cell r="G573" t="str">
            <v>ü</v>
          </cell>
          <cell r="H573" t="str">
            <v>ü</v>
          </cell>
          <cell r="I573" t="str">
            <v>ü</v>
          </cell>
          <cell r="J573" t="str">
            <v>ü</v>
          </cell>
          <cell r="K573" t="str">
            <v>ü</v>
          </cell>
          <cell r="L573" t="str">
            <v>ü</v>
          </cell>
          <cell r="M573" t="str">
            <v>ü</v>
          </cell>
          <cell r="N573" t="str">
            <v>ü</v>
          </cell>
          <cell r="O573" t="str">
            <v>ü</v>
          </cell>
        </row>
        <row r="574">
          <cell r="A574" t="str">
            <v>DIY Media 401(K)</v>
          </cell>
          <cell r="C574" t="str">
            <v>PIMIX</v>
          </cell>
          <cell r="E574" t="str">
            <v>ü</v>
          </cell>
          <cell r="F574" t="str">
            <v>ü</v>
          </cell>
          <cell r="G574" t="str">
            <v>ü</v>
          </cell>
          <cell r="H574" t="str">
            <v>ü</v>
          </cell>
          <cell r="I574" t="str">
            <v>ü</v>
          </cell>
          <cell r="J574" t="str">
            <v>ü</v>
          </cell>
          <cell r="K574" t="str">
            <v>ü</v>
          </cell>
          <cell r="L574" t="str">
            <v>ü</v>
          </cell>
          <cell r="M574" t="str">
            <v>ü</v>
          </cell>
          <cell r="N574" t="str">
            <v>ü</v>
          </cell>
          <cell r="O574" t="str">
            <v>ü</v>
          </cell>
        </row>
        <row r="575">
          <cell r="A575" t="str">
            <v>DIY Media 401(K)</v>
          </cell>
          <cell r="C575" t="str">
            <v>PBFKX</v>
          </cell>
          <cell r="E575" t="str">
            <v>ü</v>
          </cell>
          <cell r="F575" t="str">
            <v>ü</v>
          </cell>
          <cell r="G575" t="str">
            <v>ü</v>
          </cell>
          <cell r="H575" t="str">
            <v>ü</v>
          </cell>
          <cell r="I575" t="str">
            <v>ü</v>
          </cell>
          <cell r="J575" t="str">
            <v>ü</v>
          </cell>
          <cell r="K575" t="str">
            <v>ü</v>
          </cell>
          <cell r="L575" t="str">
            <v>ü</v>
          </cell>
          <cell r="M575" t="str">
            <v>ü</v>
          </cell>
          <cell r="N575" t="str">
            <v>ü</v>
          </cell>
          <cell r="O575" t="str">
            <v>ü</v>
          </cell>
        </row>
        <row r="576">
          <cell r="A576" t="str">
            <v>DIY Media 401(K)</v>
          </cell>
          <cell r="C576" t="str">
            <v>DIPSX</v>
          </cell>
          <cell r="E576" t="str">
            <v>ü</v>
          </cell>
          <cell r="F576" t="str">
            <v>û</v>
          </cell>
          <cell r="G576" t="str">
            <v>ü</v>
          </cell>
          <cell r="H576" t="str">
            <v>ü</v>
          </cell>
          <cell r="I576" t="str">
            <v>ü</v>
          </cell>
          <cell r="J576" t="str">
            <v>ü</v>
          </cell>
          <cell r="K576" t="str">
            <v>ü</v>
          </cell>
          <cell r="L576" t="str">
            <v>ü</v>
          </cell>
          <cell r="M576" t="str">
            <v>ü</v>
          </cell>
          <cell r="N576" t="str">
            <v>ü</v>
          </cell>
          <cell r="O576" t="str">
            <v>ü</v>
          </cell>
        </row>
        <row r="577">
          <cell r="A577" t="str">
            <v>DIY Media 401(K)</v>
          </cell>
          <cell r="C577" t="str">
            <v>PFORX</v>
          </cell>
          <cell r="E577" t="str">
            <v>ü</v>
          </cell>
          <cell r="F577" t="str">
            <v>ü</v>
          </cell>
          <cell r="G577" t="str">
            <v>ü</v>
          </cell>
          <cell r="H577" t="str">
            <v>ü</v>
          </cell>
          <cell r="I577" t="str">
            <v>ü</v>
          </cell>
          <cell r="J577" t="str">
            <v>ü</v>
          </cell>
          <cell r="K577" t="str">
            <v>ü</v>
          </cell>
          <cell r="L577" t="str">
            <v>ü</v>
          </cell>
          <cell r="M577" t="str">
            <v>ü</v>
          </cell>
          <cell r="N577" t="str">
            <v>û</v>
          </cell>
          <cell r="O577" t="str">
            <v>ü</v>
          </cell>
        </row>
        <row r="578">
          <cell r="A578" t="str">
            <v>DIY Media 401(K)</v>
          </cell>
          <cell r="C578" t="str">
            <v>N/A</v>
          </cell>
          <cell r="E578" t="str">
            <v>ü</v>
          </cell>
          <cell r="F578" t="str">
            <v>û</v>
          </cell>
          <cell r="G578" t="str">
            <v>ü</v>
          </cell>
          <cell r="H578" t="str">
            <v>ü</v>
          </cell>
          <cell r="I578" t="str">
            <v>ü</v>
          </cell>
          <cell r="J578" t="str">
            <v>û</v>
          </cell>
          <cell r="K578" t="str">
            <v>ü</v>
          </cell>
          <cell r="L578" t="str">
            <v>ü</v>
          </cell>
          <cell r="M578" t="str">
            <v>ü</v>
          </cell>
          <cell r="N578" t="str">
            <v>ü</v>
          </cell>
          <cell r="O578" t="str">
            <v>ü</v>
          </cell>
        </row>
        <row r="579">
          <cell r="A579" t="str">
            <v>Eastern Metal Works 401(K)</v>
          </cell>
          <cell r="C579" t="str">
            <v>VFIAX</v>
          </cell>
          <cell r="E579" t="str">
            <v>N/A</v>
          </cell>
          <cell r="F579" t="str">
            <v>ü</v>
          </cell>
          <cell r="G579" t="str">
            <v>ü</v>
          </cell>
          <cell r="H579" t="str">
            <v>ü</v>
          </cell>
          <cell r="I579" t="str">
            <v>ü</v>
          </cell>
          <cell r="J579" t="str">
            <v>ü</v>
          </cell>
          <cell r="K579" t="str">
            <v>ü</v>
          </cell>
          <cell r="L579" t="str">
            <v>ü</v>
          </cell>
          <cell r="M579" t="str">
            <v>ü</v>
          </cell>
          <cell r="N579" t="str">
            <v>ü</v>
          </cell>
          <cell r="O579" t="str">
            <v>ü</v>
          </cell>
        </row>
        <row r="580">
          <cell r="A580" t="str">
            <v>Eastern Metal Works 401(K)</v>
          </cell>
          <cell r="C580" t="str">
            <v>JLGMX</v>
          </cell>
          <cell r="E580" t="str">
            <v>ü</v>
          </cell>
          <cell r="F580" t="str">
            <v>û</v>
          </cell>
          <cell r="G580" t="str">
            <v>ü</v>
          </cell>
          <cell r="H580" t="str">
            <v>ü</v>
          </cell>
          <cell r="I580" t="str">
            <v>ü</v>
          </cell>
          <cell r="J580" t="str">
            <v>û</v>
          </cell>
          <cell r="K580" t="str">
            <v>ü</v>
          </cell>
          <cell r="L580" t="str">
            <v>ü</v>
          </cell>
          <cell r="M580" t="str">
            <v>ü</v>
          </cell>
          <cell r="N580" t="str">
            <v>ü</v>
          </cell>
          <cell r="O580" t="str">
            <v>ü</v>
          </cell>
        </row>
        <row r="581">
          <cell r="A581" t="str">
            <v>Eastern Metal Works 401(K)</v>
          </cell>
          <cell r="C581" t="str">
            <v>MEIKX</v>
          </cell>
          <cell r="E581" t="str">
            <v>ü</v>
          </cell>
          <cell r="F581" t="str">
            <v>û</v>
          </cell>
          <cell r="G581" t="str">
            <v>û</v>
          </cell>
          <cell r="H581" t="str">
            <v>û</v>
          </cell>
          <cell r="I581" t="str">
            <v>û</v>
          </cell>
          <cell r="J581" t="str">
            <v>û</v>
          </cell>
          <cell r="K581" t="str">
            <v>û</v>
          </cell>
          <cell r="L581" t="str">
            <v>û</v>
          </cell>
          <cell r="M581" t="str">
            <v>û</v>
          </cell>
          <cell r="N581" t="str">
            <v>ü</v>
          </cell>
          <cell r="O581" t="str">
            <v>ü</v>
          </cell>
        </row>
        <row r="582">
          <cell r="A582" t="str">
            <v>Eastern Metal Works 401(K)</v>
          </cell>
          <cell r="C582" t="str">
            <v>JDMNX</v>
          </cell>
          <cell r="E582" t="str">
            <v>ü</v>
          </cell>
          <cell r="F582" t="str">
            <v>û</v>
          </cell>
          <cell r="G582" t="str">
            <v>û</v>
          </cell>
          <cell r="H582" t="str">
            <v>ü</v>
          </cell>
          <cell r="I582" t="str">
            <v>ü</v>
          </cell>
          <cell r="J582" t="str">
            <v>û</v>
          </cell>
          <cell r="K582" t="str">
            <v>ü</v>
          </cell>
          <cell r="L582" t="str">
            <v>ü</v>
          </cell>
          <cell r="M582" t="str">
            <v>ü</v>
          </cell>
          <cell r="N582" t="str">
            <v>ü</v>
          </cell>
          <cell r="O582" t="str">
            <v>ü</v>
          </cell>
        </row>
        <row r="583">
          <cell r="A583" t="str">
            <v>Eastern Metal Works 401(K)</v>
          </cell>
          <cell r="C583" t="str">
            <v>AMDVX</v>
          </cell>
          <cell r="E583" t="str">
            <v>ü</v>
          </cell>
          <cell r="F583" t="str">
            <v>û</v>
          </cell>
          <cell r="G583" t="str">
            <v>û</v>
          </cell>
          <cell r="H583" t="str">
            <v>û</v>
          </cell>
          <cell r="I583" t="str">
            <v>û</v>
          </cell>
          <cell r="J583" t="str">
            <v>û</v>
          </cell>
          <cell r="K583" t="str">
            <v>û</v>
          </cell>
          <cell r="L583" t="str">
            <v>û</v>
          </cell>
          <cell r="M583" t="str">
            <v>ü</v>
          </cell>
          <cell r="N583" t="str">
            <v>ü</v>
          </cell>
          <cell r="O583" t="str">
            <v>ü</v>
          </cell>
        </row>
        <row r="584">
          <cell r="A584" t="str">
            <v>Eastern Metal Works 401(K)</v>
          </cell>
          <cell r="C584" t="str">
            <v>VMVAX</v>
          </cell>
          <cell r="E584" t="str">
            <v>N/A</v>
          </cell>
          <cell r="F584" t="str">
            <v>ü</v>
          </cell>
          <cell r="G584" t="str">
            <v>ü</v>
          </cell>
          <cell r="H584" t="str">
            <v>ü</v>
          </cell>
          <cell r="I584" t="str">
            <v>ü</v>
          </cell>
          <cell r="J584" t="str">
            <v>ü</v>
          </cell>
          <cell r="K584" t="str">
            <v>ü</v>
          </cell>
          <cell r="L584" t="str">
            <v>ü</v>
          </cell>
          <cell r="M584" t="str">
            <v>ü</v>
          </cell>
          <cell r="N584" t="str">
            <v>ü</v>
          </cell>
          <cell r="O584" t="str">
            <v>ü</v>
          </cell>
        </row>
        <row r="585">
          <cell r="A585" t="str">
            <v>Eastern Metal Works 401(K)</v>
          </cell>
          <cell r="C585" t="str">
            <v>PSYGX</v>
          </cell>
          <cell r="E585" t="str">
            <v>ü</v>
          </cell>
          <cell r="F585" t="str">
            <v>ü</v>
          </cell>
          <cell r="G585" t="str">
            <v>ü</v>
          </cell>
          <cell r="H585" t="str">
            <v>ü</v>
          </cell>
          <cell r="I585" t="str">
            <v>ü</v>
          </cell>
          <cell r="J585" t="str">
            <v>ü</v>
          </cell>
          <cell r="K585" t="str">
            <v>ü</v>
          </cell>
          <cell r="L585" t="str">
            <v>ü</v>
          </cell>
          <cell r="M585" t="str">
            <v>ü</v>
          </cell>
          <cell r="N585" t="str">
            <v>ü</v>
          </cell>
          <cell r="O585" t="str">
            <v>ü</v>
          </cell>
        </row>
        <row r="586">
          <cell r="A586" t="str">
            <v>Eastern Metal Works 401(K)</v>
          </cell>
          <cell r="C586" t="str">
            <v>GSITX</v>
          </cell>
          <cell r="E586" t="str">
            <v>ü</v>
          </cell>
          <cell r="F586" t="str">
            <v>ü</v>
          </cell>
          <cell r="G586" t="str">
            <v>ü</v>
          </cell>
          <cell r="H586" t="str">
            <v>ü</v>
          </cell>
          <cell r="I586" t="str">
            <v>ü</v>
          </cell>
          <cell r="J586" t="str">
            <v>ü</v>
          </cell>
          <cell r="K586" t="str">
            <v>û</v>
          </cell>
          <cell r="L586" t="str">
            <v>û</v>
          </cell>
          <cell r="M586" t="str">
            <v>û</v>
          </cell>
          <cell r="N586" t="str">
            <v>ü</v>
          </cell>
          <cell r="O586" t="str">
            <v>ü</v>
          </cell>
        </row>
        <row r="587">
          <cell r="A587" t="str">
            <v>Eastern Metal Works 401(K)</v>
          </cell>
          <cell r="C587" t="str">
            <v>RERGX</v>
          </cell>
          <cell r="E587" t="str">
            <v>ü</v>
          </cell>
          <cell r="F587" t="str">
            <v>û</v>
          </cell>
          <cell r="G587" t="str">
            <v>û</v>
          </cell>
          <cell r="H587" t="str">
            <v>ü</v>
          </cell>
          <cell r="I587" t="str">
            <v>ü</v>
          </cell>
          <cell r="J587" t="str">
            <v>û</v>
          </cell>
          <cell r="K587" t="str">
            <v>ü</v>
          </cell>
          <cell r="L587" t="str">
            <v>ü</v>
          </cell>
          <cell r="M587" t="str">
            <v>ü</v>
          </cell>
          <cell r="N587" t="str">
            <v>ü</v>
          </cell>
          <cell r="O587" t="str">
            <v>ü</v>
          </cell>
        </row>
        <row r="588">
          <cell r="A588" t="str">
            <v>Eastern Metal Works 401(K)</v>
          </cell>
          <cell r="C588" t="str">
            <v>PICYX</v>
          </cell>
          <cell r="E588" t="str">
            <v>ü</v>
          </cell>
          <cell r="F588" t="str">
            <v>ü</v>
          </cell>
          <cell r="G588" t="str">
            <v>ü</v>
          </cell>
          <cell r="H588" t="str">
            <v>ü</v>
          </cell>
          <cell r="I588" t="str">
            <v>ü</v>
          </cell>
          <cell r="J588" t="str">
            <v>ü</v>
          </cell>
          <cell r="K588" t="str">
            <v>ü</v>
          </cell>
          <cell r="L588" t="str">
            <v>ü</v>
          </cell>
          <cell r="M588" t="str">
            <v>ü</v>
          </cell>
          <cell r="N588" t="str">
            <v>ü</v>
          </cell>
          <cell r="O588" t="str">
            <v>ü</v>
          </cell>
        </row>
        <row r="589">
          <cell r="A589" t="str">
            <v>Eastern Metal Works 401(K)</v>
          </cell>
          <cell r="C589" t="str">
            <v>PIMIX</v>
          </cell>
          <cell r="E589" t="str">
            <v>ü</v>
          </cell>
          <cell r="F589" t="str">
            <v>ü</v>
          </cell>
          <cell r="G589" t="str">
            <v>ü</v>
          </cell>
          <cell r="H589" t="str">
            <v>ü</v>
          </cell>
          <cell r="I589" t="str">
            <v>ü</v>
          </cell>
          <cell r="J589" t="str">
            <v>ü</v>
          </cell>
          <cell r="K589" t="str">
            <v>ü</v>
          </cell>
          <cell r="L589" t="str">
            <v>ü</v>
          </cell>
          <cell r="M589" t="str">
            <v>ü</v>
          </cell>
          <cell r="N589" t="str">
            <v>ü</v>
          </cell>
          <cell r="O589" t="str">
            <v>ü</v>
          </cell>
        </row>
        <row r="590">
          <cell r="A590" t="str">
            <v>Eastern Metal Works 401(K)</v>
          </cell>
          <cell r="C590" t="str">
            <v>VAIPX</v>
          </cell>
          <cell r="E590" t="str">
            <v>ü</v>
          </cell>
          <cell r="F590" t="str">
            <v>û</v>
          </cell>
          <cell r="G590" t="str">
            <v>û</v>
          </cell>
          <cell r="H590" t="str">
            <v>û</v>
          </cell>
          <cell r="I590" t="str">
            <v>û</v>
          </cell>
          <cell r="J590" t="str">
            <v>ü</v>
          </cell>
          <cell r="K590" t="str">
            <v>ü</v>
          </cell>
          <cell r="L590" t="str">
            <v>ü</v>
          </cell>
          <cell r="M590" t="str">
            <v>ü</v>
          </cell>
          <cell r="N590" t="str">
            <v>ü</v>
          </cell>
          <cell r="O590" t="str">
            <v>ü</v>
          </cell>
        </row>
        <row r="591">
          <cell r="A591" t="str">
            <v>Eastern Metal Works 401(K)</v>
          </cell>
          <cell r="C591" t="str">
            <v>PFORX</v>
          </cell>
          <cell r="E591" t="str">
            <v>ü</v>
          </cell>
          <cell r="F591" t="str">
            <v>ü</v>
          </cell>
          <cell r="G591" t="str">
            <v>ü</v>
          </cell>
          <cell r="H591" t="str">
            <v>ü</v>
          </cell>
          <cell r="I591" t="str">
            <v>ü</v>
          </cell>
          <cell r="J591" t="str">
            <v>ü</v>
          </cell>
          <cell r="K591" t="str">
            <v>ü</v>
          </cell>
          <cell r="L591" t="str">
            <v>ü</v>
          </cell>
          <cell r="M591" t="str">
            <v>ü</v>
          </cell>
          <cell r="N591" t="str">
            <v>û</v>
          </cell>
          <cell r="O591" t="str">
            <v>ü</v>
          </cell>
        </row>
        <row r="592">
          <cell r="A592" t="str">
            <v>Eastern Metal Works 401(K)</v>
          </cell>
          <cell r="C592" t="str">
            <v>GOFXX</v>
          </cell>
          <cell r="E592" t="str">
            <v>ü</v>
          </cell>
          <cell r="F592" t="str">
            <v>ü</v>
          </cell>
          <cell r="G592" t="str">
            <v>ü</v>
          </cell>
          <cell r="H592" t="str">
            <v>ü</v>
          </cell>
          <cell r="I592" t="str">
            <v>û</v>
          </cell>
          <cell r="J592" t="str">
            <v>ü</v>
          </cell>
          <cell r="K592" t="str">
            <v>ü</v>
          </cell>
          <cell r="L592" t="str">
            <v>ü</v>
          </cell>
          <cell r="M592" t="str">
            <v>û</v>
          </cell>
          <cell r="N592" t="str">
            <v>ü</v>
          </cell>
          <cell r="O592" t="str">
            <v>ü</v>
          </cell>
        </row>
        <row r="593">
          <cell r="A593" t="str">
            <v>Eastern Metal Works 401(K)</v>
          </cell>
          <cell r="C593" t="str">
            <v>POSIX</v>
          </cell>
          <cell r="E593" t="str">
            <v>ü</v>
          </cell>
          <cell r="F593" t="str">
            <v>û</v>
          </cell>
          <cell r="G593" t="str">
            <v>û</v>
          </cell>
          <cell r="H593" t="str">
            <v>û</v>
          </cell>
          <cell r="I593" t="str">
            <v>û</v>
          </cell>
          <cell r="J593" t="str">
            <v>û</v>
          </cell>
          <cell r="K593" t="str">
            <v>û</v>
          </cell>
          <cell r="L593" t="str">
            <v>û</v>
          </cell>
          <cell r="M593" t="str">
            <v>û</v>
          </cell>
          <cell r="N593" t="str">
            <v>ü</v>
          </cell>
          <cell r="O593" t="str">
            <v>ü</v>
          </cell>
        </row>
        <row r="594">
          <cell r="A594" t="str">
            <v>EDM 401(K)</v>
          </cell>
          <cell r="C594" t="str">
            <v>RFNBX</v>
          </cell>
          <cell r="E594" t="str">
            <v>ü</v>
          </cell>
          <cell r="F594" t="str">
            <v>ü</v>
          </cell>
          <cell r="G594" t="str">
            <v>ü</v>
          </cell>
          <cell r="H594" t="str">
            <v>ü</v>
          </cell>
          <cell r="I594" t="str">
            <v>ü</v>
          </cell>
          <cell r="J594" t="str">
            <v>û</v>
          </cell>
          <cell r="K594" t="str">
            <v>ü</v>
          </cell>
          <cell r="L594" t="str">
            <v>ü</v>
          </cell>
          <cell r="M594" t="str">
            <v>ü</v>
          </cell>
          <cell r="N594" t="str">
            <v>û</v>
          </cell>
          <cell r="O594" t="str">
            <v>ü</v>
          </cell>
        </row>
        <row r="595">
          <cell r="A595" t="str">
            <v>EDM 401(K)</v>
          </cell>
          <cell r="C595" t="str">
            <v>RWMBX</v>
          </cell>
          <cell r="E595" t="str">
            <v>ü</v>
          </cell>
          <cell r="F595" t="str">
            <v>û</v>
          </cell>
          <cell r="G595" t="str">
            <v>û</v>
          </cell>
          <cell r="H595" t="str">
            <v>û</v>
          </cell>
          <cell r="I595" t="str">
            <v>ü</v>
          </cell>
          <cell r="J595" t="str">
            <v>û</v>
          </cell>
          <cell r="K595" t="str">
            <v>û</v>
          </cell>
          <cell r="L595" t="str">
            <v>ü</v>
          </cell>
          <cell r="M595" t="str">
            <v>ü</v>
          </cell>
          <cell r="N595" t="str">
            <v>û</v>
          </cell>
          <cell r="O595" t="str">
            <v>ü</v>
          </cell>
        </row>
        <row r="596">
          <cell r="A596" t="str">
            <v>EDM 401(K)</v>
          </cell>
          <cell r="C596" t="str">
            <v>RGABX</v>
          </cell>
          <cell r="E596" t="str">
            <v>ü</v>
          </cell>
          <cell r="F596" t="str">
            <v>û</v>
          </cell>
          <cell r="G596" t="str">
            <v>û</v>
          </cell>
          <cell r="H596" t="str">
            <v>ü</v>
          </cell>
          <cell r="I596" t="str">
            <v>ü</v>
          </cell>
          <cell r="J596" t="str">
            <v>û</v>
          </cell>
          <cell r="K596" t="str">
            <v>û</v>
          </cell>
          <cell r="L596" t="str">
            <v>ü</v>
          </cell>
          <cell r="M596" t="str">
            <v>ü</v>
          </cell>
          <cell r="N596" t="str">
            <v>û</v>
          </cell>
          <cell r="O596" t="str">
            <v>ü</v>
          </cell>
        </row>
        <row r="597">
          <cell r="A597" t="str">
            <v>EDM 401(K)</v>
          </cell>
          <cell r="C597" t="str">
            <v>RAFBX</v>
          </cell>
          <cell r="E597" t="str">
            <v>ü</v>
          </cell>
          <cell r="F597" t="str">
            <v>û</v>
          </cell>
          <cell r="G597" t="str">
            <v>û</v>
          </cell>
          <cell r="H597" t="str">
            <v>û</v>
          </cell>
          <cell r="I597" t="str">
            <v>û</v>
          </cell>
          <cell r="J597" t="str">
            <v>û</v>
          </cell>
          <cell r="K597" t="str">
            <v>û</v>
          </cell>
          <cell r="L597" t="str">
            <v>û</v>
          </cell>
          <cell r="M597" t="str">
            <v>û</v>
          </cell>
          <cell r="N597" t="str">
            <v>û</v>
          </cell>
          <cell r="O597" t="str">
            <v>ü</v>
          </cell>
        </row>
        <row r="598">
          <cell r="A598" t="str">
            <v>EDM 401(K)</v>
          </cell>
          <cell r="C598" t="str">
            <v>RMFBX</v>
          </cell>
          <cell r="E598" t="str">
            <v>ü</v>
          </cell>
          <cell r="F598" t="str">
            <v>û</v>
          </cell>
          <cell r="G598" t="str">
            <v>û</v>
          </cell>
          <cell r="H598" t="str">
            <v>ü</v>
          </cell>
          <cell r="I598" t="str">
            <v>ü</v>
          </cell>
          <cell r="J598" t="str">
            <v>û</v>
          </cell>
          <cell r="K598" t="str">
            <v>û</v>
          </cell>
          <cell r="L598" t="str">
            <v>û</v>
          </cell>
          <cell r="M598" t="str">
            <v>ü</v>
          </cell>
          <cell r="N598" t="str">
            <v>û</v>
          </cell>
          <cell r="O598" t="str">
            <v>ü</v>
          </cell>
        </row>
        <row r="599">
          <cell r="A599" t="str">
            <v>EDM 401(K)</v>
          </cell>
          <cell r="C599" t="str">
            <v>RWIBX</v>
          </cell>
          <cell r="E599" t="str">
            <v>ü</v>
          </cell>
          <cell r="F599" t="str">
            <v>û</v>
          </cell>
          <cell r="G599" t="str">
            <v>ü</v>
          </cell>
          <cell r="H599" t="str">
            <v>ü</v>
          </cell>
          <cell r="I599" t="str">
            <v>ü</v>
          </cell>
          <cell r="J599" t="str">
            <v>û</v>
          </cell>
          <cell r="K599" t="str">
            <v>û</v>
          </cell>
          <cell r="L599" t="str">
            <v>û</v>
          </cell>
          <cell r="M599" t="str">
            <v>û</v>
          </cell>
          <cell r="N599" t="str">
            <v>û</v>
          </cell>
          <cell r="O599" t="str">
            <v>ü</v>
          </cell>
        </row>
        <row r="600">
          <cell r="A600" t="str">
            <v>EDM 401(K)</v>
          </cell>
          <cell r="C600" t="str">
            <v>RNGBX</v>
          </cell>
          <cell r="E600" t="str">
            <v>ü</v>
          </cell>
          <cell r="F600" t="str">
            <v>û</v>
          </cell>
          <cell r="G600" t="str">
            <v>ü</v>
          </cell>
          <cell r="H600" t="str">
            <v>ü</v>
          </cell>
          <cell r="I600" t="str">
            <v>ü</v>
          </cell>
          <cell r="J600" t="str">
            <v>û</v>
          </cell>
          <cell r="K600" t="str">
            <v>û</v>
          </cell>
          <cell r="L600" t="str">
            <v>û</v>
          </cell>
          <cell r="M600" t="str">
            <v>û</v>
          </cell>
          <cell r="N600" t="str">
            <v>û</v>
          </cell>
          <cell r="O600" t="str">
            <v>ü</v>
          </cell>
        </row>
        <row r="601">
          <cell r="A601" t="str">
            <v>EDM 401(K)</v>
          </cell>
          <cell r="C601" t="str">
            <v>RNPBX</v>
          </cell>
          <cell r="E601" t="str">
            <v>ü</v>
          </cell>
          <cell r="F601" t="str">
            <v>û</v>
          </cell>
          <cell r="G601" t="str">
            <v>ü</v>
          </cell>
          <cell r="H601" t="str">
            <v>ü</v>
          </cell>
          <cell r="I601" t="str">
            <v>ü</v>
          </cell>
          <cell r="J601" t="str">
            <v>û</v>
          </cell>
          <cell r="K601" t="str">
            <v>ü</v>
          </cell>
          <cell r="L601" t="str">
            <v>ü</v>
          </cell>
          <cell r="M601" t="str">
            <v>ü</v>
          </cell>
          <cell r="N601" t="str">
            <v>ü</v>
          </cell>
          <cell r="O601" t="str">
            <v>ü</v>
          </cell>
        </row>
        <row r="602">
          <cell r="A602" t="str">
            <v>EDM 401(K)</v>
          </cell>
          <cell r="C602" t="str">
            <v>RSLBX</v>
          </cell>
          <cell r="E602" t="str">
            <v>ü</v>
          </cell>
          <cell r="F602" t="str">
            <v>û</v>
          </cell>
          <cell r="G602" t="str">
            <v>û</v>
          </cell>
          <cell r="H602" t="str">
            <v>û</v>
          </cell>
          <cell r="I602" t="str">
            <v>û</v>
          </cell>
          <cell r="J602" t="str">
            <v>û</v>
          </cell>
          <cell r="K602" t="str">
            <v>û</v>
          </cell>
          <cell r="L602" t="str">
            <v>û</v>
          </cell>
          <cell r="M602" t="str">
            <v>û</v>
          </cell>
          <cell r="N602" t="str">
            <v>û</v>
          </cell>
          <cell r="O602" t="str">
            <v>ü</v>
          </cell>
        </row>
        <row r="603">
          <cell r="A603" t="str">
            <v>EDM 401(K)</v>
          </cell>
          <cell r="C603" t="str">
            <v>RNWBX</v>
          </cell>
          <cell r="E603" t="str">
            <v>ü</v>
          </cell>
          <cell r="F603" t="str">
            <v>ü</v>
          </cell>
          <cell r="G603" t="str">
            <v>ü</v>
          </cell>
          <cell r="H603" t="str">
            <v>ü</v>
          </cell>
          <cell r="I603" t="str">
            <v>ü</v>
          </cell>
          <cell r="J603" t="str">
            <v>ü</v>
          </cell>
          <cell r="K603" t="str">
            <v>ü</v>
          </cell>
          <cell r="L603" t="str">
            <v>ü</v>
          </cell>
          <cell r="M603" t="str">
            <v>ü</v>
          </cell>
          <cell r="N603" t="str">
            <v>ü</v>
          </cell>
          <cell r="O603" t="str">
            <v>ü</v>
          </cell>
        </row>
        <row r="604">
          <cell r="A604" t="str">
            <v>EDM 401(K)</v>
          </cell>
          <cell r="C604" t="str">
            <v>RABXX</v>
          </cell>
          <cell r="E604" t="str">
            <v>ü</v>
          </cell>
          <cell r="F604" t="str">
            <v>û</v>
          </cell>
          <cell r="G604" t="str">
            <v>û</v>
          </cell>
          <cell r="H604" t="str">
            <v>û</v>
          </cell>
          <cell r="I604" t="str">
            <v>û</v>
          </cell>
          <cell r="J604" t="str">
            <v>û</v>
          </cell>
          <cell r="K604" t="str">
            <v>û</v>
          </cell>
          <cell r="L604" t="str">
            <v>û</v>
          </cell>
          <cell r="M604" t="str">
            <v>û</v>
          </cell>
          <cell r="N604" t="str">
            <v>û</v>
          </cell>
          <cell r="O604" t="str">
            <v>ü</v>
          </cell>
        </row>
        <row r="605">
          <cell r="A605" t="str">
            <v>Element Solutions 401(K)</v>
          </cell>
          <cell r="C605" t="str">
            <v>VINIX</v>
          </cell>
          <cell r="E605" t="str">
            <v>N/A</v>
          </cell>
          <cell r="F605" t="str">
            <v>ü</v>
          </cell>
          <cell r="G605" t="str">
            <v>ü</v>
          </cell>
          <cell r="H605" t="str">
            <v>ü</v>
          </cell>
          <cell r="I605" t="str">
            <v>ü</v>
          </cell>
          <cell r="J605" t="str">
            <v>ü</v>
          </cell>
          <cell r="K605" t="str">
            <v>ü</v>
          </cell>
          <cell r="L605" t="str">
            <v>ü</v>
          </cell>
          <cell r="M605" t="str">
            <v>ü</v>
          </cell>
          <cell r="N605" t="str">
            <v>ü</v>
          </cell>
          <cell r="O605" t="str">
            <v>ü</v>
          </cell>
        </row>
        <row r="606">
          <cell r="A606" t="str">
            <v>Element Solutions 401(K)</v>
          </cell>
          <cell r="C606" t="str">
            <v>APGZX</v>
          </cell>
          <cell r="E606" t="str">
            <v>ü</v>
          </cell>
          <cell r="F606" t="str">
            <v>û</v>
          </cell>
          <cell r="G606" t="str">
            <v>û</v>
          </cell>
          <cell r="H606" t="str">
            <v>û</v>
          </cell>
          <cell r="I606" t="str">
            <v>û</v>
          </cell>
          <cell r="J606" t="str">
            <v>û</v>
          </cell>
          <cell r="K606" t="str">
            <v>ü</v>
          </cell>
          <cell r="L606" t="str">
            <v>ü</v>
          </cell>
          <cell r="M606" t="str">
            <v>ü</v>
          </cell>
          <cell r="N606" t="str">
            <v>ü</v>
          </cell>
          <cell r="O606" t="str">
            <v>ü</v>
          </cell>
        </row>
        <row r="607">
          <cell r="A607" t="str">
            <v>Element Solutions 401(K)</v>
          </cell>
          <cell r="C607" t="str">
            <v>VIVIX</v>
          </cell>
          <cell r="E607" t="str">
            <v>N/A</v>
          </cell>
          <cell r="F607" t="str">
            <v>ü</v>
          </cell>
          <cell r="G607" t="str">
            <v>ü</v>
          </cell>
          <cell r="H607" t="str">
            <v>ü</v>
          </cell>
          <cell r="I607" t="str">
            <v>ü</v>
          </cell>
          <cell r="J607" t="str">
            <v>ü</v>
          </cell>
          <cell r="K607" t="str">
            <v>ü</v>
          </cell>
          <cell r="L607" t="str">
            <v>ü</v>
          </cell>
          <cell r="M607" t="str">
            <v>ü</v>
          </cell>
          <cell r="N607" t="str">
            <v>ü</v>
          </cell>
          <cell r="O607" t="str">
            <v>ü</v>
          </cell>
        </row>
        <row r="608">
          <cell r="A608" t="str">
            <v>Element Solutions 401(K)</v>
          </cell>
          <cell r="C608" t="str">
            <v>VEXAX</v>
          </cell>
          <cell r="E608" t="str">
            <v>N/A</v>
          </cell>
          <cell r="F608" t="str">
            <v>û</v>
          </cell>
          <cell r="G608" t="str">
            <v>ü</v>
          </cell>
          <cell r="H608" t="str">
            <v>ü</v>
          </cell>
          <cell r="I608" t="str">
            <v>ü</v>
          </cell>
          <cell r="J608" t="str">
            <v>û</v>
          </cell>
          <cell r="K608" t="str">
            <v>û</v>
          </cell>
          <cell r="L608" t="str">
            <v>û</v>
          </cell>
          <cell r="M608" t="str">
            <v>ü</v>
          </cell>
          <cell r="N608" t="str">
            <v>ü</v>
          </cell>
          <cell r="O608" t="str">
            <v>ü</v>
          </cell>
        </row>
        <row r="609">
          <cell r="A609" t="str">
            <v>Element Solutions 401(K)</v>
          </cell>
          <cell r="C609" t="str">
            <v>JDMNX</v>
          </cell>
          <cell r="E609" t="str">
            <v>ü</v>
          </cell>
          <cell r="F609" t="str">
            <v>û</v>
          </cell>
          <cell r="G609" t="str">
            <v>û</v>
          </cell>
          <cell r="H609" t="str">
            <v>ü</v>
          </cell>
          <cell r="I609" t="str">
            <v>ü</v>
          </cell>
          <cell r="J609" t="str">
            <v>û</v>
          </cell>
          <cell r="K609" t="str">
            <v>ü</v>
          </cell>
          <cell r="L609" t="str">
            <v>ü</v>
          </cell>
          <cell r="M609" t="str">
            <v>ü</v>
          </cell>
          <cell r="N609" t="str">
            <v>ü</v>
          </cell>
          <cell r="O609" t="str">
            <v>ü</v>
          </cell>
        </row>
        <row r="610">
          <cell r="A610" t="str">
            <v>Element Solutions 401(K)</v>
          </cell>
          <cell r="C610" t="str">
            <v>VMVAX</v>
          </cell>
          <cell r="E610" t="str">
            <v>N/A</v>
          </cell>
          <cell r="F610" t="str">
            <v>ü</v>
          </cell>
          <cell r="G610" t="str">
            <v>ü</v>
          </cell>
          <cell r="H610" t="str">
            <v>ü</v>
          </cell>
          <cell r="I610" t="str">
            <v>ü</v>
          </cell>
          <cell r="J610" t="str">
            <v>ü</v>
          </cell>
          <cell r="K610" t="str">
            <v>ü</v>
          </cell>
          <cell r="L610" t="str">
            <v>ü</v>
          </cell>
          <cell r="M610" t="str">
            <v>ü</v>
          </cell>
          <cell r="N610" t="str">
            <v>ü</v>
          </cell>
          <cell r="O610" t="str">
            <v>ü</v>
          </cell>
        </row>
        <row r="611">
          <cell r="A611" t="str">
            <v>Element Solutions 401(K)</v>
          </cell>
          <cell r="C611" t="str">
            <v>VSMAX</v>
          </cell>
          <cell r="E611" t="str">
            <v>N/A</v>
          </cell>
          <cell r="F611" t="str">
            <v>ü</v>
          </cell>
          <cell r="G611" t="str">
            <v>ü</v>
          </cell>
          <cell r="H611" t="str">
            <v>ü</v>
          </cell>
          <cell r="I611" t="str">
            <v>ü</v>
          </cell>
          <cell r="J611" t="str">
            <v>ü</v>
          </cell>
          <cell r="K611" t="str">
            <v>ü</v>
          </cell>
          <cell r="L611" t="str">
            <v>ü</v>
          </cell>
          <cell r="M611" t="str">
            <v>ü</v>
          </cell>
          <cell r="N611" t="str">
            <v>ü</v>
          </cell>
          <cell r="O611" t="str">
            <v>ü</v>
          </cell>
        </row>
        <row r="612">
          <cell r="A612" t="str">
            <v>Element Solutions 401(K)</v>
          </cell>
          <cell r="C612" t="str">
            <v>SMVSX</v>
          </cell>
          <cell r="E612" t="str">
            <v>ü</v>
          </cell>
          <cell r="F612" t="str">
            <v>ü</v>
          </cell>
          <cell r="G612" t="str">
            <v>ü</v>
          </cell>
          <cell r="H612" t="str">
            <v>ü</v>
          </cell>
          <cell r="I612" t="str">
            <v>ü</v>
          </cell>
          <cell r="J612" t="str">
            <v>ü</v>
          </cell>
          <cell r="K612" t="str">
            <v>ü</v>
          </cell>
          <cell r="L612" t="str">
            <v>ü</v>
          </cell>
          <cell r="M612" t="str">
            <v>ü</v>
          </cell>
          <cell r="N612" t="str">
            <v>ü</v>
          </cell>
          <cell r="O612" t="str">
            <v>ü</v>
          </cell>
        </row>
        <row r="613">
          <cell r="A613" t="str">
            <v>Element Solutions 401(K)</v>
          </cell>
          <cell r="C613" t="str">
            <v>LSSIX</v>
          </cell>
          <cell r="E613" t="str">
            <v>ü</v>
          </cell>
          <cell r="F613" t="str">
            <v>û</v>
          </cell>
          <cell r="G613" t="str">
            <v>ü</v>
          </cell>
          <cell r="H613" t="str">
            <v>ü</v>
          </cell>
          <cell r="I613" t="str">
            <v>ü</v>
          </cell>
          <cell r="J613" t="str">
            <v>ü</v>
          </cell>
          <cell r="K613" t="str">
            <v>û</v>
          </cell>
          <cell r="L613" t="str">
            <v>ü</v>
          </cell>
          <cell r="M613" t="str">
            <v>ü</v>
          </cell>
          <cell r="N613" t="str">
            <v>ü</v>
          </cell>
          <cell r="O613" t="str">
            <v>ü</v>
          </cell>
        </row>
        <row r="614">
          <cell r="A614" t="str">
            <v>Element Solutions 401(K)</v>
          </cell>
          <cell r="C614" t="str">
            <v>MDIZX</v>
          </cell>
          <cell r="E614" t="str">
            <v>ü</v>
          </cell>
          <cell r="F614" t="str">
            <v>ü</v>
          </cell>
          <cell r="G614" t="str">
            <v>û</v>
          </cell>
          <cell r="H614" t="str">
            <v>û</v>
          </cell>
          <cell r="I614" t="str">
            <v>ü</v>
          </cell>
          <cell r="J614" t="str">
            <v>û</v>
          </cell>
          <cell r="K614" t="str">
            <v>û</v>
          </cell>
          <cell r="L614" t="str">
            <v>û</v>
          </cell>
          <cell r="M614" t="str">
            <v>û</v>
          </cell>
          <cell r="N614" t="str">
            <v>ü</v>
          </cell>
          <cell r="O614" t="str">
            <v>ü</v>
          </cell>
        </row>
        <row r="615">
          <cell r="A615" t="str">
            <v>Element Solutions 401(K)</v>
          </cell>
          <cell r="C615" t="str">
            <v>PIMIX</v>
          </cell>
          <cell r="E615" t="str">
            <v>ü</v>
          </cell>
          <cell r="F615" t="str">
            <v>ü</v>
          </cell>
          <cell r="G615" t="str">
            <v>ü</v>
          </cell>
          <cell r="H615" t="str">
            <v>ü</v>
          </cell>
          <cell r="I615" t="str">
            <v>ü</v>
          </cell>
          <cell r="J615" t="str">
            <v>ü</v>
          </cell>
          <cell r="K615" t="str">
            <v>ü</v>
          </cell>
          <cell r="L615" t="str">
            <v>ü</v>
          </cell>
          <cell r="M615" t="str">
            <v>ü</v>
          </cell>
          <cell r="N615" t="str">
            <v>ü</v>
          </cell>
          <cell r="O615" t="str">
            <v>ü</v>
          </cell>
        </row>
        <row r="616">
          <cell r="A616" t="str">
            <v>Element Solutions 401(K)</v>
          </cell>
          <cell r="C616" t="str">
            <v>VBIMX</v>
          </cell>
          <cell r="E616" t="str">
            <v>N/A</v>
          </cell>
          <cell r="F616" t="str">
            <v>ü</v>
          </cell>
          <cell r="G616" t="str">
            <v>ü</v>
          </cell>
          <cell r="H616" t="str">
            <v>ü</v>
          </cell>
          <cell r="I616" t="str">
            <v>ü</v>
          </cell>
          <cell r="J616" t="str">
            <v>ü</v>
          </cell>
          <cell r="K616" t="str">
            <v>ü</v>
          </cell>
          <cell r="L616" t="str">
            <v>ü</v>
          </cell>
          <cell r="M616" t="str">
            <v>ü</v>
          </cell>
          <cell r="N616" t="str">
            <v>ü</v>
          </cell>
          <cell r="O616" t="str">
            <v>ü</v>
          </cell>
        </row>
        <row r="617">
          <cell r="A617" t="str">
            <v>Element Solutions 401(K)</v>
          </cell>
          <cell r="C617" t="str">
            <v>DODIX</v>
          </cell>
          <cell r="E617" t="str">
            <v>ü</v>
          </cell>
          <cell r="F617" t="str">
            <v>ü</v>
          </cell>
          <cell r="G617" t="str">
            <v>ü</v>
          </cell>
          <cell r="H617" t="str">
            <v>ü</v>
          </cell>
          <cell r="I617" t="str">
            <v>ü</v>
          </cell>
          <cell r="J617" t="str">
            <v>ü</v>
          </cell>
          <cell r="K617" t="str">
            <v>ü</v>
          </cell>
          <cell r="L617" t="str">
            <v>ü</v>
          </cell>
          <cell r="M617" t="str">
            <v>ü</v>
          </cell>
          <cell r="N617" t="str">
            <v>ü</v>
          </cell>
          <cell r="O617" t="str">
            <v>ü</v>
          </cell>
        </row>
        <row r="618">
          <cell r="A618" t="str">
            <v>Element Solutions 401(K)</v>
          </cell>
          <cell r="C618" t="str">
            <v>SNVXX</v>
          </cell>
          <cell r="E618" t="str">
            <v>ü</v>
          </cell>
          <cell r="F618" t="str">
            <v>û</v>
          </cell>
          <cell r="G618" t="str">
            <v>û</v>
          </cell>
          <cell r="H618" t="str">
            <v>û</v>
          </cell>
          <cell r="I618" t="str">
            <v>ü</v>
          </cell>
          <cell r="J618" t="str">
            <v>û</v>
          </cell>
          <cell r="K618" t="str">
            <v>ü</v>
          </cell>
          <cell r="L618" t="str">
            <v>ü</v>
          </cell>
          <cell r="M618" t="str">
            <v>ü</v>
          </cell>
          <cell r="N618" t="str">
            <v>ü</v>
          </cell>
          <cell r="O618" t="str">
            <v>ü</v>
          </cell>
        </row>
        <row r="619">
          <cell r="A619" t="str">
            <v>Element Solutions 401(K)</v>
          </cell>
          <cell r="C619" t="str">
            <v>PACLX</v>
          </cell>
          <cell r="E619" t="str">
            <v>ü</v>
          </cell>
          <cell r="F619" t="str">
            <v>ü</v>
          </cell>
          <cell r="G619" t="str">
            <v>ü</v>
          </cell>
          <cell r="H619" t="str">
            <v>ü</v>
          </cell>
          <cell r="I619" t="str">
            <v>ü</v>
          </cell>
          <cell r="J619" t="str">
            <v>ü</v>
          </cell>
          <cell r="K619" t="str">
            <v>ü</v>
          </cell>
          <cell r="L619" t="str">
            <v>ü</v>
          </cell>
          <cell r="M619" t="str">
            <v>ü</v>
          </cell>
          <cell r="N619" t="str">
            <v>ü</v>
          </cell>
          <cell r="O619" t="str">
            <v>ü</v>
          </cell>
        </row>
        <row r="620">
          <cell r="A620" t="str">
            <v>Element Solutions 401(K)</v>
          </cell>
          <cell r="C620" t="str">
            <v>VITAX</v>
          </cell>
          <cell r="E620" t="str">
            <v>N/A</v>
          </cell>
          <cell r="F620" t="str">
            <v>ü</v>
          </cell>
          <cell r="G620" t="str">
            <v>ü</v>
          </cell>
          <cell r="H620" t="str">
            <v>ü</v>
          </cell>
          <cell r="I620" t="str">
            <v>ü</v>
          </cell>
          <cell r="J620" t="str">
            <v>ü</v>
          </cell>
          <cell r="K620" t="str">
            <v>ü</v>
          </cell>
          <cell r="L620" t="str">
            <v>ü</v>
          </cell>
          <cell r="M620" t="str">
            <v>ü</v>
          </cell>
          <cell r="N620" t="str">
            <v>ü</v>
          </cell>
          <cell r="O620" t="str">
            <v>ü</v>
          </cell>
        </row>
        <row r="621">
          <cell r="A621" t="str">
            <v>Enterprise Lighting Sales Corp. 401(K)</v>
          </cell>
          <cell r="C621" t="str">
            <v>FXAIX</v>
          </cell>
          <cell r="E621" t="str">
            <v>N/A</v>
          </cell>
          <cell r="F621" t="str">
            <v>ü</v>
          </cell>
          <cell r="G621" t="str">
            <v>ü</v>
          </cell>
          <cell r="H621" t="str">
            <v>ü</v>
          </cell>
          <cell r="I621" t="str">
            <v>ü</v>
          </cell>
          <cell r="J621" t="str">
            <v>ü</v>
          </cell>
          <cell r="K621" t="str">
            <v>ü</v>
          </cell>
          <cell r="L621" t="str">
            <v>ü</v>
          </cell>
          <cell r="M621" t="str">
            <v>ü</v>
          </cell>
          <cell r="N621" t="str">
            <v>ü</v>
          </cell>
          <cell r="O621" t="str">
            <v>ü</v>
          </cell>
        </row>
        <row r="622">
          <cell r="A622" t="str">
            <v>Enterprise Lighting Sales Corp. 401(K)</v>
          </cell>
          <cell r="C622" t="str">
            <v>CDDYX</v>
          </cell>
          <cell r="E622" t="str">
            <v>ü</v>
          </cell>
          <cell r="F622" t="str">
            <v>ü</v>
          </cell>
          <cell r="G622" t="str">
            <v>ü</v>
          </cell>
          <cell r="H622" t="str">
            <v>ü</v>
          </cell>
          <cell r="I622" t="str">
            <v>ü</v>
          </cell>
          <cell r="J622" t="str">
            <v>ü</v>
          </cell>
          <cell r="K622" t="str">
            <v>û</v>
          </cell>
          <cell r="L622" t="str">
            <v>ü</v>
          </cell>
          <cell r="M622" t="str">
            <v>ü</v>
          </cell>
          <cell r="N622" t="str">
            <v>ü</v>
          </cell>
          <cell r="O622" t="str">
            <v>ü</v>
          </cell>
        </row>
        <row r="623">
          <cell r="A623" t="str">
            <v>Enterprise Lighting Sales Corp. 401(K)</v>
          </cell>
          <cell r="C623" t="str">
            <v>ALLIX</v>
          </cell>
          <cell r="E623" t="str">
            <v>ü</v>
          </cell>
          <cell r="F623" t="str">
            <v>û</v>
          </cell>
          <cell r="G623" t="str">
            <v>û</v>
          </cell>
          <cell r="H623" t="str">
            <v>û</v>
          </cell>
          <cell r="I623" t="str">
            <v>û</v>
          </cell>
          <cell r="J623" t="str">
            <v>û</v>
          </cell>
          <cell r="K623" t="str">
            <v>ü</v>
          </cell>
          <cell r="L623" t="str">
            <v>ü</v>
          </cell>
          <cell r="M623" t="str">
            <v>ü</v>
          </cell>
          <cell r="N623" t="str">
            <v>ü</v>
          </cell>
          <cell r="O623" t="str">
            <v>ü</v>
          </cell>
        </row>
        <row r="624">
          <cell r="A624" t="str">
            <v>Enterprise Lighting Sales Corp. 401(K)</v>
          </cell>
          <cell r="C624" t="str">
            <v>VIMAX</v>
          </cell>
          <cell r="E624" t="str">
            <v>N/A</v>
          </cell>
          <cell r="F624" t="str">
            <v>ü</v>
          </cell>
          <cell r="G624" t="str">
            <v>ü</v>
          </cell>
          <cell r="H624" t="str">
            <v>ü</v>
          </cell>
          <cell r="I624" t="str">
            <v>ü</v>
          </cell>
          <cell r="J624" t="str">
            <v>ü</v>
          </cell>
          <cell r="K624" t="str">
            <v>ü</v>
          </cell>
          <cell r="L624" t="str">
            <v>ü</v>
          </cell>
          <cell r="M624" t="str">
            <v>ü</v>
          </cell>
          <cell r="N624" t="str">
            <v>ü</v>
          </cell>
          <cell r="O624" t="str">
            <v>ü</v>
          </cell>
        </row>
        <row r="625">
          <cell r="A625" t="str">
            <v>Enterprise Lighting Sales Corp. 401(K)</v>
          </cell>
          <cell r="C625" t="str">
            <v>JVMRX</v>
          </cell>
          <cell r="E625" t="str">
            <v>ü</v>
          </cell>
          <cell r="F625" t="str">
            <v>ü</v>
          </cell>
          <cell r="G625" t="str">
            <v>ü</v>
          </cell>
          <cell r="H625" t="str">
            <v>ü</v>
          </cell>
          <cell r="I625" t="str">
            <v>ü</v>
          </cell>
          <cell r="J625" t="str">
            <v>ü</v>
          </cell>
          <cell r="K625" t="str">
            <v>ü</v>
          </cell>
          <cell r="L625" t="str">
            <v>ü</v>
          </cell>
          <cell r="M625" t="str">
            <v>ü</v>
          </cell>
          <cell r="N625" t="str">
            <v>ü</v>
          </cell>
          <cell r="O625" t="str">
            <v>ü</v>
          </cell>
        </row>
        <row r="626">
          <cell r="A626" t="str">
            <v>Enterprise Lighting Sales Corp. 401(K)</v>
          </cell>
          <cell r="C626" t="str">
            <v>CMGIX</v>
          </cell>
          <cell r="E626" t="str">
            <v>ü</v>
          </cell>
          <cell r="F626" t="str">
            <v>û</v>
          </cell>
          <cell r="G626" t="str">
            <v>û</v>
          </cell>
          <cell r="H626" t="str">
            <v>û</v>
          </cell>
          <cell r="I626" t="str">
            <v>û</v>
          </cell>
          <cell r="J626" t="str">
            <v>û</v>
          </cell>
          <cell r="K626" t="str">
            <v>û</v>
          </cell>
          <cell r="L626" t="str">
            <v>û</v>
          </cell>
          <cell r="M626" t="str">
            <v>û</v>
          </cell>
          <cell r="N626" t="str">
            <v>ü</v>
          </cell>
          <cell r="O626" t="str">
            <v>ü</v>
          </cell>
        </row>
        <row r="627">
          <cell r="A627" t="str">
            <v>Enterprise Lighting Sales Corp. 401(K)</v>
          </cell>
          <cell r="C627" t="str">
            <v>PRJIX</v>
          </cell>
          <cell r="E627" t="str">
            <v>ü</v>
          </cell>
          <cell r="F627" t="str">
            <v>û</v>
          </cell>
          <cell r="G627" t="str">
            <v>û</v>
          </cell>
          <cell r="H627" t="str">
            <v>û</v>
          </cell>
          <cell r="I627" t="str">
            <v>û</v>
          </cell>
          <cell r="J627" t="str">
            <v>û</v>
          </cell>
          <cell r="K627" t="str">
            <v>û</v>
          </cell>
          <cell r="L627" t="str">
            <v>û</v>
          </cell>
          <cell r="M627" t="str">
            <v>û</v>
          </cell>
          <cell r="N627" t="str">
            <v>ü</v>
          </cell>
          <cell r="O627" t="str">
            <v>ü</v>
          </cell>
        </row>
        <row r="628">
          <cell r="A628" t="str">
            <v>Enterprise Lighting Sales Corp. 401(K)</v>
          </cell>
          <cell r="C628" t="str">
            <v>VSCIX</v>
          </cell>
          <cell r="E628" t="str">
            <v>N/A</v>
          </cell>
          <cell r="F628" t="str">
            <v>ü</v>
          </cell>
          <cell r="G628" t="str">
            <v>ü</v>
          </cell>
          <cell r="H628" t="str">
            <v>ü</v>
          </cell>
          <cell r="I628" t="str">
            <v>ü</v>
          </cell>
          <cell r="J628" t="str">
            <v>ü</v>
          </cell>
          <cell r="K628" t="str">
            <v>ü</v>
          </cell>
          <cell r="L628" t="str">
            <v>ü</v>
          </cell>
          <cell r="M628" t="str">
            <v>ü</v>
          </cell>
          <cell r="N628" t="str">
            <v>ü</v>
          </cell>
          <cell r="O628" t="str">
            <v>ü</v>
          </cell>
        </row>
        <row r="629">
          <cell r="A629" t="str">
            <v>Enterprise Lighting Sales Corp. 401(K)</v>
          </cell>
          <cell r="C629" t="str">
            <v>PSMLX</v>
          </cell>
          <cell r="E629" t="str">
            <v>ü</v>
          </cell>
          <cell r="F629" t="str">
            <v>û</v>
          </cell>
          <cell r="G629" t="str">
            <v>û</v>
          </cell>
          <cell r="H629" t="str">
            <v>û</v>
          </cell>
          <cell r="I629" t="str">
            <v>û</v>
          </cell>
          <cell r="J629" t="str">
            <v>ü</v>
          </cell>
          <cell r="K629" t="str">
            <v>û</v>
          </cell>
          <cell r="L629" t="str">
            <v>û</v>
          </cell>
          <cell r="M629" t="str">
            <v>û</v>
          </cell>
          <cell r="N629" t="str">
            <v>ü</v>
          </cell>
          <cell r="O629" t="str">
            <v>ü</v>
          </cell>
        </row>
        <row r="630">
          <cell r="A630" t="str">
            <v>Enterprise Lighting Sales Corp. 401(K)</v>
          </cell>
          <cell r="C630" t="str">
            <v>MDIZX</v>
          </cell>
          <cell r="E630" t="str">
            <v>ü</v>
          </cell>
          <cell r="F630" t="str">
            <v>ü</v>
          </cell>
          <cell r="G630" t="str">
            <v>û</v>
          </cell>
          <cell r="H630" t="str">
            <v>û</v>
          </cell>
          <cell r="I630" t="str">
            <v>ü</v>
          </cell>
          <cell r="J630" t="str">
            <v>û</v>
          </cell>
          <cell r="K630" t="str">
            <v>û</v>
          </cell>
          <cell r="L630" t="str">
            <v>û</v>
          </cell>
          <cell r="M630" t="str">
            <v>û</v>
          </cell>
          <cell r="N630" t="str">
            <v>ü</v>
          </cell>
          <cell r="O630" t="str">
            <v>ü</v>
          </cell>
        </row>
        <row r="631">
          <cell r="A631" t="str">
            <v>Enterprise Lighting Sales Corp. 401(K)</v>
          </cell>
          <cell r="C631" t="str">
            <v>VTMGX</v>
          </cell>
          <cell r="E631" t="str">
            <v>N/A</v>
          </cell>
          <cell r="F631" t="str">
            <v>ü</v>
          </cell>
          <cell r="G631" t="str">
            <v>ü</v>
          </cell>
          <cell r="H631" t="str">
            <v>ü</v>
          </cell>
          <cell r="I631" t="str">
            <v>ü</v>
          </cell>
          <cell r="J631" t="str">
            <v>ü</v>
          </cell>
          <cell r="K631" t="str">
            <v>ü</v>
          </cell>
          <cell r="L631" t="str">
            <v>ü</v>
          </cell>
          <cell r="M631" t="str">
            <v>ü</v>
          </cell>
          <cell r="N631" t="str">
            <v>ü</v>
          </cell>
          <cell r="O631" t="str">
            <v>ü</v>
          </cell>
        </row>
        <row r="632">
          <cell r="A632" t="str">
            <v>Enterprise Lighting Sales Corp. 401(K)</v>
          </cell>
          <cell r="C632" t="str">
            <v>TPCQX</v>
          </cell>
          <cell r="E632" t="str">
            <v>ü</v>
          </cell>
          <cell r="F632" t="str">
            <v>ü</v>
          </cell>
          <cell r="G632" t="str">
            <v>ü</v>
          </cell>
          <cell r="H632" t="str">
            <v>ü</v>
          </cell>
          <cell r="I632" t="str">
            <v>ü</v>
          </cell>
          <cell r="J632" t="str">
            <v>ü</v>
          </cell>
          <cell r="K632" t="str">
            <v>ü</v>
          </cell>
          <cell r="L632" t="str">
            <v>ü</v>
          </cell>
          <cell r="M632" t="str">
            <v>ü</v>
          </cell>
          <cell r="N632" t="str">
            <v>ü</v>
          </cell>
          <cell r="O632" t="str">
            <v>ü</v>
          </cell>
        </row>
        <row r="633">
          <cell r="A633" t="str">
            <v>Enterprise Lighting Sales Corp. 401(K)</v>
          </cell>
          <cell r="C633" t="str">
            <v>VBTLX</v>
          </cell>
          <cell r="E633" t="str">
            <v>N/A</v>
          </cell>
          <cell r="F633" t="str">
            <v>ü</v>
          </cell>
          <cell r="G633" t="str">
            <v>û</v>
          </cell>
          <cell r="H633" t="str">
            <v>û</v>
          </cell>
          <cell r="I633" t="str">
            <v>ü</v>
          </cell>
          <cell r="J633" t="str">
            <v>ü</v>
          </cell>
          <cell r="K633" t="str">
            <v>û</v>
          </cell>
          <cell r="L633" t="str">
            <v>û</v>
          </cell>
          <cell r="M633" t="str">
            <v>ü</v>
          </cell>
          <cell r="N633" t="str">
            <v>ü</v>
          </cell>
          <cell r="O633" t="str">
            <v>ü</v>
          </cell>
        </row>
        <row r="634">
          <cell r="A634" t="str">
            <v>Enterprise Lighting Sales Corp. 401(K)</v>
          </cell>
          <cell r="C634" t="str">
            <v>PIMIX</v>
          </cell>
          <cell r="E634" t="str">
            <v>ü</v>
          </cell>
          <cell r="F634" t="str">
            <v>ü</v>
          </cell>
          <cell r="G634" t="str">
            <v>ü</v>
          </cell>
          <cell r="H634" t="str">
            <v>ü</v>
          </cell>
          <cell r="I634" t="str">
            <v>ü</v>
          </cell>
          <cell r="J634" t="str">
            <v>ü</v>
          </cell>
          <cell r="K634" t="str">
            <v>ü</v>
          </cell>
          <cell r="L634" t="str">
            <v>ü</v>
          </cell>
          <cell r="M634" t="str">
            <v>ü</v>
          </cell>
          <cell r="N634" t="str">
            <v>ü</v>
          </cell>
          <cell r="O634" t="str">
            <v>ü</v>
          </cell>
        </row>
        <row r="635">
          <cell r="A635" t="str">
            <v>Enterprise Lighting Sales Corp. 401(K)</v>
          </cell>
          <cell r="C635" t="str">
            <v>VAIPX</v>
          </cell>
          <cell r="E635" t="str">
            <v>ü</v>
          </cell>
          <cell r="F635" t="str">
            <v>û</v>
          </cell>
          <cell r="G635" t="str">
            <v>û</v>
          </cell>
          <cell r="H635" t="str">
            <v>û</v>
          </cell>
          <cell r="I635" t="str">
            <v>û</v>
          </cell>
          <cell r="J635" t="str">
            <v>ü</v>
          </cell>
          <cell r="K635" t="str">
            <v>ü</v>
          </cell>
          <cell r="L635" t="str">
            <v>ü</v>
          </cell>
          <cell r="M635" t="str">
            <v>ü</v>
          </cell>
          <cell r="N635" t="str">
            <v>ü</v>
          </cell>
          <cell r="O635" t="str">
            <v>ü</v>
          </cell>
        </row>
        <row r="636">
          <cell r="A636" t="str">
            <v>Enterprise Lighting Sales Corp. 401(K)</v>
          </cell>
          <cell r="C636" t="str">
            <v>VENAX</v>
          </cell>
          <cell r="E636" t="str">
            <v>N/A</v>
          </cell>
          <cell r="F636" t="str">
            <v>û</v>
          </cell>
          <cell r="G636" t="str">
            <v>ü</v>
          </cell>
          <cell r="H636" t="str">
            <v>ü</v>
          </cell>
          <cell r="I636" t="str">
            <v>û</v>
          </cell>
          <cell r="J636" t="str">
            <v>û</v>
          </cell>
          <cell r="K636" t="str">
            <v>ü</v>
          </cell>
          <cell r="L636" t="str">
            <v>ü</v>
          </cell>
          <cell r="M636" t="str">
            <v>û</v>
          </cell>
          <cell r="N636" t="str">
            <v>ü</v>
          </cell>
          <cell r="O636" t="str">
            <v>ü</v>
          </cell>
        </row>
        <row r="637">
          <cell r="A637" t="str">
            <v>Enterprise Lighting Sales Corp. 401(K)</v>
          </cell>
          <cell r="C637" t="str">
            <v>FUFRX</v>
          </cell>
          <cell r="E637" t="str">
            <v>ü</v>
          </cell>
          <cell r="F637" t="str">
            <v>ü</v>
          </cell>
          <cell r="G637" t="str">
            <v>ü</v>
          </cell>
          <cell r="H637" t="str">
            <v>ü</v>
          </cell>
          <cell r="I637" t="str">
            <v>ü</v>
          </cell>
          <cell r="J637" t="str">
            <v>ü</v>
          </cell>
          <cell r="K637" t="str">
            <v>ü</v>
          </cell>
          <cell r="L637" t="str">
            <v>ü</v>
          </cell>
          <cell r="M637" t="str">
            <v>ü</v>
          </cell>
          <cell r="N637" t="str">
            <v>ü</v>
          </cell>
          <cell r="O637" t="str">
            <v>ü</v>
          </cell>
        </row>
        <row r="638">
          <cell r="A638" t="str">
            <v>Enterprise Lighting Sales Corp. 401(K)</v>
          </cell>
          <cell r="C638" t="str">
            <v>FIKHX</v>
          </cell>
          <cell r="E638" t="str">
            <v>ü</v>
          </cell>
          <cell r="F638" t="str">
            <v>û</v>
          </cell>
          <cell r="G638" t="str">
            <v>ü</v>
          </cell>
          <cell r="H638" t="str">
            <v>ü</v>
          </cell>
          <cell r="I638" t="str">
            <v>ü</v>
          </cell>
          <cell r="J638" t="str">
            <v>û</v>
          </cell>
          <cell r="K638" t="str">
            <v>ü</v>
          </cell>
          <cell r="L638" t="str">
            <v>ü</v>
          </cell>
          <cell r="M638" t="str">
            <v>ü</v>
          </cell>
          <cell r="N638" t="str">
            <v>ü</v>
          </cell>
          <cell r="O638" t="str">
            <v>ü</v>
          </cell>
        </row>
        <row r="639">
          <cell r="A639" t="str">
            <v>Enterprise Lighting Sales Corp. 401(K)</v>
          </cell>
          <cell r="C639" t="str">
            <v>JFNNX</v>
          </cell>
          <cell r="E639" t="str">
            <v>ü</v>
          </cell>
          <cell r="F639" t="str">
            <v>ü</v>
          </cell>
          <cell r="G639" t="str">
            <v>ü</v>
          </cell>
          <cell r="H639" t="str">
            <v>ü</v>
          </cell>
          <cell r="I639" t="str">
            <v>ü</v>
          </cell>
          <cell r="J639" t="str">
            <v>û</v>
          </cell>
          <cell r="K639" t="str">
            <v>ü</v>
          </cell>
          <cell r="L639" t="str">
            <v>ü</v>
          </cell>
          <cell r="M639" t="str">
            <v>ü</v>
          </cell>
          <cell r="N639" t="str">
            <v>ü</v>
          </cell>
          <cell r="O639" t="str">
            <v>ü</v>
          </cell>
        </row>
        <row r="640">
          <cell r="A640" t="str">
            <v>Enterprise Lighting Sales Corp. 401(K)</v>
          </cell>
          <cell r="C640" t="str">
            <v>PGRSX</v>
          </cell>
          <cell r="E640" t="str">
            <v>ü</v>
          </cell>
          <cell r="F640" t="str">
            <v>û</v>
          </cell>
          <cell r="G640" t="str">
            <v>û</v>
          </cell>
          <cell r="H640" t="str">
            <v>û</v>
          </cell>
          <cell r="I640" t="str">
            <v>û</v>
          </cell>
          <cell r="J640" t="str">
            <v>ü</v>
          </cell>
          <cell r="K640" t="str">
            <v>û</v>
          </cell>
          <cell r="L640" t="str">
            <v>û</v>
          </cell>
          <cell r="M640" t="str">
            <v>û</v>
          </cell>
          <cell r="N640" t="str">
            <v>ü</v>
          </cell>
          <cell r="O640" t="str">
            <v>ü</v>
          </cell>
        </row>
        <row r="641">
          <cell r="A641" t="str">
            <v>Enterprise Lighting Sales Corp. 401(K)</v>
          </cell>
          <cell r="C641" t="str">
            <v>OGMIX</v>
          </cell>
          <cell r="E641" t="str">
            <v>û</v>
          </cell>
          <cell r="F641" t="str">
            <v>ü</v>
          </cell>
          <cell r="G641" t="str">
            <v>û</v>
          </cell>
          <cell r="H641" t="str">
            <v>û</v>
          </cell>
          <cell r="I641" t="str">
            <v>ü</v>
          </cell>
          <cell r="J641" t="str">
            <v>û</v>
          </cell>
          <cell r="K641" t="str">
            <v>ü</v>
          </cell>
          <cell r="L641" t="str">
            <v>ü</v>
          </cell>
          <cell r="M641" t="str">
            <v>ü</v>
          </cell>
          <cell r="N641" t="str">
            <v>ü</v>
          </cell>
          <cell r="O641" t="str">
            <v>ü</v>
          </cell>
        </row>
        <row r="642">
          <cell r="A642" t="str">
            <v>Execunet Savings</v>
          </cell>
          <cell r="C642" t="str">
            <v>WFSPX</v>
          </cell>
          <cell r="E642" t="str">
            <v>N/A</v>
          </cell>
          <cell r="F642" t="str">
            <v>ü</v>
          </cell>
          <cell r="G642" t="str">
            <v>ü</v>
          </cell>
          <cell r="H642" t="str">
            <v>ü</v>
          </cell>
          <cell r="I642" t="str">
            <v>ü</v>
          </cell>
          <cell r="J642" t="str">
            <v>ü</v>
          </cell>
          <cell r="K642" t="str">
            <v>ü</v>
          </cell>
          <cell r="L642" t="str">
            <v>ü</v>
          </cell>
          <cell r="M642" t="str">
            <v>ü</v>
          </cell>
          <cell r="N642" t="str">
            <v>ü</v>
          </cell>
          <cell r="O642" t="str">
            <v>ü</v>
          </cell>
        </row>
        <row r="643">
          <cell r="A643" t="str">
            <v>Execunet Savings</v>
          </cell>
          <cell r="C643" t="str">
            <v>VTSAX</v>
          </cell>
          <cell r="E643" t="str">
            <v>N/A</v>
          </cell>
          <cell r="F643" t="str">
            <v>ü</v>
          </cell>
          <cell r="G643" t="str">
            <v>ü</v>
          </cell>
          <cell r="H643" t="str">
            <v>ü</v>
          </cell>
          <cell r="I643" t="str">
            <v>ü</v>
          </cell>
          <cell r="J643" t="str">
            <v>ü</v>
          </cell>
          <cell r="K643" t="str">
            <v>ü</v>
          </cell>
          <cell r="L643" t="str">
            <v>û</v>
          </cell>
          <cell r="M643" t="str">
            <v>ü</v>
          </cell>
          <cell r="N643" t="str">
            <v>ü</v>
          </cell>
          <cell r="O643" t="str">
            <v>ü</v>
          </cell>
        </row>
        <row r="644">
          <cell r="A644" t="str">
            <v>Execunet Savings</v>
          </cell>
          <cell r="C644" t="str">
            <v>MIGHX</v>
          </cell>
          <cell r="E644" t="str">
            <v>ü</v>
          </cell>
          <cell r="F644" t="str">
            <v>û</v>
          </cell>
          <cell r="G644" t="str">
            <v>û</v>
          </cell>
          <cell r="H644" t="str">
            <v>û</v>
          </cell>
          <cell r="I644" t="str">
            <v>û</v>
          </cell>
          <cell r="J644" t="str">
            <v>û</v>
          </cell>
          <cell r="K644" t="str">
            <v>û</v>
          </cell>
          <cell r="L644" t="str">
            <v>ü</v>
          </cell>
          <cell r="M644" t="str">
            <v>ü</v>
          </cell>
          <cell r="N644" t="str">
            <v>ü</v>
          </cell>
          <cell r="O644" t="str">
            <v>ü</v>
          </cell>
        </row>
        <row r="645">
          <cell r="A645" t="str">
            <v>Execunet Savings</v>
          </cell>
          <cell r="C645" t="str">
            <v>CDDYX</v>
          </cell>
          <cell r="E645" t="str">
            <v>ü</v>
          </cell>
          <cell r="F645" t="str">
            <v>ü</v>
          </cell>
          <cell r="G645" t="str">
            <v>ü</v>
          </cell>
          <cell r="H645" t="str">
            <v>ü</v>
          </cell>
          <cell r="I645" t="str">
            <v>ü</v>
          </cell>
          <cell r="J645" t="str">
            <v>ü</v>
          </cell>
          <cell r="K645" t="str">
            <v>û</v>
          </cell>
          <cell r="L645" t="str">
            <v>ü</v>
          </cell>
          <cell r="M645" t="str">
            <v>ü</v>
          </cell>
          <cell r="N645" t="str">
            <v>ü</v>
          </cell>
          <cell r="O645" t="str">
            <v>ü</v>
          </cell>
        </row>
        <row r="646">
          <cell r="A646" t="str">
            <v>Execunet Savings</v>
          </cell>
          <cell r="C646" t="str">
            <v>FSMAX</v>
          </cell>
          <cell r="E646" t="str">
            <v>N/A</v>
          </cell>
          <cell r="F646" t="str">
            <v>û</v>
          </cell>
          <cell r="G646" t="str">
            <v>ü</v>
          </cell>
          <cell r="H646" t="str">
            <v>ü</v>
          </cell>
          <cell r="I646" t="str">
            <v>ü</v>
          </cell>
          <cell r="J646" t="str">
            <v>û</v>
          </cell>
          <cell r="K646" t="str">
            <v>û</v>
          </cell>
          <cell r="L646" t="str">
            <v>û</v>
          </cell>
          <cell r="M646" t="str">
            <v>ü</v>
          </cell>
          <cell r="N646" t="str">
            <v>ü</v>
          </cell>
          <cell r="O646" t="str">
            <v>ü</v>
          </cell>
        </row>
        <row r="647">
          <cell r="A647" t="str">
            <v>Execunet Savings</v>
          </cell>
          <cell r="C647" t="str">
            <v>VSGIX</v>
          </cell>
          <cell r="E647" t="str">
            <v>N/A</v>
          </cell>
          <cell r="F647" t="str">
            <v>ü</v>
          </cell>
          <cell r="G647" t="str">
            <v>ü</v>
          </cell>
          <cell r="H647" t="str">
            <v>ü</v>
          </cell>
          <cell r="I647" t="str">
            <v>ü</v>
          </cell>
          <cell r="J647" t="str">
            <v>ü</v>
          </cell>
          <cell r="K647" t="str">
            <v>û</v>
          </cell>
          <cell r="L647" t="str">
            <v>û</v>
          </cell>
          <cell r="M647" t="str">
            <v>ü</v>
          </cell>
          <cell r="N647" t="str">
            <v>ü</v>
          </cell>
          <cell r="O647" t="str">
            <v>ü</v>
          </cell>
        </row>
        <row r="648">
          <cell r="A648" t="str">
            <v>Execunet Savings</v>
          </cell>
          <cell r="C648" t="str">
            <v>SHSSX</v>
          </cell>
          <cell r="E648" t="str">
            <v>ü</v>
          </cell>
          <cell r="F648" t="str">
            <v>ü</v>
          </cell>
          <cell r="G648" t="str">
            <v>ü</v>
          </cell>
          <cell r="H648" t="str">
            <v>ü</v>
          </cell>
          <cell r="I648" t="str">
            <v>ü</v>
          </cell>
          <cell r="J648" t="str">
            <v>û</v>
          </cell>
          <cell r="K648" t="str">
            <v>ü</v>
          </cell>
          <cell r="L648" t="str">
            <v>ü</v>
          </cell>
          <cell r="M648" t="str">
            <v>ü</v>
          </cell>
          <cell r="N648" t="str">
            <v>ü</v>
          </cell>
          <cell r="O648" t="str">
            <v>ü</v>
          </cell>
        </row>
        <row r="649">
          <cell r="A649" t="str">
            <v>Execunet Savings</v>
          </cell>
          <cell r="C649" t="str">
            <v>RERFX</v>
          </cell>
          <cell r="E649" t="str">
            <v>ü</v>
          </cell>
          <cell r="F649" t="str">
            <v>û</v>
          </cell>
          <cell r="G649" t="str">
            <v>û</v>
          </cell>
          <cell r="H649" t="str">
            <v>ü</v>
          </cell>
          <cell r="I649" t="str">
            <v>ü</v>
          </cell>
          <cell r="J649" t="str">
            <v>û</v>
          </cell>
          <cell r="K649" t="str">
            <v>ü</v>
          </cell>
          <cell r="L649" t="str">
            <v>ü</v>
          </cell>
          <cell r="M649" t="str">
            <v>ü</v>
          </cell>
          <cell r="N649" t="str">
            <v>ü</v>
          </cell>
          <cell r="O649" t="str">
            <v>ü</v>
          </cell>
        </row>
        <row r="650">
          <cell r="A650" t="str">
            <v>Execunet Savings</v>
          </cell>
          <cell r="C650" t="str">
            <v>PDBZX</v>
          </cell>
          <cell r="E650" t="str">
            <v>ü</v>
          </cell>
          <cell r="F650" t="str">
            <v>ü</v>
          </cell>
          <cell r="G650" t="str">
            <v>ü</v>
          </cell>
          <cell r="H650" t="str">
            <v>ü</v>
          </cell>
          <cell r="I650" t="str">
            <v>ü</v>
          </cell>
          <cell r="J650" t="str">
            <v>ü</v>
          </cell>
          <cell r="K650" t="str">
            <v>ü</v>
          </cell>
          <cell r="L650" t="str">
            <v>ü</v>
          </cell>
          <cell r="M650" t="str">
            <v>ü</v>
          </cell>
          <cell r="N650" t="str">
            <v>ü</v>
          </cell>
          <cell r="O650" t="str">
            <v>ü</v>
          </cell>
        </row>
        <row r="651">
          <cell r="A651" t="str">
            <v>Execunet Savings</v>
          </cell>
          <cell r="C651" t="str">
            <v>RLBGX</v>
          </cell>
          <cell r="E651" t="str">
            <v>ü</v>
          </cell>
          <cell r="F651" t="str">
            <v>ü</v>
          </cell>
          <cell r="G651" t="str">
            <v>ü</v>
          </cell>
          <cell r="H651" t="str">
            <v>ü</v>
          </cell>
          <cell r="I651" t="str">
            <v>ü</v>
          </cell>
          <cell r="J651" t="str">
            <v>ü</v>
          </cell>
          <cell r="K651" t="str">
            <v>ü</v>
          </cell>
          <cell r="L651" t="str">
            <v>ü</v>
          </cell>
          <cell r="M651" t="str">
            <v>ü</v>
          </cell>
          <cell r="N651" t="str">
            <v>ü</v>
          </cell>
          <cell r="O651" t="str">
            <v>ü</v>
          </cell>
        </row>
        <row r="652">
          <cell r="A652" t="str">
            <v>Fairfax Data Systems 401(K)</v>
          </cell>
          <cell r="C652" t="str">
            <v>FXAIX</v>
          </cell>
          <cell r="E652" t="str">
            <v>N/A</v>
          </cell>
          <cell r="F652" t="str">
            <v>ü</v>
          </cell>
          <cell r="G652" t="str">
            <v>ü</v>
          </cell>
          <cell r="H652" t="str">
            <v>ü</v>
          </cell>
          <cell r="I652" t="str">
            <v>ü</v>
          </cell>
          <cell r="J652" t="str">
            <v>ü</v>
          </cell>
          <cell r="K652" t="str">
            <v>ü</v>
          </cell>
          <cell r="L652" t="str">
            <v>ü</v>
          </cell>
          <cell r="M652" t="str">
            <v>ü</v>
          </cell>
          <cell r="N652" t="str">
            <v>ü</v>
          </cell>
          <cell r="O652" t="str">
            <v>ü</v>
          </cell>
        </row>
        <row r="653">
          <cell r="A653" t="str">
            <v>Fairfax Data Systems 401(K)</v>
          </cell>
          <cell r="C653" t="str">
            <v>PEQSX</v>
          </cell>
          <cell r="E653" t="str">
            <v>ü</v>
          </cell>
          <cell r="F653" t="str">
            <v>ü</v>
          </cell>
          <cell r="G653" t="str">
            <v>ü</v>
          </cell>
          <cell r="H653" t="str">
            <v>ü</v>
          </cell>
          <cell r="I653" t="str">
            <v>ü</v>
          </cell>
          <cell r="J653" t="str">
            <v>ü</v>
          </cell>
          <cell r="K653" t="str">
            <v>ü</v>
          </cell>
          <cell r="L653" t="str">
            <v>ü</v>
          </cell>
          <cell r="M653" t="str">
            <v>ü</v>
          </cell>
          <cell r="N653" t="str">
            <v>ü</v>
          </cell>
          <cell r="O653" t="str">
            <v>ü</v>
          </cell>
        </row>
        <row r="654">
          <cell r="A654" t="str">
            <v>Fairfax Data Systems 401(K)</v>
          </cell>
          <cell r="C654" t="str">
            <v>APGZX</v>
          </cell>
          <cell r="E654" t="str">
            <v>ü</v>
          </cell>
          <cell r="F654" t="str">
            <v>û</v>
          </cell>
          <cell r="G654" t="str">
            <v>û</v>
          </cell>
          <cell r="H654" t="str">
            <v>û</v>
          </cell>
          <cell r="I654" t="str">
            <v>û</v>
          </cell>
          <cell r="J654" t="str">
            <v>û</v>
          </cell>
          <cell r="K654" t="str">
            <v>ü</v>
          </cell>
          <cell r="L654" t="str">
            <v>ü</v>
          </cell>
          <cell r="M654" t="str">
            <v>ü</v>
          </cell>
          <cell r="N654" t="str">
            <v>ü</v>
          </cell>
          <cell r="O654" t="str">
            <v>ü</v>
          </cell>
        </row>
        <row r="655">
          <cell r="A655" t="str">
            <v>Fairfax Data Systems 401(K)</v>
          </cell>
          <cell r="C655" t="str">
            <v>VIMAX</v>
          </cell>
          <cell r="E655" t="str">
            <v>N/A</v>
          </cell>
          <cell r="F655" t="str">
            <v>ü</v>
          </cell>
          <cell r="G655" t="str">
            <v>ü</v>
          </cell>
          <cell r="H655" t="str">
            <v>ü</v>
          </cell>
          <cell r="I655" t="str">
            <v>ü</v>
          </cell>
          <cell r="J655" t="str">
            <v>ü</v>
          </cell>
          <cell r="K655" t="str">
            <v>ü</v>
          </cell>
          <cell r="L655" t="str">
            <v>ü</v>
          </cell>
          <cell r="M655" t="str">
            <v>ü</v>
          </cell>
          <cell r="N655" t="str">
            <v>ü</v>
          </cell>
          <cell r="O655" t="str">
            <v>ü</v>
          </cell>
        </row>
        <row r="656">
          <cell r="A656" t="str">
            <v>Fairfax Data Systems 401(K)</v>
          </cell>
          <cell r="C656" t="str">
            <v>CMGIX</v>
          </cell>
          <cell r="E656" t="str">
            <v>ü</v>
          </cell>
          <cell r="F656" t="str">
            <v>û</v>
          </cell>
          <cell r="G656" t="str">
            <v>û</v>
          </cell>
          <cell r="H656" t="str">
            <v>û</v>
          </cell>
          <cell r="I656" t="str">
            <v>û</v>
          </cell>
          <cell r="J656" t="str">
            <v>û</v>
          </cell>
          <cell r="K656" t="str">
            <v>û</v>
          </cell>
          <cell r="L656" t="str">
            <v>û</v>
          </cell>
          <cell r="M656" t="str">
            <v>û</v>
          </cell>
          <cell r="N656" t="str">
            <v>ü</v>
          </cell>
          <cell r="O656" t="str">
            <v>ü</v>
          </cell>
        </row>
        <row r="657">
          <cell r="A657" t="str">
            <v>Fairfax Data Systems 401(K)</v>
          </cell>
          <cell r="C657" t="str">
            <v>MVCKX</v>
          </cell>
          <cell r="E657" t="str">
            <v>ü</v>
          </cell>
          <cell r="F657" t="str">
            <v>ü</v>
          </cell>
          <cell r="G657" t="str">
            <v>ü</v>
          </cell>
          <cell r="H657" t="str">
            <v>ü</v>
          </cell>
          <cell r="I657" t="str">
            <v>ü</v>
          </cell>
          <cell r="J657" t="str">
            <v>ü</v>
          </cell>
          <cell r="K657" t="str">
            <v>ü</v>
          </cell>
          <cell r="L657" t="str">
            <v>ü</v>
          </cell>
          <cell r="M657" t="str">
            <v>ü</v>
          </cell>
          <cell r="N657" t="str">
            <v>ü</v>
          </cell>
          <cell r="O657" t="str">
            <v>ü</v>
          </cell>
        </row>
        <row r="658">
          <cell r="A658" t="str">
            <v>Fairfax Data Systems 401(K)</v>
          </cell>
          <cell r="C658" t="str">
            <v>VSMAX</v>
          </cell>
          <cell r="E658" t="str">
            <v>N/A</v>
          </cell>
          <cell r="F658" t="str">
            <v>ü</v>
          </cell>
          <cell r="G658" t="str">
            <v>ü</v>
          </cell>
          <cell r="H658" t="str">
            <v>ü</v>
          </cell>
          <cell r="I658" t="str">
            <v>ü</v>
          </cell>
          <cell r="J658" t="str">
            <v>ü</v>
          </cell>
          <cell r="K658" t="str">
            <v>ü</v>
          </cell>
          <cell r="L658" t="str">
            <v>ü</v>
          </cell>
          <cell r="M658" t="str">
            <v>ü</v>
          </cell>
          <cell r="N658" t="str">
            <v>ü</v>
          </cell>
          <cell r="O658" t="str">
            <v>ü</v>
          </cell>
        </row>
        <row r="659">
          <cell r="A659" t="str">
            <v>Fairfax Data Systems 401(K)</v>
          </cell>
          <cell r="C659" t="str">
            <v>PSMLX</v>
          </cell>
          <cell r="E659" t="str">
            <v>ü</v>
          </cell>
          <cell r="F659" t="str">
            <v>û</v>
          </cell>
          <cell r="G659" t="str">
            <v>û</v>
          </cell>
          <cell r="H659" t="str">
            <v>û</v>
          </cell>
          <cell r="I659" t="str">
            <v>û</v>
          </cell>
          <cell r="J659" t="str">
            <v>ü</v>
          </cell>
          <cell r="K659" t="str">
            <v>û</v>
          </cell>
          <cell r="L659" t="str">
            <v>û</v>
          </cell>
          <cell r="M659" t="str">
            <v>û</v>
          </cell>
          <cell r="N659" t="str">
            <v>ü</v>
          </cell>
          <cell r="O659" t="str">
            <v>ü</v>
          </cell>
        </row>
        <row r="660">
          <cell r="A660" t="str">
            <v>Fairfax Data Systems 401(K)</v>
          </cell>
          <cell r="C660" t="str">
            <v>RERGX</v>
          </cell>
          <cell r="E660" t="str">
            <v>ü</v>
          </cell>
          <cell r="F660" t="str">
            <v>û</v>
          </cell>
          <cell r="G660" t="str">
            <v>û</v>
          </cell>
          <cell r="H660" t="str">
            <v>ü</v>
          </cell>
          <cell r="I660" t="str">
            <v>ü</v>
          </cell>
          <cell r="J660" t="str">
            <v>û</v>
          </cell>
          <cell r="K660" t="str">
            <v>ü</v>
          </cell>
          <cell r="L660" t="str">
            <v>ü</v>
          </cell>
          <cell r="M660" t="str">
            <v>ü</v>
          </cell>
          <cell r="N660" t="str">
            <v>ü</v>
          </cell>
          <cell r="O660" t="str">
            <v>ü</v>
          </cell>
        </row>
        <row r="661">
          <cell r="A661" t="str">
            <v>Fairfax Data Systems 401(K)</v>
          </cell>
          <cell r="C661" t="str">
            <v>RNPGX</v>
          </cell>
          <cell r="E661" t="str">
            <v>ü</v>
          </cell>
          <cell r="F661" t="str">
            <v>û</v>
          </cell>
          <cell r="G661" t="str">
            <v>ü</v>
          </cell>
          <cell r="H661" t="str">
            <v>ü</v>
          </cell>
          <cell r="I661" t="str">
            <v>ü</v>
          </cell>
          <cell r="J661" t="str">
            <v>û</v>
          </cell>
          <cell r="K661" t="str">
            <v>ü</v>
          </cell>
          <cell r="L661" t="str">
            <v>ü</v>
          </cell>
          <cell r="M661" t="str">
            <v>ü</v>
          </cell>
          <cell r="N661" t="str">
            <v>ü</v>
          </cell>
          <cell r="O661" t="str">
            <v>ü</v>
          </cell>
        </row>
        <row r="662">
          <cell r="A662" t="str">
            <v>Fairfax Data Systems 401(K)</v>
          </cell>
          <cell r="C662" t="str">
            <v>RLLGX</v>
          </cell>
          <cell r="E662" t="str">
            <v>ü</v>
          </cell>
          <cell r="F662" t="str">
            <v>û</v>
          </cell>
          <cell r="G662" t="str">
            <v>ü</v>
          </cell>
          <cell r="H662" t="str">
            <v>ü</v>
          </cell>
          <cell r="I662" t="str">
            <v>ü</v>
          </cell>
          <cell r="J662" t="str">
            <v>û</v>
          </cell>
          <cell r="K662" t="str">
            <v>û</v>
          </cell>
          <cell r="L662" t="str">
            <v>û</v>
          </cell>
          <cell r="M662" t="str">
            <v>û</v>
          </cell>
          <cell r="N662" t="str">
            <v>ü</v>
          </cell>
          <cell r="O662" t="str">
            <v>ü</v>
          </cell>
        </row>
        <row r="663">
          <cell r="A663" t="str">
            <v>Fairfax Data Systems 401(K)</v>
          </cell>
          <cell r="C663" t="str">
            <v>RNWGX</v>
          </cell>
          <cell r="E663" t="str">
            <v>ü</v>
          </cell>
          <cell r="F663" t="str">
            <v>ü</v>
          </cell>
          <cell r="G663" t="str">
            <v>ü</v>
          </cell>
          <cell r="H663" t="str">
            <v>ü</v>
          </cell>
          <cell r="I663" t="str">
            <v>ü</v>
          </cell>
          <cell r="J663" t="str">
            <v>ü</v>
          </cell>
          <cell r="K663" t="str">
            <v>ü</v>
          </cell>
          <cell r="L663" t="str">
            <v>ü</v>
          </cell>
          <cell r="M663" t="str">
            <v>ü</v>
          </cell>
          <cell r="N663" t="str">
            <v>ü</v>
          </cell>
          <cell r="O663" t="str">
            <v>ü</v>
          </cell>
        </row>
        <row r="664">
          <cell r="A664" t="str">
            <v>Fairfax Data Systems 401(K)</v>
          </cell>
          <cell r="C664" t="str">
            <v>PTRQX</v>
          </cell>
          <cell r="E664" t="str">
            <v>ü</v>
          </cell>
          <cell r="F664" t="str">
            <v>ü</v>
          </cell>
          <cell r="G664" t="str">
            <v>ü</v>
          </cell>
          <cell r="H664" t="str">
            <v>ü</v>
          </cell>
          <cell r="I664" t="str">
            <v>ü</v>
          </cell>
          <cell r="J664" t="str">
            <v>ü</v>
          </cell>
          <cell r="K664" t="str">
            <v>ü</v>
          </cell>
          <cell r="L664" t="str">
            <v>ü</v>
          </cell>
          <cell r="M664" t="str">
            <v>ü</v>
          </cell>
          <cell r="N664" t="str">
            <v>ü</v>
          </cell>
          <cell r="O664" t="str">
            <v>ü</v>
          </cell>
        </row>
        <row r="665">
          <cell r="A665" t="str">
            <v>Fairfax Data Systems 401(K)</v>
          </cell>
          <cell r="C665" t="str">
            <v>PIMIX</v>
          </cell>
          <cell r="E665" t="str">
            <v>ü</v>
          </cell>
          <cell r="F665" t="str">
            <v>ü</v>
          </cell>
          <cell r="G665" t="str">
            <v>ü</v>
          </cell>
          <cell r="H665" t="str">
            <v>ü</v>
          </cell>
          <cell r="I665" t="str">
            <v>ü</v>
          </cell>
          <cell r="J665" t="str">
            <v>ü</v>
          </cell>
          <cell r="K665" t="str">
            <v>ü</v>
          </cell>
          <cell r="L665" t="str">
            <v>ü</v>
          </cell>
          <cell r="M665" t="str">
            <v>ü</v>
          </cell>
          <cell r="N665" t="str">
            <v>ü</v>
          </cell>
          <cell r="O665" t="str">
            <v>ü</v>
          </cell>
        </row>
        <row r="666">
          <cell r="A666" t="str">
            <v>Fairfax Data Systems 401(K)</v>
          </cell>
          <cell r="C666" t="str">
            <v>PFORX</v>
          </cell>
          <cell r="E666" t="str">
            <v>ü</v>
          </cell>
          <cell r="F666" t="str">
            <v>ü</v>
          </cell>
          <cell r="G666" t="str">
            <v>ü</v>
          </cell>
          <cell r="H666" t="str">
            <v>ü</v>
          </cell>
          <cell r="I666" t="str">
            <v>ü</v>
          </cell>
          <cell r="J666" t="str">
            <v>ü</v>
          </cell>
          <cell r="K666" t="str">
            <v>ü</v>
          </cell>
          <cell r="L666" t="str">
            <v>ü</v>
          </cell>
          <cell r="M666" t="str">
            <v>ü</v>
          </cell>
          <cell r="N666" t="str">
            <v>û</v>
          </cell>
          <cell r="O666" t="str">
            <v>ü</v>
          </cell>
        </row>
        <row r="667">
          <cell r="A667" t="str">
            <v>Fairfax Data Systems 401(K)</v>
          </cell>
          <cell r="C667" t="str">
            <v>RITGX</v>
          </cell>
          <cell r="E667" t="str">
            <v>ü</v>
          </cell>
          <cell r="F667" t="str">
            <v>ü</v>
          </cell>
          <cell r="G667" t="str">
            <v>ü</v>
          </cell>
          <cell r="H667" t="str">
            <v>ü</v>
          </cell>
          <cell r="I667" t="str">
            <v>ü</v>
          </cell>
          <cell r="J667" t="str">
            <v>ü</v>
          </cell>
          <cell r="K667" t="str">
            <v>ü</v>
          </cell>
          <cell r="L667" t="str">
            <v>ü</v>
          </cell>
          <cell r="M667" t="str">
            <v>ü</v>
          </cell>
          <cell r="N667" t="str">
            <v>ü</v>
          </cell>
          <cell r="O667" t="str">
            <v>ü</v>
          </cell>
        </row>
        <row r="668">
          <cell r="A668" t="str">
            <v>Fairfax Data Systems 401(K)</v>
          </cell>
          <cell r="C668" t="str">
            <v>VAIPX</v>
          </cell>
          <cell r="E668" t="str">
            <v>ü</v>
          </cell>
          <cell r="F668" t="str">
            <v>û</v>
          </cell>
          <cell r="G668" t="str">
            <v>û</v>
          </cell>
          <cell r="H668" t="str">
            <v>û</v>
          </cell>
          <cell r="I668" t="str">
            <v>û</v>
          </cell>
          <cell r="J668" t="str">
            <v>ü</v>
          </cell>
          <cell r="K668" t="str">
            <v>ü</v>
          </cell>
          <cell r="L668" t="str">
            <v>ü</v>
          </cell>
          <cell r="M668" t="str">
            <v>ü</v>
          </cell>
          <cell r="N668" t="str">
            <v>ü</v>
          </cell>
          <cell r="O668" t="str">
            <v>ü</v>
          </cell>
        </row>
        <row r="669">
          <cell r="A669" t="str">
            <v>Fairfax Data Systems 401(K)</v>
          </cell>
          <cell r="C669" t="str">
            <v>MGLRX</v>
          </cell>
          <cell r="E669" t="str">
            <v>ü</v>
          </cell>
          <cell r="F669" t="str">
            <v>û</v>
          </cell>
          <cell r="G669" t="str">
            <v>û</v>
          </cell>
          <cell r="H669" t="str">
            <v>û</v>
          </cell>
          <cell r="I669" t="str">
            <v>û</v>
          </cell>
          <cell r="J669" t="str">
            <v>û</v>
          </cell>
          <cell r="K669" t="str">
            <v>û</v>
          </cell>
          <cell r="L669" t="str">
            <v>û</v>
          </cell>
          <cell r="M669" t="str">
            <v>û</v>
          </cell>
          <cell r="N669" t="str">
            <v>ü</v>
          </cell>
          <cell r="O669" t="str">
            <v>ü</v>
          </cell>
        </row>
        <row r="670">
          <cell r="A670" t="str">
            <v>Fairfax Data Systems 401(K)</v>
          </cell>
          <cell r="C670" t="str">
            <v>RLBGX</v>
          </cell>
          <cell r="E670" t="str">
            <v>ü</v>
          </cell>
          <cell r="F670" t="str">
            <v>ü</v>
          </cell>
          <cell r="G670" t="str">
            <v>ü</v>
          </cell>
          <cell r="H670" t="str">
            <v>ü</v>
          </cell>
          <cell r="I670" t="str">
            <v>ü</v>
          </cell>
          <cell r="J670" t="str">
            <v>ü</v>
          </cell>
          <cell r="K670" t="str">
            <v>ü</v>
          </cell>
          <cell r="L670" t="str">
            <v>ü</v>
          </cell>
          <cell r="M670" t="str">
            <v>ü</v>
          </cell>
          <cell r="N670" t="str">
            <v>ü</v>
          </cell>
          <cell r="O670" t="str">
            <v>ü</v>
          </cell>
        </row>
        <row r="671">
          <cell r="A671" t="str">
            <v>Fireplace Store 401(K)</v>
          </cell>
          <cell r="C671" t="str">
            <v>DFUSX</v>
          </cell>
          <cell r="E671" t="str">
            <v>N/A</v>
          </cell>
          <cell r="F671" t="str">
            <v>ü</v>
          </cell>
          <cell r="G671" t="str">
            <v>ü</v>
          </cell>
          <cell r="H671" t="str">
            <v>ü</v>
          </cell>
          <cell r="I671" t="str">
            <v>ü</v>
          </cell>
          <cell r="J671" t="str">
            <v>ü</v>
          </cell>
          <cell r="K671" t="str">
            <v>ü</v>
          </cell>
          <cell r="L671" t="str">
            <v>ü</v>
          </cell>
          <cell r="M671" t="str">
            <v>ü</v>
          </cell>
          <cell r="N671" t="str">
            <v>ü</v>
          </cell>
          <cell r="O671" t="str">
            <v>ü</v>
          </cell>
        </row>
        <row r="672">
          <cell r="A672" t="str">
            <v>Fireplace Store 401(K)</v>
          </cell>
          <cell r="C672" t="str">
            <v>VIGAX</v>
          </cell>
          <cell r="E672" t="str">
            <v>N/A</v>
          </cell>
          <cell r="F672" t="str">
            <v>ü</v>
          </cell>
          <cell r="G672" t="str">
            <v>ü</v>
          </cell>
          <cell r="H672" t="str">
            <v>ü</v>
          </cell>
          <cell r="I672" t="str">
            <v>ü</v>
          </cell>
          <cell r="J672" t="str">
            <v>ü</v>
          </cell>
          <cell r="K672" t="str">
            <v>ü</v>
          </cell>
          <cell r="L672" t="str">
            <v>ü</v>
          </cell>
          <cell r="M672" t="str">
            <v>ü</v>
          </cell>
          <cell r="N672" t="str">
            <v>ü</v>
          </cell>
          <cell r="O672" t="str">
            <v>ü</v>
          </cell>
        </row>
        <row r="673">
          <cell r="A673" t="str">
            <v>Fireplace Store 401(K)</v>
          </cell>
          <cell r="C673" t="str">
            <v>VHYAX</v>
          </cell>
          <cell r="E673" t="str">
            <v>N/A</v>
          </cell>
          <cell r="F673" t="str">
            <v>ü</v>
          </cell>
          <cell r="G673" t="str">
            <v>ü</v>
          </cell>
          <cell r="H673" t="str">
            <v>ü</v>
          </cell>
          <cell r="I673" t="str">
            <v>ü</v>
          </cell>
          <cell r="J673" t="str">
            <v>ü</v>
          </cell>
          <cell r="K673" t="str">
            <v>ü</v>
          </cell>
          <cell r="L673" t="str">
            <v>ü</v>
          </cell>
          <cell r="M673" t="str">
            <v>ü</v>
          </cell>
          <cell r="N673" t="str">
            <v>ü</v>
          </cell>
          <cell r="O673" t="str">
            <v>ü</v>
          </cell>
        </row>
        <row r="674">
          <cell r="A674" t="str">
            <v>Fireplace Store 401(K)</v>
          </cell>
          <cell r="C674" t="str">
            <v>VEIRX</v>
          </cell>
          <cell r="E674" t="str">
            <v>ü</v>
          </cell>
          <cell r="F674" t="str">
            <v>ü</v>
          </cell>
          <cell r="G674" t="str">
            <v>ü</v>
          </cell>
          <cell r="H674" t="str">
            <v>ü</v>
          </cell>
          <cell r="I674" t="str">
            <v>ü</v>
          </cell>
          <cell r="J674" t="str">
            <v>ü</v>
          </cell>
          <cell r="K674" t="str">
            <v>ü</v>
          </cell>
          <cell r="L674" t="str">
            <v>ü</v>
          </cell>
          <cell r="M674" t="str">
            <v>ü</v>
          </cell>
          <cell r="N674" t="str">
            <v>ü</v>
          </cell>
          <cell r="O674" t="str">
            <v>ü</v>
          </cell>
        </row>
        <row r="675">
          <cell r="A675" t="str">
            <v>Fireplace Store 401(K)</v>
          </cell>
          <cell r="C675" t="str">
            <v>VIMAX</v>
          </cell>
          <cell r="E675" t="str">
            <v>N/A</v>
          </cell>
          <cell r="F675" t="str">
            <v>ü</v>
          </cell>
          <cell r="G675" t="str">
            <v>ü</v>
          </cell>
          <cell r="H675" t="str">
            <v>ü</v>
          </cell>
          <cell r="I675" t="str">
            <v>ü</v>
          </cell>
          <cell r="J675" t="str">
            <v>ü</v>
          </cell>
          <cell r="K675" t="str">
            <v>ü</v>
          </cell>
          <cell r="L675" t="str">
            <v>ü</v>
          </cell>
          <cell r="M675" t="str">
            <v>ü</v>
          </cell>
          <cell r="N675" t="str">
            <v>ü</v>
          </cell>
          <cell r="O675" t="str">
            <v>ü</v>
          </cell>
        </row>
        <row r="676">
          <cell r="A676" t="str">
            <v>Fireplace Store 401(K)</v>
          </cell>
          <cell r="C676" t="str">
            <v>VSMAX</v>
          </cell>
          <cell r="E676" t="str">
            <v>N/A</v>
          </cell>
          <cell r="F676" t="str">
            <v>ü</v>
          </cell>
          <cell r="G676" t="str">
            <v>ü</v>
          </cell>
          <cell r="H676" t="str">
            <v>ü</v>
          </cell>
          <cell r="I676" t="str">
            <v>ü</v>
          </cell>
          <cell r="J676" t="str">
            <v>ü</v>
          </cell>
          <cell r="K676" t="str">
            <v>ü</v>
          </cell>
          <cell r="L676" t="str">
            <v>ü</v>
          </cell>
          <cell r="M676" t="str">
            <v>ü</v>
          </cell>
          <cell r="N676" t="str">
            <v>ü</v>
          </cell>
          <cell r="O676" t="str">
            <v>ü</v>
          </cell>
        </row>
        <row r="677">
          <cell r="A677" t="str">
            <v>Fireplace Store 401(K)</v>
          </cell>
          <cell r="C677" t="str">
            <v>MDIZX</v>
          </cell>
          <cell r="E677" t="str">
            <v>ü</v>
          </cell>
          <cell r="F677" t="str">
            <v>ü</v>
          </cell>
          <cell r="G677" t="str">
            <v>û</v>
          </cell>
          <cell r="H677" t="str">
            <v>û</v>
          </cell>
          <cell r="I677" t="str">
            <v>ü</v>
          </cell>
          <cell r="J677" t="str">
            <v>û</v>
          </cell>
          <cell r="K677" t="str">
            <v>û</v>
          </cell>
          <cell r="L677" t="str">
            <v>û</v>
          </cell>
          <cell r="M677" t="str">
            <v>û</v>
          </cell>
          <cell r="N677" t="str">
            <v>ü</v>
          </cell>
          <cell r="O677" t="str">
            <v>ü</v>
          </cell>
        </row>
        <row r="678">
          <cell r="A678" t="str">
            <v>Fireplace Store 401(K)</v>
          </cell>
          <cell r="C678" t="str">
            <v>RNWGX</v>
          </cell>
          <cell r="E678" t="str">
            <v>ü</v>
          </cell>
          <cell r="F678" t="str">
            <v>ü</v>
          </cell>
          <cell r="G678" t="str">
            <v>ü</v>
          </cell>
          <cell r="H678" t="str">
            <v>ü</v>
          </cell>
          <cell r="I678" t="str">
            <v>ü</v>
          </cell>
          <cell r="J678" t="str">
            <v>ü</v>
          </cell>
          <cell r="K678" t="str">
            <v>ü</v>
          </cell>
          <cell r="L678" t="str">
            <v>ü</v>
          </cell>
          <cell r="M678" t="str">
            <v>ü</v>
          </cell>
          <cell r="N678" t="str">
            <v>ü</v>
          </cell>
          <cell r="O678" t="str">
            <v>ü</v>
          </cell>
        </row>
        <row r="679">
          <cell r="A679" t="str">
            <v>Fireplace Store 401(K)</v>
          </cell>
          <cell r="C679" t="str">
            <v>VAIPX</v>
          </cell>
          <cell r="E679" t="str">
            <v>ü</v>
          </cell>
          <cell r="F679" t="str">
            <v>û</v>
          </cell>
          <cell r="G679" t="str">
            <v>û</v>
          </cell>
          <cell r="H679" t="str">
            <v>û</v>
          </cell>
          <cell r="I679" t="str">
            <v>û</v>
          </cell>
          <cell r="J679" t="str">
            <v>ü</v>
          </cell>
          <cell r="K679" t="str">
            <v>ü</v>
          </cell>
          <cell r="L679" t="str">
            <v>ü</v>
          </cell>
          <cell r="M679" t="str">
            <v>ü</v>
          </cell>
          <cell r="N679" t="str">
            <v>ü</v>
          </cell>
          <cell r="O679" t="str">
            <v>ü</v>
          </cell>
        </row>
        <row r="680">
          <cell r="A680" t="str">
            <v>Fireplace Store 401(K)</v>
          </cell>
          <cell r="C680" t="str">
            <v>VFIJX</v>
          </cell>
          <cell r="E680" t="str">
            <v>ü</v>
          </cell>
          <cell r="F680" t="str">
            <v>û</v>
          </cell>
          <cell r="G680" t="str">
            <v>ü</v>
          </cell>
          <cell r="H680" t="str">
            <v>ü</v>
          </cell>
          <cell r="I680" t="str">
            <v>ü</v>
          </cell>
          <cell r="J680" t="str">
            <v>û</v>
          </cell>
          <cell r="K680" t="str">
            <v>ü</v>
          </cell>
          <cell r="L680" t="str">
            <v>ü</v>
          </cell>
          <cell r="M680" t="str">
            <v>ü</v>
          </cell>
          <cell r="N680" t="str">
            <v>ü</v>
          </cell>
          <cell r="O680" t="str">
            <v>ü</v>
          </cell>
        </row>
        <row r="681">
          <cell r="A681" t="str">
            <v>Fireplace Store 401(K)</v>
          </cell>
          <cell r="C681" t="str">
            <v>VFIDX</v>
          </cell>
          <cell r="E681" t="str">
            <v>ü</v>
          </cell>
          <cell r="F681" t="str">
            <v>ü</v>
          </cell>
          <cell r="G681" t="str">
            <v>ü</v>
          </cell>
          <cell r="H681" t="str">
            <v>ü</v>
          </cell>
          <cell r="I681" t="str">
            <v>ü</v>
          </cell>
          <cell r="J681" t="str">
            <v>ü</v>
          </cell>
          <cell r="K681" t="str">
            <v>ü</v>
          </cell>
          <cell r="L681" t="str">
            <v>ü</v>
          </cell>
          <cell r="M681" t="str">
            <v>ü</v>
          </cell>
          <cell r="N681" t="str">
            <v>ü</v>
          </cell>
          <cell r="O681" t="str">
            <v>ü</v>
          </cell>
        </row>
        <row r="682">
          <cell r="A682" t="str">
            <v>Fireplace Store 401(K)</v>
          </cell>
          <cell r="C682" t="str">
            <v>DFIGX</v>
          </cell>
          <cell r="E682" t="str">
            <v>ü</v>
          </cell>
          <cell r="F682" t="str">
            <v>û</v>
          </cell>
          <cell r="G682" t="str">
            <v>û</v>
          </cell>
          <cell r="H682" t="str">
            <v>û</v>
          </cell>
          <cell r="I682" t="str">
            <v>ü</v>
          </cell>
          <cell r="J682" t="str">
            <v>û</v>
          </cell>
          <cell r="K682" t="str">
            <v>û</v>
          </cell>
          <cell r="L682" t="str">
            <v>û</v>
          </cell>
          <cell r="M682" t="str">
            <v>û</v>
          </cell>
          <cell r="N682" t="str">
            <v>ü</v>
          </cell>
          <cell r="O682" t="str">
            <v>ü</v>
          </cell>
        </row>
        <row r="683">
          <cell r="A683" t="str">
            <v>Fireplace Store 401(K)</v>
          </cell>
          <cell r="C683" t="str">
            <v>PFORX</v>
          </cell>
          <cell r="E683" t="str">
            <v>ü</v>
          </cell>
          <cell r="F683" t="str">
            <v>ü</v>
          </cell>
          <cell r="G683" t="str">
            <v>ü</v>
          </cell>
          <cell r="H683" t="str">
            <v>ü</v>
          </cell>
          <cell r="I683" t="str">
            <v>ü</v>
          </cell>
          <cell r="J683" t="str">
            <v>ü</v>
          </cell>
          <cell r="K683" t="str">
            <v>ü</v>
          </cell>
          <cell r="L683" t="str">
            <v>ü</v>
          </cell>
          <cell r="M683" t="str">
            <v>ü</v>
          </cell>
          <cell r="N683" t="str">
            <v>û</v>
          </cell>
          <cell r="O683" t="str">
            <v>ü</v>
          </cell>
        </row>
        <row r="684">
          <cell r="A684" t="str">
            <v>Fireplace Store 401(K)</v>
          </cell>
          <cell r="C684" t="str">
            <v>VBIAX</v>
          </cell>
          <cell r="E684" t="str">
            <v>ü</v>
          </cell>
          <cell r="F684" t="str">
            <v>ü</v>
          </cell>
          <cell r="G684" t="str">
            <v>ü</v>
          </cell>
          <cell r="H684" t="str">
            <v>ü</v>
          </cell>
          <cell r="I684" t="str">
            <v>ü</v>
          </cell>
          <cell r="J684" t="str">
            <v>ü</v>
          </cell>
          <cell r="K684" t="str">
            <v>ü</v>
          </cell>
          <cell r="L684" t="str">
            <v>û</v>
          </cell>
          <cell r="M684" t="str">
            <v>û</v>
          </cell>
          <cell r="N684" t="str">
            <v>ü</v>
          </cell>
          <cell r="O684" t="str">
            <v>ü</v>
          </cell>
        </row>
        <row r="685">
          <cell r="A685" t="str">
            <v>Fireplace Store 401(K)</v>
          </cell>
          <cell r="C685" t="str">
            <v>FIKHX</v>
          </cell>
          <cell r="E685" t="str">
            <v>ü</v>
          </cell>
          <cell r="F685" t="str">
            <v>û</v>
          </cell>
          <cell r="G685" t="str">
            <v>ü</v>
          </cell>
          <cell r="H685" t="str">
            <v>ü</v>
          </cell>
          <cell r="I685" t="str">
            <v>ü</v>
          </cell>
          <cell r="J685" t="str">
            <v>û</v>
          </cell>
          <cell r="K685" t="str">
            <v>ü</v>
          </cell>
          <cell r="L685" t="str">
            <v>ü</v>
          </cell>
          <cell r="M685" t="str">
            <v>ü</v>
          </cell>
          <cell r="N685" t="str">
            <v>ü</v>
          </cell>
          <cell r="O685" t="str">
            <v>ü</v>
          </cell>
        </row>
        <row r="686">
          <cell r="A686" t="str">
            <v>Fireplace Store 401(K)</v>
          </cell>
          <cell r="C686" t="str">
            <v>JFNIX</v>
          </cell>
          <cell r="E686" t="str">
            <v>ü</v>
          </cell>
          <cell r="F686" t="str">
            <v>ü</v>
          </cell>
          <cell r="G686" t="str">
            <v>ü</v>
          </cell>
          <cell r="H686" t="str">
            <v>ü</v>
          </cell>
          <cell r="I686" t="str">
            <v>ü</v>
          </cell>
          <cell r="J686" t="str">
            <v>û</v>
          </cell>
          <cell r="K686" t="str">
            <v>ü</v>
          </cell>
          <cell r="L686" t="str">
            <v>ü</v>
          </cell>
          <cell r="M686" t="str">
            <v>ü</v>
          </cell>
          <cell r="N686" t="str">
            <v>ü</v>
          </cell>
          <cell r="O686" t="str">
            <v>ü</v>
          </cell>
        </row>
        <row r="687">
          <cell r="A687" t="str">
            <v>Fireplace Store 401(K)</v>
          </cell>
          <cell r="C687" t="str">
            <v>VENAX</v>
          </cell>
          <cell r="E687" t="str">
            <v>N/A</v>
          </cell>
          <cell r="F687" t="str">
            <v>û</v>
          </cell>
          <cell r="G687" t="str">
            <v>ü</v>
          </cell>
          <cell r="H687" t="str">
            <v>ü</v>
          </cell>
          <cell r="I687" t="str">
            <v>û</v>
          </cell>
          <cell r="J687" t="str">
            <v>û</v>
          </cell>
          <cell r="K687" t="str">
            <v>ü</v>
          </cell>
          <cell r="L687" t="str">
            <v>ü</v>
          </cell>
          <cell r="M687" t="str">
            <v>û</v>
          </cell>
          <cell r="N687" t="str">
            <v>ü</v>
          </cell>
          <cell r="O687" t="str">
            <v>ü</v>
          </cell>
        </row>
        <row r="688">
          <cell r="A688" t="str">
            <v>Fireplace Store 401(K)</v>
          </cell>
          <cell r="C688" t="str">
            <v>FUFRX</v>
          </cell>
          <cell r="E688" t="str">
            <v>ü</v>
          </cell>
          <cell r="F688" t="str">
            <v>ü</v>
          </cell>
          <cell r="G688" t="str">
            <v>ü</v>
          </cell>
          <cell r="H688" t="str">
            <v>ü</v>
          </cell>
          <cell r="I688" t="str">
            <v>ü</v>
          </cell>
          <cell r="J688" t="str">
            <v>ü</v>
          </cell>
          <cell r="K688" t="str">
            <v>ü</v>
          </cell>
          <cell r="L688" t="str">
            <v>ü</v>
          </cell>
          <cell r="M688" t="str">
            <v>ü</v>
          </cell>
          <cell r="N688" t="str">
            <v>ü</v>
          </cell>
          <cell r="O688" t="str">
            <v>ü</v>
          </cell>
        </row>
        <row r="689">
          <cell r="A689" t="str">
            <v>Fireplace Store 401(K)</v>
          </cell>
          <cell r="C689" t="str">
            <v>OGMIX</v>
          </cell>
          <cell r="E689" t="str">
            <v>û</v>
          </cell>
          <cell r="F689" t="str">
            <v>ü</v>
          </cell>
          <cell r="G689" t="str">
            <v>û</v>
          </cell>
          <cell r="H689" t="str">
            <v>û</v>
          </cell>
          <cell r="I689" t="str">
            <v>ü</v>
          </cell>
          <cell r="J689" t="str">
            <v>û</v>
          </cell>
          <cell r="K689" t="str">
            <v>ü</v>
          </cell>
          <cell r="L689" t="str">
            <v>ü</v>
          </cell>
          <cell r="M689" t="str">
            <v>ü</v>
          </cell>
          <cell r="N689" t="str">
            <v>ü</v>
          </cell>
          <cell r="O689" t="str">
            <v>ü</v>
          </cell>
        </row>
        <row r="690">
          <cell r="A690" t="str">
            <v>Fireplace Store 401(K)</v>
          </cell>
          <cell r="C690" t="str">
            <v>DFREX</v>
          </cell>
          <cell r="E690" t="str">
            <v>ü</v>
          </cell>
          <cell r="F690" t="str">
            <v>û</v>
          </cell>
          <cell r="G690" t="str">
            <v>û</v>
          </cell>
          <cell r="H690" t="str">
            <v>û</v>
          </cell>
          <cell r="I690" t="str">
            <v>û</v>
          </cell>
          <cell r="J690" t="str">
            <v>û</v>
          </cell>
          <cell r="K690" t="str">
            <v>û</v>
          </cell>
          <cell r="L690" t="str">
            <v>û</v>
          </cell>
          <cell r="M690" t="str">
            <v>û</v>
          </cell>
          <cell r="N690" t="str">
            <v>ü</v>
          </cell>
          <cell r="O690" t="str">
            <v>ü</v>
          </cell>
        </row>
        <row r="691">
          <cell r="A691" t="str">
            <v>Fletcher Terry 401(K)</v>
          </cell>
          <cell r="C691" t="str">
            <v>FXAIX</v>
          </cell>
          <cell r="E691" t="str">
            <v>N/A</v>
          </cell>
          <cell r="F691" t="str">
            <v>ü</v>
          </cell>
          <cell r="G691" t="str">
            <v>ü</v>
          </cell>
          <cell r="H691" t="str">
            <v>ü</v>
          </cell>
          <cell r="I691" t="str">
            <v>ü</v>
          </cell>
          <cell r="J691" t="str">
            <v>ü</v>
          </cell>
          <cell r="K691" t="str">
            <v>ü</v>
          </cell>
          <cell r="L691" t="str">
            <v>ü</v>
          </cell>
          <cell r="M691" t="str">
            <v>ü</v>
          </cell>
          <cell r="N691" t="str">
            <v>ü</v>
          </cell>
          <cell r="O691" t="str">
            <v>ü</v>
          </cell>
        </row>
        <row r="692">
          <cell r="A692" t="str">
            <v>Fletcher Terry 401(K)</v>
          </cell>
          <cell r="C692" t="str">
            <v>FBCGX</v>
          </cell>
          <cell r="E692" t="str">
            <v>ü</v>
          </cell>
          <cell r="F692" t="str">
            <v>ü</v>
          </cell>
          <cell r="G692" t="str">
            <v>ü</v>
          </cell>
          <cell r="H692" t="str">
            <v>ü</v>
          </cell>
          <cell r="I692" t="str">
            <v>ü</v>
          </cell>
          <cell r="J692" t="str">
            <v>ü</v>
          </cell>
          <cell r="K692" t="str">
            <v>ü</v>
          </cell>
          <cell r="L692" t="str">
            <v>ü</v>
          </cell>
          <cell r="M692" t="str">
            <v>ü</v>
          </cell>
          <cell r="N692" t="str">
            <v>ü</v>
          </cell>
          <cell r="O692" t="str">
            <v>ü</v>
          </cell>
        </row>
        <row r="693">
          <cell r="A693" t="str">
            <v>Fletcher Terry 401(K)</v>
          </cell>
          <cell r="C693" t="str">
            <v>RMFGX</v>
          </cell>
          <cell r="E693" t="str">
            <v>ü</v>
          </cell>
          <cell r="F693" t="str">
            <v>ü</v>
          </cell>
          <cell r="G693" t="str">
            <v>ü</v>
          </cell>
          <cell r="H693" t="str">
            <v>ü</v>
          </cell>
          <cell r="I693" t="str">
            <v>ü</v>
          </cell>
          <cell r="J693" t="str">
            <v>û</v>
          </cell>
          <cell r="K693" t="str">
            <v>û</v>
          </cell>
          <cell r="L693" t="str">
            <v>ü</v>
          </cell>
          <cell r="M693" t="str">
            <v>ü</v>
          </cell>
          <cell r="N693" t="str">
            <v>ü</v>
          </cell>
          <cell r="O693" t="str">
            <v>ü</v>
          </cell>
        </row>
        <row r="694">
          <cell r="A694" t="str">
            <v>Fletcher Terry 401(K)</v>
          </cell>
          <cell r="C694" t="str">
            <v>VIMAX</v>
          </cell>
          <cell r="E694" t="str">
            <v>N/A</v>
          </cell>
          <cell r="F694" t="str">
            <v>ü</v>
          </cell>
          <cell r="G694" t="str">
            <v>ü</v>
          </cell>
          <cell r="H694" t="str">
            <v>ü</v>
          </cell>
          <cell r="I694" t="str">
            <v>ü</v>
          </cell>
          <cell r="J694" t="str">
            <v>ü</v>
          </cell>
          <cell r="K694" t="str">
            <v>ü</v>
          </cell>
          <cell r="L694" t="str">
            <v>ü</v>
          </cell>
          <cell r="M694" t="str">
            <v>ü</v>
          </cell>
          <cell r="N694" t="str">
            <v>ü</v>
          </cell>
          <cell r="O694" t="str">
            <v>ü</v>
          </cell>
        </row>
        <row r="695">
          <cell r="A695" t="str">
            <v>Fletcher Terry 401(K)</v>
          </cell>
          <cell r="C695" t="str">
            <v>PSMLX</v>
          </cell>
          <cell r="E695" t="str">
            <v>ü</v>
          </cell>
          <cell r="F695" t="str">
            <v>û</v>
          </cell>
          <cell r="G695" t="str">
            <v>û</v>
          </cell>
          <cell r="H695" t="str">
            <v>û</v>
          </cell>
          <cell r="I695" t="str">
            <v>û</v>
          </cell>
          <cell r="J695" t="str">
            <v>ü</v>
          </cell>
          <cell r="K695" t="str">
            <v>û</v>
          </cell>
          <cell r="L695" t="str">
            <v>û</v>
          </cell>
          <cell r="M695" t="str">
            <v>û</v>
          </cell>
          <cell r="N695" t="str">
            <v>ü</v>
          </cell>
          <cell r="O695" t="str">
            <v>ü</v>
          </cell>
        </row>
        <row r="696">
          <cell r="A696" t="str">
            <v>Fletcher Terry 401(K)</v>
          </cell>
          <cell r="C696" t="str">
            <v>VSGAX</v>
          </cell>
          <cell r="E696" t="str">
            <v>N/A</v>
          </cell>
          <cell r="F696" t="str">
            <v>ü</v>
          </cell>
          <cell r="G696" t="str">
            <v>ü</v>
          </cell>
          <cell r="H696" t="str">
            <v>ü</v>
          </cell>
          <cell r="I696" t="str">
            <v>ü</v>
          </cell>
          <cell r="J696" t="str">
            <v>ü</v>
          </cell>
          <cell r="K696" t="str">
            <v>û</v>
          </cell>
          <cell r="L696" t="str">
            <v>û</v>
          </cell>
          <cell r="M696" t="str">
            <v>ü</v>
          </cell>
          <cell r="N696" t="str">
            <v>ü</v>
          </cell>
          <cell r="O696" t="str">
            <v>ü</v>
          </cell>
        </row>
        <row r="697">
          <cell r="A697" t="str">
            <v>Fletcher Terry 401(K)</v>
          </cell>
          <cell r="C697" t="str">
            <v>VTMGX</v>
          </cell>
          <cell r="E697" t="str">
            <v>N/A</v>
          </cell>
          <cell r="F697" t="str">
            <v>ü</v>
          </cell>
          <cell r="G697" t="str">
            <v>ü</v>
          </cell>
          <cell r="H697" t="str">
            <v>ü</v>
          </cell>
          <cell r="I697" t="str">
            <v>ü</v>
          </cell>
          <cell r="J697" t="str">
            <v>ü</v>
          </cell>
          <cell r="K697" t="str">
            <v>ü</v>
          </cell>
          <cell r="L697" t="str">
            <v>ü</v>
          </cell>
          <cell r="M697" t="str">
            <v>ü</v>
          </cell>
          <cell r="N697" t="str">
            <v>ü</v>
          </cell>
          <cell r="O697" t="str">
            <v>ü</v>
          </cell>
        </row>
        <row r="698">
          <cell r="A698" t="str">
            <v>Fletcher Terry 401(K)</v>
          </cell>
          <cell r="C698" t="str">
            <v>VWILX</v>
          </cell>
          <cell r="E698" t="str">
            <v>ü</v>
          </cell>
          <cell r="F698" t="str">
            <v>û</v>
          </cell>
          <cell r="G698" t="str">
            <v>ü</v>
          </cell>
          <cell r="H698" t="str">
            <v>û</v>
          </cell>
          <cell r="I698" t="str">
            <v>û</v>
          </cell>
          <cell r="J698" t="str">
            <v>û</v>
          </cell>
          <cell r="K698" t="str">
            <v>û</v>
          </cell>
          <cell r="L698" t="str">
            <v>û</v>
          </cell>
          <cell r="M698" t="str">
            <v>û</v>
          </cell>
          <cell r="N698" t="str">
            <v>ü</v>
          </cell>
          <cell r="O698" t="str">
            <v>ü</v>
          </cell>
        </row>
        <row r="699">
          <cell r="A699" t="str">
            <v>Fletcher Terry 401(K)</v>
          </cell>
          <cell r="C699" t="str">
            <v>FIPDX</v>
          </cell>
          <cell r="E699" t="str">
            <v>N/A</v>
          </cell>
          <cell r="F699" t="str">
            <v>û</v>
          </cell>
          <cell r="G699" t="str">
            <v>ü</v>
          </cell>
          <cell r="H699" t="str">
            <v>ü</v>
          </cell>
          <cell r="I699" t="str">
            <v>ü</v>
          </cell>
          <cell r="J699" t="str">
            <v>û</v>
          </cell>
          <cell r="K699" t="str">
            <v>ü</v>
          </cell>
          <cell r="L699" t="str">
            <v>ü</v>
          </cell>
          <cell r="M699" t="str">
            <v>ü</v>
          </cell>
          <cell r="N699" t="str">
            <v>ü</v>
          </cell>
          <cell r="O699" t="str">
            <v>ü</v>
          </cell>
        </row>
        <row r="700">
          <cell r="A700" t="str">
            <v>Fletcher Terry 401(K)</v>
          </cell>
          <cell r="C700" t="str">
            <v>BAGIX</v>
          </cell>
          <cell r="E700" t="str">
            <v>ü</v>
          </cell>
          <cell r="F700" t="str">
            <v>ü</v>
          </cell>
          <cell r="G700" t="str">
            <v>ü</v>
          </cell>
          <cell r="H700" t="str">
            <v>ü</v>
          </cell>
          <cell r="I700" t="str">
            <v>ü</v>
          </cell>
          <cell r="J700" t="str">
            <v>ü</v>
          </cell>
          <cell r="K700" t="str">
            <v>ü</v>
          </cell>
          <cell r="L700" t="str">
            <v>ü</v>
          </cell>
          <cell r="M700" t="str">
            <v>ü</v>
          </cell>
          <cell r="N700" t="str">
            <v>ü</v>
          </cell>
          <cell r="O700" t="str">
            <v>ü</v>
          </cell>
        </row>
        <row r="701">
          <cell r="A701" t="str">
            <v>Fletcher Terry 401(K)</v>
          </cell>
          <cell r="C701" t="str">
            <v>DFIGX</v>
          </cell>
          <cell r="E701" t="str">
            <v>ü</v>
          </cell>
          <cell r="F701" t="str">
            <v>û</v>
          </cell>
          <cell r="G701" t="str">
            <v>û</v>
          </cell>
          <cell r="H701" t="str">
            <v>û</v>
          </cell>
          <cell r="I701" t="str">
            <v>ü</v>
          </cell>
          <cell r="J701" t="str">
            <v>û</v>
          </cell>
          <cell r="K701" t="str">
            <v>û</v>
          </cell>
          <cell r="L701" t="str">
            <v>û</v>
          </cell>
          <cell r="M701" t="str">
            <v>û</v>
          </cell>
          <cell r="N701" t="str">
            <v>ü</v>
          </cell>
          <cell r="O701" t="str">
            <v>ü</v>
          </cell>
        </row>
        <row r="702">
          <cell r="A702" t="str">
            <v>Fletcher Terry 401(K)</v>
          </cell>
          <cell r="C702" t="str">
            <v>VSGDX</v>
          </cell>
          <cell r="E702" t="str">
            <v>ü</v>
          </cell>
          <cell r="F702" t="str">
            <v>û</v>
          </cell>
          <cell r="G702" t="str">
            <v>ü</v>
          </cell>
          <cell r="H702" t="str">
            <v>ü</v>
          </cell>
          <cell r="I702" t="str">
            <v>ü</v>
          </cell>
          <cell r="J702" t="str">
            <v>û</v>
          </cell>
          <cell r="K702" t="str">
            <v>ü</v>
          </cell>
          <cell r="L702" t="str">
            <v>ü</v>
          </cell>
          <cell r="M702" t="str">
            <v>ü</v>
          </cell>
          <cell r="N702" t="str">
            <v>ü</v>
          </cell>
          <cell r="O702" t="str">
            <v>ü</v>
          </cell>
        </row>
        <row r="703">
          <cell r="A703" t="str">
            <v>Fletcher Terry 401(K)</v>
          </cell>
          <cell r="C703" t="str">
            <v>VGSLX</v>
          </cell>
          <cell r="E703" t="str">
            <v>N/A</v>
          </cell>
          <cell r="F703" t="str">
            <v>ü</v>
          </cell>
          <cell r="G703" t="str">
            <v>û</v>
          </cell>
          <cell r="H703" t="str">
            <v>ü</v>
          </cell>
          <cell r="I703" t="str">
            <v>ü</v>
          </cell>
          <cell r="J703" t="str">
            <v>ü</v>
          </cell>
          <cell r="K703" t="str">
            <v>û</v>
          </cell>
          <cell r="L703" t="str">
            <v>û</v>
          </cell>
          <cell r="M703" t="str">
            <v>ü</v>
          </cell>
          <cell r="N703" t="str">
            <v>ü</v>
          </cell>
          <cell r="O703" t="str">
            <v>ü</v>
          </cell>
        </row>
        <row r="704">
          <cell r="A704" t="str">
            <v>Fletcher Terry 401(K)</v>
          </cell>
          <cell r="C704" t="str">
            <v>RLBGX</v>
          </cell>
          <cell r="E704" t="str">
            <v>ü</v>
          </cell>
          <cell r="F704" t="str">
            <v>ü</v>
          </cell>
          <cell r="G704" t="str">
            <v>ü</v>
          </cell>
          <cell r="H704" t="str">
            <v>ü</v>
          </cell>
          <cell r="I704" t="str">
            <v>ü</v>
          </cell>
          <cell r="J704" t="str">
            <v>ü</v>
          </cell>
          <cell r="K704" t="str">
            <v>ü</v>
          </cell>
          <cell r="L704" t="str">
            <v>ü</v>
          </cell>
          <cell r="M704" t="str">
            <v>ü</v>
          </cell>
          <cell r="N704" t="str">
            <v>ü</v>
          </cell>
          <cell r="O704" t="str">
            <v>ü</v>
          </cell>
        </row>
        <row r="705">
          <cell r="A705" t="str">
            <v>Fletcher Terry 401(K)</v>
          </cell>
          <cell r="C705" t="str">
            <v>GOFXX</v>
          </cell>
          <cell r="E705" t="str">
            <v>ü</v>
          </cell>
          <cell r="F705" t="str">
            <v>ü</v>
          </cell>
          <cell r="G705" t="str">
            <v>ü</v>
          </cell>
          <cell r="H705" t="str">
            <v>ü</v>
          </cell>
          <cell r="I705" t="str">
            <v>û</v>
          </cell>
          <cell r="J705" t="str">
            <v>ü</v>
          </cell>
          <cell r="K705" t="str">
            <v>ü</v>
          </cell>
          <cell r="L705" t="str">
            <v>ü</v>
          </cell>
          <cell r="M705" t="str">
            <v>û</v>
          </cell>
          <cell r="N705" t="str">
            <v>ü</v>
          </cell>
          <cell r="O705" t="str">
            <v>ü</v>
          </cell>
        </row>
        <row r="706">
          <cell r="A706" t="str">
            <v>Fluid Mechanics of Hauppauge 401(K)</v>
          </cell>
          <cell r="C706" t="str">
            <v>VFIAX</v>
          </cell>
          <cell r="E706" t="str">
            <v>N/A</v>
          </cell>
          <cell r="F706" t="str">
            <v>ü</v>
          </cell>
          <cell r="G706" t="str">
            <v>ü</v>
          </cell>
          <cell r="H706" t="str">
            <v>ü</v>
          </cell>
          <cell r="I706" t="str">
            <v>ü</v>
          </cell>
          <cell r="J706" t="str">
            <v>ü</v>
          </cell>
          <cell r="K706" t="str">
            <v>ü</v>
          </cell>
          <cell r="L706" t="str">
            <v>ü</v>
          </cell>
          <cell r="M706" t="str">
            <v>ü</v>
          </cell>
          <cell r="N706" t="str">
            <v>ü</v>
          </cell>
          <cell r="O706" t="str">
            <v>ü</v>
          </cell>
        </row>
        <row r="707">
          <cell r="A707" t="str">
            <v>Fluid Mechanics of Hauppauge 401(K)</v>
          </cell>
          <cell r="C707" t="str">
            <v>APGZX</v>
          </cell>
          <cell r="E707" t="str">
            <v>ü</v>
          </cell>
          <cell r="F707" t="str">
            <v>û</v>
          </cell>
          <cell r="G707" t="str">
            <v>û</v>
          </cell>
          <cell r="H707" t="str">
            <v>û</v>
          </cell>
          <cell r="I707" t="str">
            <v>û</v>
          </cell>
          <cell r="J707" t="str">
            <v>û</v>
          </cell>
          <cell r="K707" t="str">
            <v>ü</v>
          </cell>
          <cell r="L707" t="str">
            <v>ü</v>
          </cell>
          <cell r="M707" t="str">
            <v>ü</v>
          </cell>
          <cell r="N707" t="str">
            <v>ü</v>
          </cell>
          <cell r="O707" t="str">
            <v>ü</v>
          </cell>
        </row>
        <row r="708">
          <cell r="A708" t="str">
            <v>Fluid Mechanics of Hauppauge 401(K)</v>
          </cell>
          <cell r="C708" t="str">
            <v>RWMGX</v>
          </cell>
          <cell r="E708" t="str">
            <v>ü</v>
          </cell>
          <cell r="F708" t="str">
            <v>û</v>
          </cell>
          <cell r="G708" t="str">
            <v>û</v>
          </cell>
          <cell r="H708" t="str">
            <v>ü</v>
          </cell>
          <cell r="I708" t="str">
            <v>ü</v>
          </cell>
          <cell r="J708" t="str">
            <v>ü</v>
          </cell>
          <cell r="K708" t="str">
            <v>ü</v>
          </cell>
          <cell r="L708" t="str">
            <v>ü</v>
          </cell>
          <cell r="M708" t="str">
            <v>ü</v>
          </cell>
          <cell r="N708" t="str">
            <v>ü</v>
          </cell>
          <cell r="O708" t="str">
            <v>ü</v>
          </cell>
        </row>
        <row r="709">
          <cell r="A709" t="str">
            <v>Fluid Mechanics of Hauppauge 401(K)</v>
          </cell>
          <cell r="C709" t="str">
            <v>VIMAX</v>
          </cell>
          <cell r="E709" t="str">
            <v>N/A</v>
          </cell>
          <cell r="F709" t="str">
            <v>ü</v>
          </cell>
          <cell r="G709" t="str">
            <v>ü</v>
          </cell>
          <cell r="H709" t="str">
            <v>ü</v>
          </cell>
          <cell r="I709" t="str">
            <v>ü</v>
          </cell>
          <cell r="J709" t="str">
            <v>ü</v>
          </cell>
          <cell r="K709" t="str">
            <v>ü</v>
          </cell>
          <cell r="L709" t="str">
            <v>ü</v>
          </cell>
          <cell r="M709" t="str">
            <v>ü</v>
          </cell>
          <cell r="N709" t="str">
            <v>ü</v>
          </cell>
          <cell r="O709" t="str">
            <v>ü</v>
          </cell>
        </row>
        <row r="710">
          <cell r="A710" t="str">
            <v>Fluid Mechanics of Hauppauge 401(K)</v>
          </cell>
          <cell r="C710" t="str">
            <v>JDMNX</v>
          </cell>
          <cell r="E710" t="str">
            <v>ü</v>
          </cell>
          <cell r="F710" t="str">
            <v>û</v>
          </cell>
          <cell r="G710" t="str">
            <v>û</v>
          </cell>
          <cell r="H710" t="str">
            <v>ü</v>
          </cell>
          <cell r="I710" t="str">
            <v>ü</v>
          </cell>
          <cell r="J710" t="str">
            <v>û</v>
          </cell>
          <cell r="K710" t="str">
            <v>ü</v>
          </cell>
          <cell r="L710" t="str">
            <v>ü</v>
          </cell>
          <cell r="M710" t="str">
            <v>ü</v>
          </cell>
          <cell r="N710" t="str">
            <v>ü</v>
          </cell>
          <cell r="O710" t="str">
            <v>ü</v>
          </cell>
        </row>
        <row r="711">
          <cell r="A711" t="str">
            <v>Fluid Mechanics of Hauppauge 401(K)</v>
          </cell>
          <cell r="C711" t="str">
            <v>VEVRX</v>
          </cell>
          <cell r="E711" t="str">
            <v>ü</v>
          </cell>
          <cell r="F711" t="str">
            <v>û</v>
          </cell>
          <cell r="G711" t="str">
            <v>û</v>
          </cell>
          <cell r="H711" t="str">
            <v>û</v>
          </cell>
          <cell r="I711" t="str">
            <v>û</v>
          </cell>
          <cell r="J711" t="str">
            <v>ü</v>
          </cell>
          <cell r="K711" t="str">
            <v>ü</v>
          </cell>
          <cell r="L711" t="str">
            <v>ü</v>
          </cell>
          <cell r="M711" t="str">
            <v>ü</v>
          </cell>
          <cell r="N711" t="str">
            <v>ü</v>
          </cell>
          <cell r="O711" t="str">
            <v>ü</v>
          </cell>
        </row>
        <row r="712">
          <cell r="A712" t="str">
            <v>Fluid Mechanics of Hauppauge 401(K)</v>
          </cell>
          <cell r="C712" t="str">
            <v>BDBKX</v>
          </cell>
          <cell r="E712" t="str">
            <v>N/A</v>
          </cell>
          <cell r="F712" t="str">
            <v>ü</v>
          </cell>
          <cell r="G712" t="str">
            <v>ü</v>
          </cell>
          <cell r="H712" t="str">
            <v>û</v>
          </cell>
          <cell r="I712" t="str">
            <v>ü</v>
          </cell>
          <cell r="J712" t="str">
            <v>ü</v>
          </cell>
          <cell r="K712" t="str">
            <v>û</v>
          </cell>
          <cell r="L712" t="str">
            <v>û</v>
          </cell>
          <cell r="M712" t="str">
            <v>ü</v>
          </cell>
          <cell r="N712" t="str">
            <v>ü</v>
          </cell>
          <cell r="O712" t="str">
            <v>ü</v>
          </cell>
        </row>
        <row r="713">
          <cell r="A713" t="str">
            <v>Fluid Mechanics of Hauppauge 401(K)</v>
          </cell>
          <cell r="C713" t="str">
            <v>RERGX</v>
          </cell>
          <cell r="E713" t="str">
            <v>ü</v>
          </cell>
          <cell r="F713" t="str">
            <v>û</v>
          </cell>
          <cell r="G713" t="str">
            <v>û</v>
          </cell>
          <cell r="H713" t="str">
            <v>ü</v>
          </cell>
          <cell r="I713" t="str">
            <v>ü</v>
          </cell>
          <cell r="J713" t="str">
            <v>û</v>
          </cell>
          <cell r="K713" t="str">
            <v>ü</v>
          </cell>
          <cell r="L713" t="str">
            <v>ü</v>
          </cell>
          <cell r="M713" t="str">
            <v>ü</v>
          </cell>
          <cell r="N713" t="str">
            <v>ü</v>
          </cell>
          <cell r="O713" t="str">
            <v>ü</v>
          </cell>
        </row>
        <row r="714">
          <cell r="A714" t="str">
            <v>Fluid Mechanics of Hauppauge 401(K)</v>
          </cell>
          <cell r="C714" t="str">
            <v>RNWGX</v>
          </cell>
          <cell r="E714" t="str">
            <v>ü</v>
          </cell>
          <cell r="F714" t="str">
            <v>ü</v>
          </cell>
          <cell r="G714" t="str">
            <v>ü</v>
          </cell>
          <cell r="H714" t="str">
            <v>ü</v>
          </cell>
          <cell r="I714" t="str">
            <v>ü</v>
          </cell>
          <cell r="J714" t="str">
            <v>ü</v>
          </cell>
          <cell r="K714" t="str">
            <v>ü</v>
          </cell>
          <cell r="L714" t="str">
            <v>ü</v>
          </cell>
          <cell r="M714" t="str">
            <v>ü</v>
          </cell>
          <cell r="N714" t="str">
            <v>ü</v>
          </cell>
          <cell r="O714" t="str">
            <v>ü</v>
          </cell>
        </row>
        <row r="715">
          <cell r="A715" t="str">
            <v>Fluid Mechanics of Hauppauge 401(K)</v>
          </cell>
          <cell r="C715" t="str">
            <v>VAIPX</v>
          </cell>
          <cell r="E715" t="str">
            <v>ü</v>
          </cell>
          <cell r="F715" t="str">
            <v>û</v>
          </cell>
          <cell r="G715" t="str">
            <v>û</v>
          </cell>
          <cell r="H715" t="str">
            <v>û</v>
          </cell>
          <cell r="I715" t="str">
            <v>û</v>
          </cell>
          <cell r="J715" t="str">
            <v>ü</v>
          </cell>
          <cell r="K715" t="str">
            <v>ü</v>
          </cell>
          <cell r="L715" t="str">
            <v>ü</v>
          </cell>
          <cell r="M715" t="str">
            <v>ü</v>
          </cell>
          <cell r="N715" t="str">
            <v>ü</v>
          </cell>
          <cell r="O715" t="str">
            <v>ü</v>
          </cell>
        </row>
        <row r="716">
          <cell r="A716" t="str">
            <v>Fluid Mechanics of Hauppauge 401(K)</v>
          </cell>
          <cell r="C716" t="str">
            <v>MWTSX</v>
          </cell>
          <cell r="E716" t="str">
            <v>ü</v>
          </cell>
          <cell r="F716" t="str">
            <v>ü</v>
          </cell>
          <cell r="G716" t="str">
            <v>û</v>
          </cell>
          <cell r="H716" t="str">
            <v>û</v>
          </cell>
          <cell r="I716" t="str">
            <v>û</v>
          </cell>
          <cell r="J716" t="str">
            <v>ü</v>
          </cell>
          <cell r="K716" t="str">
            <v>û</v>
          </cell>
          <cell r="L716" t="str">
            <v>û</v>
          </cell>
          <cell r="M716" t="str">
            <v>û</v>
          </cell>
          <cell r="N716" t="str">
            <v>ü</v>
          </cell>
          <cell r="O716" t="str">
            <v>ü</v>
          </cell>
        </row>
        <row r="717">
          <cell r="A717" t="str">
            <v>Fluid Mechanics of Hauppauge 401(K)</v>
          </cell>
          <cell r="C717" t="str">
            <v>PIMIX</v>
          </cell>
          <cell r="E717" t="str">
            <v>ü</v>
          </cell>
          <cell r="F717" t="str">
            <v>ü</v>
          </cell>
          <cell r="G717" t="str">
            <v>ü</v>
          </cell>
          <cell r="H717" t="str">
            <v>ü</v>
          </cell>
          <cell r="I717" t="str">
            <v>ü</v>
          </cell>
          <cell r="J717" t="str">
            <v>ü</v>
          </cell>
          <cell r="K717" t="str">
            <v>ü</v>
          </cell>
          <cell r="L717" t="str">
            <v>ü</v>
          </cell>
          <cell r="M717" t="str">
            <v>ü</v>
          </cell>
          <cell r="N717" t="str">
            <v>ü</v>
          </cell>
          <cell r="O717" t="str">
            <v>ü</v>
          </cell>
        </row>
        <row r="718">
          <cell r="A718" t="str">
            <v>Fluid Mechanics of Hauppauge 401(K)</v>
          </cell>
          <cell r="C718" t="str">
            <v>PGGEX</v>
          </cell>
          <cell r="E718" t="str">
            <v>ü</v>
          </cell>
          <cell r="F718" t="str">
            <v>ü</v>
          </cell>
          <cell r="G718" t="str">
            <v>û</v>
          </cell>
          <cell r="H718" t="str">
            <v>û</v>
          </cell>
          <cell r="I718" t="str">
            <v>û</v>
          </cell>
          <cell r="J718" t="str">
            <v>ü</v>
          </cell>
          <cell r="K718" t="str">
            <v>û</v>
          </cell>
          <cell r="L718" t="str">
            <v>û</v>
          </cell>
          <cell r="M718" t="str">
            <v>û</v>
          </cell>
          <cell r="N718" t="str">
            <v>ü</v>
          </cell>
          <cell r="O718" t="str">
            <v>ü</v>
          </cell>
        </row>
        <row r="719">
          <cell r="A719" t="str">
            <v>Forevermark 401(K)</v>
          </cell>
          <cell r="C719" t="str">
            <v>JUEMX</v>
          </cell>
          <cell r="E719" t="str">
            <v>ü</v>
          </cell>
          <cell r="F719" t="str">
            <v>û</v>
          </cell>
          <cell r="G719" t="str">
            <v>ü</v>
          </cell>
          <cell r="H719" t="str">
            <v>ü</v>
          </cell>
          <cell r="I719" t="str">
            <v>ü</v>
          </cell>
          <cell r="J719" t="str">
            <v>ü</v>
          </cell>
          <cell r="K719" t="str">
            <v>ü</v>
          </cell>
          <cell r="L719" t="str">
            <v>ü</v>
          </cell>
          <cell r="M719" t="str">
            <v>ü</v>
          </cell>
          <cell r="N719" t="str">
            <v>ü</v>
          </cell>
          <cell r="O719" t="str">
            <v>ü</v>
          </cell>
        </row>
        <row r="720">
          <cell r="A720" t="str">
            <v>Forevermark 401(K)</v>
          </cell>
          <cell r="C720" t="str">
            <v>FXAIX</v>
          </cell>
          <cell r="E720" t="str">
            <v>N/A</v>
          </cell>
          <cell r="F720" t="str">
            <v>ü</v>
          </cell>
          <cell r="G720" t="str">
            <v>ü</v>
          </cell>
          <cell r="H720" t="str">
            <v>ü</v>
          </cell>
          <cell r="I720" t="str">
            <v>ü</v>
          </cell>
          <cell r="J720" t="str">
            <v>ü</v>
          </cell>
          <cell r="K720" t="str">
            <v>ü</v>
          </cell>
          <cell r="L720" t="str">
            <v>ü</v>
          </cell>
          <cell r="M720" t="str">
            <v>ü</v>
          </cell>
          <cell r="N720" t="str">
            <v>ü</v>
          </cell>
          <cell r="O720" t="str">
            <v>ü</v>
          </cell>
        </row>
        <row r="721">
          <cell r="A721" t="str">
            <v>Forevermark 401(K)</v>
          </cell>
          <cell r="C721" t="str">
            <v>JGISX</v>
          </cell>
          <cell r="E721" t="str">
            <v>ü</v>
          </cell>
          <cell r="F721" t="str">
            <v>ü</v>
          </cell>
          <cell r="G721" t="str">
            <v>ü</v>
          </cell>
          <cell r="H721" t="str">
            <v>ü</v>
          </cell>
          <cell r="I721" t="str">
            <v>ü</v>
          </cell>
          <cell r="J721" t="str">
            <v>ü</v>
          </cell>
          <cell r="K721" t="str">
            <v>ü</v>
          </cell>
          <cell r="L721" t="str">
            <v>ü</v>
          </cell>
          <cell r="M721" t="str">
            <v>ü</v>
          </cell>
          <cell r="N721" t="str">
            <v>ü</v>
          </cell>
          <cell r="O721" t="str">
            <v>ü</v>
          </cell>
        </row>
        <row r="722">
          <cell r="A722" t="str">
            <v>Forevermark 401(K)</v>
          </cell>
          <cell r="C722" t="str">
            <v>PEQSX</v>
          </cell>
          <cell r="E722" t="str">
            <v>ü</v>
          </cell>
          <cell r="F722" t="str">
            <v>ü</v>
          </cell>
          <cell r="G722" t="str">
            <v>ü</v>
          </cell>
          <cell r="H722" t="str">
            <v>ü</v>
          </cell>
          <cell r="I722" t="str">
            <v>ü</v>
          </cell>
          <cell r="J722" t="str">
            <v>ü</v>
          </cell>
          <cell r="K722" t="str">
            <v>ü</v>
          </cell>
          <cell r="L722" t="str">
            <v>ü</v>
          </cell>
          <cell r="M722" t="str">
            <v>ü</v>
          </cell>
          <cell r="N722" t="str">
            <v>ü</v>
          </cell>
          <cell r="O722" t="str">
            <v>ü</v>
          </cell>
        </row>
        <row r="723">
          <cell r="A723" t="str">
            <v>Forevermark 401(K)</v>
          </cell>
          <cell r="C723" t="str">
            <v>FSMDX</v>
          </cell>
          <cell r="E723" t="str">
            <v>N/A</v>
          </cell>
          <cell r="F723" t="str">
            <v>ü</v>
          </cell>
          <cell r="G723" t="str">
            <v>ü</v>
          </cell>
          <cell r="H723" t="str">
            <v>ü</v>
          </cell>
          <cell r="I723" t="str">
            <v>ü</v>
          </cell>
          <cell r="J723" t="str">
            <v>ü</v>
          </cell>
          <cell r="K723" t="str">
            <v>ü</v>
          </cell>
          <cell r="L723" t="str">
            <v>ü</v>
          </cell>
          <cell r="M723" t="str">
            <v>ü</v>
          </cell>
          <cell r="N723" t="str">
            <v>ü</v>
          </cell>
          <cell r="O723" t="str">
            <v>ü</v>
          </cell>
        </row>
        <row r="724">
          <cell r="A724" t="str">
            <v>Forevermark 401(K)</v>
          </cell>
          <cell r="C724" t="str">
            <v>JMGMX</v>
          </cell>
          <cell r="E724" t="str">
            <v>ü</v>
          </cell>
          <cell r="F724" t="str">
            <v>û</v>
          </cell>
          <cell r="G724" t="str">
            <v>ü</v>
          </cell>
          <cell r="H724" t="str">
            <v>ü</v>
          </cell>
          <cell r="I724" t="str">
            <v>ü</v>
          </cell>
          <cell r="J724" t="str">
            <v>û</v>
          </cell>
          <cell r="K724" t="str">
            <v>ü</v>
          </cell>
          <cell r="L724" t="str">
            <v>ü</v>
          </cell>
          <cell r="M724" t="str">
            <v>ü</v>
          </cell>
          <cell r="N724" t="str">
            <v>ü</v>
          </cell>
          <cell r="O724" t="str">
            <v>ü</v>
          </cell>
        </row>
        <row r="725">
          <cell r="A725" t="str">
            <v>Forevermark 401(K)</v>
          </cell>
          <cell r="C725" t="str">
            <v>GETGX</v>
          </cell>
          <cell r="E725" t="str">
            <v>ü</v>
          </cell>
          <cell r="F725" t="str">
            <v>û</v>
          </cell>
          <cell r="G725" t="str">
            <v>û</v>
          </cell>
          <cell r="H725" t="str">
            <v>û</v>
          </cell>
          <cell r="I725" t="str">
            <v>û</v>
          </cell>
          <cell r="J725" t="str">
            <v>ü</v>
          </cell>
          <cell r="K725" t="str">
            <v>ü</v>
          </cell>
          <cell r="L725" t="str">
            <v>ü</v>
          </cell>
          <cell r="M725" t="str">
            <v>ü</v>
          </cell>
          <cell r="N725" t="str">
            <v>û</v>
          </cell>
          <cell r="O725" t="str">
            <v>ü</v>
          </cell>
        </row>
        <row r="726">
          <cell r="A726" t="str">
            <v>Forevermark 401(K)</v>
          </cell>
          <cell r="C726" t="str">
            <v>FSSNX</v>
          </cell>
          <cell r="E726" t="str">
            <v>N/A</v>
          </cell>
          <cell r="F726" t="str">
            <v>ü</v>
          </cell>
          <cell r="G726" t="str">
            <v>ü</v>
          </cell>
          <cell r="H726" t="str">
            <v>ü</v>
          </cell>
          <cell r="I726" t="str">
            <v>ü</v>
          </cell>
          <cell r="J726" t="str">
            <v>ü</v>
          </cell>
          <cell r="K726" t="str">
            <v>û</v>
          </cell>
          <cell r="L726" t="str">
            <v>û</v>
          </cell>
          <cell r="M726" t="str">
            <v>ü</v>
          </cell>
          <cell r="N726" t="str">
            <v>ü</v>
          </cell>
          <cell r="O726" t="str">
            <v>ü</v>
          </cell>
        </row>
        <row r="727">
          <cell r="A727" t="str">
            <v>Forevermark 401(K)</v>
          </cell>
          <cell r="C727" t="str">
            <v>PSLIX</v>
          </cell>
          <cell r="E727" t="str">
            <v>ü</v>
          </cell>
          <cell r="F727" t="str">
            <v>û</v>
          </cell>
          <cell r="G727" t="str">
            <v>û</v>
          </cell>
          <cell r="H727" t="str">
            <v>û</v>
          </cell>
          <cell r="I727" t="str">
            <v>û</v>
          </cell>
          <cell r="J727" t="str">
            <v>ü</v>
          </cell>
          <cell r="K727" t="str">
            <v>û</v>
          </cell>
          <cell r="L727" t="str">
            <v>û</v>
          </cell>
          <cell r="M727" t="str">
            <v>û</v>
          </cell>
          <cell r="N727" t="str">
            <v>ü</v>
          </cell>
          <cell r="O727" t="str">
            <v>ü</v>
          </cell>
        </row>
        <row r="728">
          <cell r="A728" t="str">
            <v>Forevermark 401(K)</v>
          </cell>
          <cell r="C728" t="str">
            <v>FSPSX</v>
          </cell>
          <cell r="E728" t="str">
            <v>N/A</v>
          </cell>
          <cell r="F728" t="str">
            <v>û</v>
          </cell>
          <cell r="G728" t="str">
            <v>ü</v>
          </cell>
          <cell r="H728" t="str">
            <v>ü</v>
          </cell>
          <cell r="I728" t="str">
            <v>ü</v>
          </cell>
          <cell r="J728" t="str">
            <v>û</v>
          </cell>
          <cell r="K728" t="str">
            <v>ü</v>
          </cell>
          <cell r="L728" t="str">
            <v>ü</v>
          </cell>
          <cell r="M728" t="str">
            <v>ü</v>
          </cell>
          <cell r="N728" t="str">
            <v>ü</v>
          </cell>
          <cell r="O728" t="str">
            <v>ü</v>
          </cell>
        </row>
        <row r="729">
          <cell r="A729" t="str">
            <v>Forevermark 401(K)</v>
          </cell>
          <cell r="C729" t="str">
            <v>MDIZX</v>
          </cell>
          <cell r="E729" t="str">
            <v>ü</v>
          </cell>
          <cell r="F729" t="str">
            <v>ü</v>
          </cell>
          <cell r="G729" t="str">
            <v>û</v>
          </cell>
          <cell r="H729" t="str">
            <v>û</v>
          </cell>
          <cell r="I729" t="str">
            <v>ü</v>
          </cell>
          <cell r="J729" t="str">
            <v>û</v>
          </cell>
          <cell r="K729" t="str">
            <v>û</v>
          </cell>
          <cell r="L729" t="str">
            <v>û</v>
          </cell>
          <cell r="M729" t="str">
            <v>û</v>
          </cell>
          <cell r="N729" t="str">
            <v>ü</v>
          </cell>
          <cell r="O729" t="str">
            <v>ü</v>
          </cell>
        </row>
        <row r="730">
          <cell r="A730" t="str">
            <v>Forevermark 401(K)</v>
          </cell>
          <cell r="C730" t="str">
            <v>PBFKX</v>
          </cell>
          <cell r="E730" t="str">
            <v>ü</v>
          </cell>
          <cell r="F730" t="str">
            <v>ü</v>
          </cell>
          <cell r="G730" t="str">
            <v>ü</v>
          </cell>
          <cell r="H730" t="str">
            <v>ü</v>
          </cell>
          <cell r="I730" t="str">
            <v>ü</v>
          </cell>
          <cell r="J730" t="str">
            <v>ü</v>
          </cell>
          <cell r="K730" t="str">
            <v>ü</v>
          </cell>
          <cell r="L730" t="str">
            <v>ü</v>
          </cell>
          <cell r="M730" t="str">
            <v>ü</v>
          </cell>
          <cell r="N730" t="str">
            <v>ü</v>
          </cell>
          <cell r="O730" t="str">
            <v>ü</v>
          </cell>
        </row>
        <row r="731">
          <cell r="A731" t="str">
            <v>Forevermark 401(K)</v>
          </cell>
          <cell r="C731" t="str">
            <v>PIMIX</v>
          </cell>
          <cell r="E731" t="str">
            <v>ü</v>
          </cell>
          <cell r="F731" t="str">
            <v>ü</v>
          </cell>
          <cell r="G731" t="str">
            <v>ü</v>
          </cell>
          <cell r="H731" t="str">
            <v>ü</v>
          </cell>
          <cell r="I731" t="str">
            <v>ü</v>
          </cell>
          <cell r="J731" t="str">
            <v>ü</v>
          </cell>
          <cell r="K731" t="str">
            <v>ü</v>
          </cell>
          <cell r="L731" t="str">
            <v>ü</v>
          </cell>
          <cell r="M731" t="str">
            <v>ü</v>
          </cell>
          <cell r="N731" t="str">
            <v>ü</v>
          </cell>
          <cell r="O731" t="str">
            <v>ü</v>
          </cell>
        </row>
        <row r="732">
          <cell r="A732" t="str">
            <v>Forevermark 401(K)</v>
          </cell>
          <cell r="C732" t="str">
            <v>ACESX</v>
          </cell>
          <cell r="E732" t="str">
            <v>ü</v>
          </cell>
          <cell r="F732" t="str">
            <v>û</v>
          </cell>
          <cell r="G732" t="str">
            <v>û</v>
          </cell>
          <cell r="H732" t="str">
            <v>û</v>
          </cell>
          <cell r="I732" t="str">
            <v>û</v>
          </cell>
          <cell r="J732" t="str">
            <v>ü</v>
          </cell>
          <cell r="K732" t="str">
            <v>ü</v>
          </cell>
          <cell r="L732" t="str">
            <v>ü</v>
          </cell>
          <cell r="M732" t="str">
            <v>ü</v>
          </cell>
          <cell r="N732" t="str">
            <v>ü</v>
          </cell>
          <cell r="O732" t="str">
            <v>ü</v>
          </cell>
        </row>
        <row r="733">
          <cell r="A733" t="str">
            <v>Forevermark 401(K)</v>
          </cell>
          <cell r="C733" t="str">
            <v>RRTIX</v>
          </cell>
          <cell r="E733" t="str">
            <v>ü</v>
          </cell>
          <cell r="F733" t="str">
            <v>ü</v>
          </cell>
          <cell r="G733" t="str">
            <v>û</v>
          </cell>
          <cell r="H733" t="str">
            <v>ü</v>
          </cell>
          <cell r="I733" t="str">
            <v>ü</v>
          </cell>
          <cell r="J733" t="str">
            <v>ü</v>
          </cell>
          <cell r="K733" t="str">
            <v>ü</v>
          </cell>
          <cell r="L733" t="str">
            <v>ü</v>
          </cell>
          <cell r="M733" t="str">
            <v>ü</v>
          </cell>
          <cell r="N733" t="str">
            <v>û</v>
          </cell>
          <cell r="O733" t="str">
            <v>ü</v>
          </cell>
        </row>
        <row r="734">
          <cell r="A734" t="str">
            <v>Forevermark 401(K)</v>
          </cell>
          <cell r="C734" t="str">
            <v>GOFXX</v>
          </cell>
          <cell r="E734" t="str">
            <v>ü</v>
          </cell>
          <cell r="F734" t="str">
            <v>ü</v>
          </cell>
          <cell r="G734" t="str">
            <v>ü</v>
          </cell>
          <cell r="H734" t="str">
            <v>ü</v>
          </cell>
          <cell r="I734" t="str">
            <v>û</v>
          </cell>
          <cell r="J734" t="str">
            <v>ü</v>
          </cell>
          <cell r="K734" t="str">
            <v>ü</v>
          </cell>
          <cell r="L734" t="str">
            <v>ü</v>
          </cell>
          <cell r="M734" t="str">
            <v>û</v>
          </cell>
          <cell r="N734" t="str">
            <v>ü</v>
          </cell>
          <cell r="O734" t="str">
            <v>ü</v>
          </cell>
        </row>
        <row r="735">
          <cell r="A735" t="str">
            <v>Foundation Source 401(K)</v>
          </cell>
          <cell r="C735" t="str">
            <v>APGZX</v>
          </cell>
          <cell r="E735" t="str">
            <v>ü</v>
          </cell>
          <cell r="F735" t="str">
            <v>û</v>
          </cell>
          <cell r="G735" t="str">
            <v>û</v>
          </cell>
          <cell r="H735" t="str">
            <v>û</v>
          </cell>
          <cell r="I735" t="str">
            <v>û</v>
          </cell>
          <cell r="J735" t="str">
            <v>û</v>
          </cell>
          <cell r="K735" t="str">
            <v>ü</v>
          </cell>
          <cell r="L735" t="str">
            <v>ü</v>
          </cell>
          <cell r="M735" t="str">
            <v>ü</v>
          </cell>
          <cell r="N735" t="str">
            <v>ü</v>
          </cell>
          <cell r="O735" t="str">
            <v>ü</v>
          </cell>
        </row>
        <row r="736">
          <cell r="A736" t="str">
            <v>Foundation Source 401(K)</v>
          </cell>
          <cell r="C736" t="str">
            <v>FXAIX</v>
          </cell>
          <cell r="E736" t="str">
            <v>N/A</v>
          </cell>
          <cell r="F736" t="str">
            <v>ü</v>
          </cell>
          <cell r="G736" t="str">
            <v>ü</v>
          </cell>
          <cell r="H736" t="str">
            <v>ü</v>
          </cell>
          <cell r="I736" t="str">
            <v>ü</v>
          </cell>
          <cell r="J736" t="str">
            <v>ü</v>
          </cell>
          <cell r="K736" t="str">
            <v>ü</v>
          </cell>
          <cell r="L736" t="str">
            <v>ü</v>
          </cell>
          <cell r="M736" t="str">
            <v>ü</v>
          </cell>
          <cell r="N736" t="str">
            <v>ü</v>
          </cell>
          <cell r="O736" t="str">
            <v>ü</v>
          </cell>
        </row>
        <row r="737">
          <cell r="A737" t="str">
            <v>Foundation Source 401(K)</v>
          </cell>
          <cell r="C737" t="str">
            <v>PEQSX</v>
          </cell>
          <cell r="E737" t="str">
            <v>ü</v>
          </cell>
          <cell r="F737" t="str">
            <v>ü</v>
          </cell>
          <cell r="G737" t="str">
            <v>ü</v>
          </cell>
          <cell r="H737" t="str">
            <v>ü</v>
          </cell>
          <cell r="I737" t="str">
            <v>ü</v>
          </cell>
          <cell r="J737" t="str">
            <v>ü</v>
          </cell>
          <cell r="K737" t="str">
            <v>ü</v>
          </cell>
          <cell r="L737" t="str">
            <v>ü</v>
          </cell>
          <cell r="M737" t="str">
            <v>ü</v>
          </cell>
          <cell r="N737" t="str">
            <v>ü</v>
          </cell>
          <cell r="O737" t="str">
            <v>ü</v>
          </cell>
        </row>
        <row r="738">
          <cell r="A738" t="str">
            <v>Foundation Source 401(K)</v>
          </cell>
          <cell r="C738" t="str">
            <v>BMGKX</v>
          </cell>
          <cell r="E738" t="str">
            <v>ü</v>
          </cell>
          <cell r="F738" t="str">
            <v>û</v>
          </cell>
          <cell r="G738" t="str">
            <v>û</v>
          </cell>
          <cell r="H738" t="str">
            <v>û</v>
          </cell>
          <cell r="I738" t="str">
            <v>û</v>
          </cell>
          <cell r="J738" t="str">
            <v>û</v>
          </cell>
          <cell r="K738" t="str">
            <v>û</v>
          </cell>
          <cell r="L738" t="str">
            <v>û</v>
          </cell>
          <cell r="M738" t="str">
            <v>û</v>
          </cell>
          <cell r="N738" t="str">
            <v>ü</v>
          </cell>
          <cell r="O738" t="str">
            <v>ü</v>
          </cell>
        </row>
        <row r="739">
          <cell r="A739" t="str">
            <v>Foundation Source 401(K)</v>
          </cell>
          <cell r="C739" t="str">
            <v>FSMDX</v>
          </cell>
          <cell r="E739" t="str">
            <v>N/A</v>
          </cell>
          <cell r="F739" t="str">
            <v>ü</v>
          </cell>
          <cell r="G739" t="str">
            <v>ü</v>
          </cell>
          <cell r="H739" t="str">
            <v>ü</v>
          </cell>
          <cell r="I739" t="str">
            <v>ü</v>
          </cell>
          <cell r="J739" t="str">
            <v>ü</v>
          </cell>
          <cell r="K739" t="str">
            <v>ü</v>
          </cell>
          <cell r="L739" t="str">
            <v>ü</v>
          </cell>
          <cell r="M739" t="str">
            <v>ü</v>
          </cell>
          <cell r="N739" t="str">
            <v>ü</v>
          </cell>
          <cell r="O739" t="str">
            <v>ü</v>
          </cell>
        </row>
        <row r="740">
          <cell r="A740" t="str">
            <v>Foundation Source 401(K)</v>
          </cell>
          <cell r="C740" t="str">
            <v>AMDVX</v>
          </cell>
          <cell r="E740" t="str">
            <v>ü</v>
          </cell>
          <cell r="F740" t="str">
            <v>û</v>
          </cell>
          <cell r="G740" t="str">
            <v>û</v>
          </cell>
          <cell r="H740" t="str">
            <v>û</v>
          </cell>
          <cell r="I740" t="str">
            <v>û</v>
          </cell>
          <cell r="J740" t="str">
            <v>û</v>
          </cell>
          <cell r="K740" t="str">
            <v>û</v>
          </cell>
          <cell r="L740" t="str">
            <v>û</v>
          </cell>
          <cell r="M740" t="str">
            <v>ü</v>
          </cell>
          <cell r="N740" t="str">
            <v>ü</v>
          </cell>
          <cell r="O740" t="str">
            <v>ü</v>
          </cell>
        </row>
        <row r="741">
          <cell r="A741" t="str">
            <v>Foundation Source 401(K)</v>
          </cell>
          <cell r="C741" t="str">
            <v>BSMKX</v>
          </cell>
          <cell r="E741" t="str">
            <v>N/A</v>
          </cell>
          <cell r="F741" t="str">
            <v>ü</v>
          </cell>
          <cell r="G741" t="str">
            <v>ü</v>
          </cell>
          <cell r="H741" t="str">
            <v>ü</v>
          </cell>
          <cell r="I741" t="str">
            <v>ü</v>
          </cell>
          <cell r="J741" t="str">
            <v>ü</v>
          </cell>
          <cell r="K741" t="str">
            <v>û</v>
          </cell>
          <cell r="L741" t="str">
            <v>û</v>
          </cell>
          <cell r="M741" t="str">
            <v>ü</v>
          </cell>
          <cell r="N741" t="str">
            <v>ü</v>
          </cell>
          <cell r="O741" t="str">
            <v>ü</v>
          </cell>
        </row>
        <row r="742">
          <cell r="A742" t="str">
            <v>Foundation Source 401(K)</v>
          </cell>
          <cell r="C742" t="str">
            <v>PSMLX</v>
          </cell>
          <cell r="E742" t="str">
            <v>ü</v>
          </cell>
          <cell r="F742" t="str">
            <v>û</v>
          </cell>
          <cell r="G742" t="str">
            <v>û</v>
          </cell>
          <cell r="H742" t="str">
            <v>û</v>
          </cell>
          <cell r="I742" t="str">
            <v>û</v>
          </cell>
          <cell r="J742" t="str">
            <v>ü</v>
          </cell>
          <cell r="K742" t="str">
            <v>û</v>
          </cell>
          <cell r="L742" t="str">
            <v>û</v>
          </cell>
          <cell r="M742" t="str">
            <v>û</v>
          </cell>
          <cell r="N742" t="str">
            <v>ü</v>
          </cell>
          <cell r="O742" t="str">
            <v>ü</v>
          </cell>
        </row>
        <row r="743">
          <cell r="A743" t="str">
            <v>Foundation Source 401(K)</v>
          </cell>
          <cell r="C743" t="str">
            <v>RNWGX</v>
          </cell>
          <cell r="E743" t="str">
            <v>ü</v>
          </cell>
          <cell r="F743" t="str">
            <v>ü</v>
          </cell>
          <cell r="G743" t="str">
            <v>ü</v>
          </cell>
          <cell r="H743" t="str">
            <v>ü</v>
          </cell>
          <cell r="I743" t="str">
            <v>ü</v>
          </cell>
          <cell r="J743" t="str">
            <v>ü</v>
          </cell>
          <cell r="K743" t="str">
            <v>ü</v>
          </cell>
          <cell r="L743" t="str">
            <v>ü</v>
          </cell>
          <cell r="M743" t="str">
            <v>ü</v>
          </cell>
          <cell r="N743" t="str">
            <v>ü</v>
          </cell>
          <cell r="O743" t="str">
            <v>ü</v>
          </cell>
        </row>
        <row r="744">
          <cell r="A744" t="str">
            <v>Foundation Source 401(K)</v>
          </cell>
          <cell r="C744" t="str">
            <v>FSPSX</v>
          </cell>
          <cell r="E744" t="str">
            <v>N/A</v>
          </cell>
          <cell r="F744" t="str">
            <v>û</v>
          </cell>
          <cell r="G744" t="str">
            <v>ü</v>
          </cell>
          <cell r="H744" t="str">
            <v>ü</v>
          </cell>
          <cell r="I744" t="str">
            <v>ü</v>
          </cell>
          <cell r="J744" t="str">
            <v>û</v>
          </cell>
          <cell r="K744" t="str">
            <v>ü</v>
          </cell>
          <cell r="L744" t="str">
            <v>ü</v>
          </cell>
          <cell r="M744" t="str">
            <v>ü</v>
          </cell>
          <cell r="N744" t="str">
            <v>ü</v>
          </cell>
          <cell r="O744" t="str">
            <v>ü</v>
          </cell>
        </row>
        <row r="745">
          <cell r="A745" t="str">
            <v>Foundation Source 401(K)</v>
          </cell>
          <cell r="C745" t="str">
            <v>MDIZX</v>
          </cell>
          <cell r="E745" t="str">
            <v>ü</v>
          </cell>
          <cell r="F745" t="str">
            <v>ü</v>
          </cell>
          <cell r="G745" t="str">
            <v>û</v>
          </cell>
          <cell r="H745" t="str">
            <v>û</v>
          </cell>
          <cell r="I745" t="str">
            <v>ü</v>
          </cell>
          <cell r="J745" t="str">
            <v>û</v>
          </cell>
          <cell r="K745" t="str">
            <v>û</v>
          </cell>
          <cell r="L745" t="str">
            <v>û</v>
          </cell>
          <cell r="M745" t="str">
            <v>û</v>
          </cell>
          <cell r="N745" t="str">
            <v>ü</v>
          </cell>
          <cell r="O745" t="str">
            <v>ü</v>
          </cell>
        </row>
        <row r="746">
          <cell r="A746" t="str">
            <v>Foundation Source 401(K)</v>
          </cell>
          <cell r="C746" t="str">
            <v>FXNAX</v>
          </cell>
          <cell r="E746" t="str">
            <v>N/A</v>
          </cell>
          <cell r="F746" t="str">
            <v>ü</v>
          </cell>
          <cell r="G746" t="str">
            <v>û</v>
          </cell>
          <cell r="H746" t="str">
            <v>û</v>
          </cell>
          <cell r="I746" t="str">
            <v>ü</v>
          </cell>
          <cell r="J746" t="str">
            <v>ü</v>
          </cell>
          <cell r="K746" t="str">
            <v>û</v>
          </cell>
          <cell r="L746" t="str">
            <v>û</v>
          </cell>
          <cell r="M746" t="str">
            <v>ü</v>
          </cell>
          <cell r="N746" t="str">
            <v>ü</v>
          </cell>
          <cell r="O746" t="str">
            <v>ü</v>
          </cell>
        </row>
        <row r="747">
          <cell r="A747" t="str">
            <v>Foundation Source 401(K)</v>
          </cell>
          <cell r="C747" t="str">
            <v>PIMIX</v>
          </cell>
          <cell r="E747" t="str">
            <v>ü</v>
          </cell>
          <cell r="F747" t="str">
            <v>ü</v>
          </cell>
          <cell r="G747" t="str">
            <v>ü</v>
          </cell>
          <cell r="H747" t="str">
            <v>ü</v>
          </cell>
          <cell r="I747" t="str">
            <v>ü</v>
          </cell>
          <cell r="J747" t="str">
            <v>ü</v>
          </cell>
          <cell r="K747" t="str">
            <v>ü</v>
          </cell>
          <cell r="L747" t="str">
            <v>ü</v>
          </cell>
          <cell r="M747" t="str">
            <v>ü</v>
          </cell>
          <cell r="N747" t="str">
            <v>ü</v>
          </cell>
          <cell r="O747" t="str">
            <v>ü</v>
          </cell>
        </row>
        <row r="748">
          <cell r="A748" t="str">
            <v>Foundation Source 401(K)</v>
          </cell>
          <cell r="C748" t="str">
            <v>PBFKX</v>
          </cell>
          <cell r="E748" t="str">
            <v>ü</v>
          </cell>
          <cell r="F748" t="str">
            <v>ü</v>
          </cell>
          <cell r="G748" t="str">
            <v>ü</v>
          </cell>
          <cell r="H748" t="str">
            <v>ü</v>
          </cell>
          <cell r="I748" t="str">
            <v>ü</v>
          </cell>
          <cell r="J748" t="str">
            <v>ü</v>
          </cell>
          <cell r="K748" t="str">
            <v>ü</v>
          </cell>
          <cell r="L748" t="str">
            <v>ü</v>
          </cell>
          <cell r="M748" t="str">
            <v>ü</v>
          </cell>
          <cell r="N748" t="str">
            <v>ü</v>
          </cell>
          <cell r="O748" t="str">
            <v>ü</v>
          </cell>
        </row>
        <row r="749">
          <cell r="A749" t="str">
            <v>Foundation Source 401(K)</v>
          </cell>
          <cell r="C749" t="str">
            <v>PGRSX</v>
          </cell>
          <cell r="E749" t="str">
            <v>ü</v>
          </cell>
          <cell r="F749" t="str">
            <v>û</v>
          </cell>
          <cell r="G749" t="str">
            <v>û</v>
          </cell>
          <cell r="H749" t="str">
            <v>û</v>
          </cell>
          <cell r="I749" t="str">
            <v>û</v>
          </cell>
          <cell r="J749" t="str">
            <v>ü</v>
          </cell>
          <cell r="K749" t="str">
            <v>û</v>
          </cell>
          <cell r="L749" t="str">
            <v>û</v>
          </cell>
          <cell r="M749" t="str">
            <v>û</v>
          </cell>
          <cell r="N749" t="str">
            <v>ü</v>
          </cell>
          <cell r="O749" t="str">
            <v>ü</v>
          </cell>
        </row>
        <row r="750">
          <cell r="A750" t="str">
            <v>GE Frisco 401(K)</v>
          </cell>
          <cell r="C750" t="str">
            <v>FXAIX</v>
          </cell>
          <cell r="E750" t="str">
            <v>N/A</v>
          </cell>
          <cell r="F750" t="str">
            <v>ü</v>
          </cell>
          <cell r="G750" t="str">
            <v>ü</v>
          </cell>
          <cell r="H750" t="str">
            <v>ü</v>
          </cell>
          <cell r="I750" t="str">
            <v>ü</v>
          </cell>
          <cell r="J750" t="str">
            <v>ü</v>
          </cell>
          <cell r="K750" t="str">
            <v>ü</v>
          </cell>
          <cell r="L750" t="str">
            <v>ü</v>
          </cell>
          <cell r="M750" t="str">
            <v>ü</v>
          </cell>
          <cell r="N750" t="str">
            <v>ü</v>
          </cell>
          <cell r="O750" t="str">
            <v>ü</v>
          </cell>
        </row>
        <row r="751">
          <cell r="A751" t="str">
            <v>GE Frisco 401(K)</v>
          </cell>
          <cell r="C751" t="str">
            <v>ALLIX</v>
          </cell>
          <cell r="E751" t="str">
            <v>ü</v>
          </cell>
          <cell r="F751" t="str">
            <v>û</v>
          </cell>
          <cell r="G751" t="str">
            <v>û</v>
          </cell>
          <cell r="H751" t="str">
            <v>û</v>
          </cell>
          <cell r="I751" t="str">
            <v>û</v>
          </cell>
          <cell r="J751" t="str">
            <v>û</v>
          </cell>
          <cell r="K751" t="str">
            <v>ü</v>
          </cell>
          <cell r="L751" t="str">
            <v>ü</v>
          </cell>
          <cell r="M751" t="str">
            <v>ü</v>
          </cell>
          <cell r="N751" t="str">
            <v>ü</v>
          </cell>
          <cell r="O751" t="str">
            <v>ü</v>
          </cell>
        </row>
        <row r="752">
          <cell r="A752" t="str">
            <v>GE Frisco 401(K)</v>
          </cell>
          <cell r="C752" t="str">
            <v>CDDYX</v>
          </cell>
          <cell r="E752" t="str">
            <v>ü</v>
          </cell>
          <cell r="F752" t="str">
            <v>ü</v>
          </cell>
          <cell r="G752" t="str">
            <v>ü</v>
          </cell>
          <cell r="H752" t="str">
            <v>ü</v>
          </cell>
          <cell r="I752" t="str">
            <v>ü</v>
          </cell>
          <cell r="J752" t="str">
            <v>ü</v>
          </cell>
          <cell r="K752" t="str">
            <v>û</v>
          </cell>
          <cell r="L752" t="str">
            <v>ü</v>
          </cell>
          <cell r="M752" t="str">
            <v>ü</v>
          </cell>
          <cell r="N752" t="str">
            <v>ü</v>
          </cell>
          <cell r="O752" t="str">
            <v>ü</v>
          </cell>
        </row>
        <row r="753">
          <cell r="A753" t="str">
            <v>GE Frisco 401(K)</v>
          </cell>
          <cell r="C753" t="str">
            <v>FSMDX</v>
          </cell>
          <cell r="E753" t="str">
            <v>N/A</v>
          </cell>
          <cell r="F753" t="str">
            <v>ü</v>
          </cell>
          <cell r="G753" t="str">
            <v>ü</v>
          </cell>
          <cell r="H753" t="str">
            <v>ü</v>
          </cell>
          <cell r="I753" t="str">
            <v>ü</v>
          </cell>
          <cell r="J753" t="str">
            <v>ü</v>
          </cell>
          <cell r="K753" t="str">
            <v>ü</v>
          </cell>
          <cell r="L753" t="str">
            <v>ü</v>
          </cell>
          <cell r="M753" t="str">
            <v>ü</v>
          </cell>
          <cell r="N753" t="str">
            <v>ü</v>
          </cell>
          <cell r="O753" t="str">
            <v>ü</v>
          </cell>
        </row>
        <row r="754">
          <cell r="A754" t="str">
            <v>GE Frisco 401(K)</v>
          </cell>
          <cell r="C754" t="str">
            <v>OTCKX</v>
          </cell>
          <cell r="E754" t="str">
            <v>ü</v>
          </cell>
          <cell r="F754" t="str">
            <v>û</v>
          </cell>
          <cell r="G754" t="str">
            <v>ü</v>
          </cell>
          <cell r="H754" t="str">
            <v>ü</v>
          </cell>
          <cell r="I754" t="str">
            <v>ü</v>
          </cell>
          <cell r="J754" t="str">
            <v>û</v>
          </cell>
          <cell r="K754" t="str">
            <v>ü</v>
          </cell>
          <cell r="L754" t="str">
            <v>ü</v>
          </cell>
          <cell r="M754" t="str">
            <v>ü</v>
          </cell>
          <cell r="N754" t="str">
            <v>ü</v>
          </cell>
          <cell r="O754" t="str">
            <v>ü</v>
          </cell>
        </row>
        <row r="755">
          <cell r="A755" t="str">
            <v>GE Frisco 401(K)</v>
          </cell>
          <cell r="C755" t="str">
            <v>AMDVX</v>
          </cell>
          <cell r="E755" t="str">
            <v>ü</v>
          </cell>
          <cell r="F755" t="str">
            <v>û</v>
          </cell>
          <cell r="G755" t="str">
            <v>û</v>
          </cell>
          <cell r="H755" t="str">
            <v>û</v>
          </cell>
          <cell r="I755" t="str">
            <v>û</v>
          </cell>
          <cell r="J755" t="str">
            <v>û</v>
          </cell>
          <cell r="K755" t="str">
            <v>û</v>
          </cell>
          <cell r="L755" t="str">
            <v>û</v>
          </cell>
          <cell r="M755" t="str">
            <v>ü</v>
          </cell>
          <cell r="N755" t="str">
            <v>ü</v>
          </cell>
          <cell r="O755" t="str">
            <v>ü</v>
          </cell>
        </row>
        <row r="756">
          <cell r="A756" t="str">
            <v>GE Frisco 401(K)</v>
          </cell>
          <cell r="C756" t="str">
            <v>FSSNX</v>
          </cell>
          <cell r="E756" t="str">
            <v>N/A</v>
          </cell>
          <cell r="F756" t="str">
            <v>ü</v>
          </cell>
          <cell r="G756" t="str">
            <v>ü</v>
          </cell>
          <cell r="H756" t="str">
            <v>ü</v>
          </cell>
          <cell r="I756" t="str">
            <v>ü</v>
          </cell>
          <cell r="J756" t="str">
            <v>ü</v>
          </cell>
          <cell r="K756" t="str">
            <v>û</v>
          </cell>
          <cell r="L756" t="str">
            <v>û</v>
          </cell>
          <cell r="M756" t="str">
            <v>ü</v>
          </cell>
          <cell r="N756" t="str">
            <v>ü</v>
          </cell>
          <cell r="O756" t="str">
            <v>ü</v>
          </cell>
        </row>
        <row r="757">
          <cell r="A757" t="str">
            <v>GE Frisco 401(K)</v>
          </cell>
          <cell r="C757" t="str">
            <v>PLKGX</v>
          </cell>
          <cell r="E757" t="str">
            <v>ü</v>
          </cell>
          <cell r="F757" t="str">
            <v>ü</v>
          </cell>
          <cell r="G757" t="str">
            <v>ü</v>
          </cell>
          <cell r="H757" t="str">
            <v>ü</v>
          </cell>
          <cell r="I757" t="str">
            <v>ü</v>
          </cell>
          <cell r="J757" t="str">
            <v>ü</v>
          </cell>
          <cell r="K757" t="str">
            <v>ü</v>
          </cell>
          <cell r="L757" t="str">
            <v>ü</v>
          </cell>
          <cell r="M757" t="str">
            <v>ü</v>
          </cell>
          <cell r="N757" t="str">
            <v>ü</v>
          </cell>
          <cell r="O757" t="str">
            <v>ü</v>
          </cell>
        </row>
        <row r="758">
          <cell r="A758" t="str">
            <v>GE Frisco 401(K)</v>
          </cell>
          <cell r="C758" t="str">
            <v>GTTUX</v>
          </cell>
          <cell r="E758" t="str">
            <v>ü</v>
          </cell>
          <cell r="F758" t="str">
            <v>ü</v>
          </cell>
          <cell r="G758" t="str">
            <v>ü</v>
          </cell>
          <cell r="H758" t="str">
            <v>ü</v>
          </cell>
          <cell r="I758" t="str">
            <v>ü</v>
          </cell>
          <cell r="J758" t="str">
            <v>ü</v>
          </cell>
          <cell r="K758" t="str">
            <v>û</v>
          </cell>
          <cell r="L758" t="str">
            <v>û</v>
          </cell>
          <cell r="M758" t="str">
            <v>û</v>
          </cell>
          <cell r="N758" t="str">
            <v>ü</v>
          </cell>
          <cell r="O758" t="str">
            <v>ü</v>
          </cell>
        </row>
        <row r="759">
          <cell r="A759" t="str">
            <v>GE Frisco 401(K)</v>
          </cell>
          <cell r="C759" t="str">
            <v>FSPSX</v>
          </cell>
          <cell r="E759" t="str">
            <v>N/A</v>
          </cell>
          <cell r="F759" t="str">
            <v>û</v>
          </cell>
          <cell r="G759" t="str">
            <v>ü</v>
          </cell>
          <cell r="H759" t="str">
            <v>ü</v>
          </cell>
          <cell r="I759" t="str">
            <v>ü</v>
          </cell>
          <cell r="J759" t="str">
            <v>û</v>
          </cell>
          <cell r="K759" t="str">
            <v>ü</v>
          </cell>
          <cell r="L759" t="str">
            <v>ü</v>
          </cell>
          <cell r="M759" t="str">
            <v>ü</v>
          </cell>
          <cell r="N759" t="str">
            <v>ü</v>
          </cell>
          <cell r="O759" t="str">
            <v>ü</v>
          </cell>
        </row>
        <row r="760">
          <cell r="A760" t="str">
            <v>GE Frisco 401(K)</v>
          </cell>
          <cell r="C760" t="str">
            <v>VWILX</v>
          </cell>
          <cell r="E760" t="str">
            <v>ü</v>
          </cell>
          <cell r="F760" t="str">
            <v>û</v>
          </cell>
          <cell r="G760" t="str">
            <v>ü</v>
          </cell>
          <cell r="H760" t="str">
            <v>û</v>
          </cell>
          <cell r="I760" t="str">
            <v>û</v>
          </cell>
          <cell r="J760" t="str">
            <v>û</v>
          </cell>
          <cell r="K760" t="str">
            <v>û</v>
          </cell>
          <cell r="L760" t="str">
            <v>û</v>
          </cell>
          <cell r="M760" t="str">
            <v>û</v>
          </cell>
          <cell r="N760" t="str">
            <v>ü</v>
          </cell>
          <cell r="O760" t="str">
            <v>ü</v>
          </cell>
        </row>
        <row r="761">
          <cell r="A761" t="str">
            <v>GE Frisco 401(K)</v>
          </cell>
          <cell r="C761" t="str">
            <v>COSZX</v>
          </cell>
          <cell r="E761" t="str">
            <v>ü</v>
          </cell>
          <cell r="F761" t="str">
            <v>û</v>
          </cell>
          <cell r="G761" t="str">
            <v>ü</v>
          </cell>
          <cell r="H761" t="str">
            <v>ü</v>
          </cell>
          <cell r="I761" t="str">
            <v>ü</v>
          </cell>
          <cell r="J761" t="str">
            <v>û</v>
          </cell>
          <cell r="K761" t="str">
            <v>ü</v>
          </cell>
          <cell r="L761" t="str">
            <v>ü</v>
          </cell>
          <cell r="M761" t="str">
            <v>ü</v>
          </cell>
          <cell r="N761" t="str">
            <v>ü</v>
          </cell>
          <cell r="O761" t="str">
            <v>ü</v>
          </cell>
        </row>
        <row r="762">
          <cell r="A762" t="str">
            <v>GE Frisco 401(K)</v>
          </cell>
          <cell r="C762" t="str">
            <v>RNWGX</v>
          </cell>
          <cell r="E762" t="str">
            <v>ü</v>
          </cell>
          <cell r="F762" t="str">
            <v>ü</v>
          </cell>
          <cell r="G762" t="str">
            <v>ü</v>
          </cell>
          <cell r="H762" t="str">
            <v>ü</v>
          </cell>
          <cell r="I762" t="str">
            <v>ü</v>
          </cell>
          <cell r="J762" t="str">
            <v>ü</v>
          </cell>
          <cell r="K762" t="str">
            <v>ü</v>
          </cell>
          <cell r="L762" t="str">
            <v>ü</v>
          </cell>
          <cell r="M762" t="str">
            <v>ü</v>
          </cell>
          <cell r="N762" t="str">
            <v>ü</v>
          </cell>
          <cell r="O762" t="str">
            <v>ü</v>
          </cell>
        </row>
        <row r="763">
          <cell r="A763" t="str">
            <v>GE Frisco 401(K)</v>
          </cell>
          <cell r="C763" t="str">
            <v>DIPSX</v>
          </cell>
          <cell r="E763" t="str">
            <v>ü</v>
          </cell>
          <cell r="F763" t="str">
            <v>û</v>
          </cell>
          <cell r="G763" t="str">
            <v>ü</v>
          </cell>
          <cell r="H763" t="str">
            <v>ü</v>
          </cell>
          <cell r="I763" t="str">
            <v>ü</v>
          </cell>
          <cell r="J763" t="str">
            <v>ü</v>
          </cell>
          <cell r="K763" t="str">
            <v>ü</v>
          </cell>
          <cell r="L763" t="str">
            <v>ü</v>
          </cell>
          <cell r="M763" t="str">
            <v>ü</v>
          </cell>
          <cell r="N763" t="str">
            <v>ü</v>
          </cell>
          <cell r="O763" t="str">
            <v>ü</v>
          </cell>
        </row>
        <row r="764">
          <cell r="A764" t="str">
            <v>GE Frisco 401(K)</v>
          </cell>
          <cell r="C764" t="str">
            <v>PTRQX</v>
          </cell>
          <cell r="E764" t="str">
            <v>ü</v>
          </cell>
          <cell r="F764" t="str">
            <v>ü</v>
          </cell>
          <cell r="G764" t="str">
            <v>ü</v>
          </cell>
          <cell r="H764" t="str">
            <v>ü</v>
          </cell>
          <cell r="I764" t="str">
            <v>ü</v>
          </cell>
          <cell r="J764" t="str">
            <v>ü</v>
          </cell>
          <cell r="K764" t="str">
            <v>ü</v>
          </cell>
          <cell r="L764" t="str">
            <v>ü</v>
          </cell>
          <cell r="M764" t="str">
            <v>ü</v>
          </cell>
          <cell r="N764" t="str">
            <v>ü</v>
          </cell>
          <cell r="O764" t="str">
            <v>ü</v>
          </cell>
        </row>
        <row r="765">
          <cell r="A765" t="str">
            <v>GE Frisco 401(K)</v>
          </cell>
          <cell r="C765" t="str">
            <v>PIMIX</v>
          </cell>
          <cell r="E765" t="str">
            <v>ü</v>
          </cell>
          <cell r="F765" t="str">
            <v>ü</v>
          </cell>
          <cell r="G765" t="str">
            <v>ü</v>
          </cell>
          <cell r="H765" t="str">
            <v>ü</v>
          </cell>
          <cell r="I765" t="str">
            <v>ü</v>
          </cell>
          <cell r="J765" t="str">
            <v>ü</v>
          </cell>
          <cell r="K765" t="str">
            <v>ü</v>
          </cell>
          <cell r="L765" t="str">
            <v>ü</v>
          </cell>
          <cell r="M765" t="str">
            <v>ü</v>
          </cell>
          <cell r="N765" t="str">
            <v>ü</v>
          </cell>
          <cell r="O765" t="str">
            <v>ü</v>
          </cell>
        </row>
        <row r="766">
          <cell r="A766" t="str">
            <v>GE Frisco 401(K)</v>
          </cell>
          <cell r="C766" t="str">
            <v>PFORX</v>
          </cell>
          <cell r="E766" t="str">
            <v>ü</v>
          </cell>
          <cell r="F766" t="str">
            <v>ü</v>
          </cell>
          <cell r="G766" t="str">
            <v>ü</v>
          </cell>
          <cell r="H766" t="str">
            <v>ü</v>
          </cell>
          <cell r="I766" t="str">
            <v>ü</v>
          </cell>
          <cell r="J766" t="str">
            <v>ü</v>
          </cell>
          <cell r="K766" t="str">
            <v>ü</v>
          </cell>
          <cell r="L766" t="str">
            <v>ü</v>
          </cell>
          <cell r="M766" t="str">
            <v>ü</v>
          </cell>
          <cell r="N766" t="str">
            <v>û</v>
          </cell>
          <cell r="O766" t="str">
            <v>ü</v>
          </cell>
        </row>
        <row r="767">
          <cell r="A767" t="str">
            <v>GE Frisco 401(K)</v>
          </cell>
          <cell r="C767" t="str">
            <v>PGRSX</v>
          </cell>
          <cell r="E767" t="str">
            <v>ü</v>
          </cell>
          <cell r="F767" t="str">
            <v>û</v>
          </cell>
          <cell r="G767" t="str">
            <v>û</v>
          </cell>
          <cell r="H767" t="str">
            <v>û</v>
          </cell>
          <cell r="I767" t="str">
            <v>û</v>
          </cell>
          <cell r="J767" t="str">
            <v>ü</v>
          </cell>
          <cell r="K767" t="str">
            <v>û</v>
          </cell>
          <cell r="L767" t="str">
            <v>û</v>
          </cell>
          <cell r="M767" t="str">
            <v>û</v>
          </cell>
          <cell r="N767" t="str">
            <v>ü</v>
          </cell>
          <cell r="O767" t="str">
            <v>ü</v>
          </cell>
        </row>
        <row r="768">
          <cell r="A768" t="str">
            <v>Geller &amp; Company LLC 401(K)</v>
          </cell>
          <cell r="C768" t="str">
            <v>VINIX</v>
          </cell>
          <cell r="E768" t="str">
            <v>N/A</v>
          </cell>
          <cell r="F768" t="str">
            <v>ü</v>
          </cell>
          <cell r="G768" t="str">
            <v>ü</v>
          </cell>
          <cell r="H768" t="str">
            <v>ü</v>
          </cell>
          <cell r="I768" t="str">
            <v>ü</v>
          </cell>
          <cell r="J768" t="str">
            <v>ü</v>
          </cell>
          <cell r="K768" t="str">
            <v>ü</v>
          </cell>
          <cell r="L768" t="str">
            <v>ü</v>
          </cell>
          <cell r="M768" t="str">
            <v>ü</v>
          </cell>
          <cell r="N768" t="str">
            <v>ü</v>
          </cell>
          <cell r="O768" t="str">
            <v>ü</v>
          </cell>
        </row>
        <row r="769">
          <cell r="A769" t="str">
            <v>Geller &amp; Company LLC 401(K)</v>
          </cell>
          <cell r="C769" t="str">
            <v>VEIRX</v>
          </cell>
          <cell r="E769" t="str">
            <v>ü</v>
          </cell>
          <cell r="F769" t="str">
            <v>ü</v>
          </cell>
          <cell r="G769" t="str">
            <v>ü</v>
          </cell>
          <cell r="H769" t="str">
            <v>ü</v>
          </cell>
          <cell r="I769" t="str">
            <v>ü</v>
          </cell>
          <cell r="J769" t="str">
            <v>ü</v>
          </cell>
          <cell r="K769" t="str">
            <v>ü</v>
          </cell>
          <cell r="L769" t="str">
            <v>ü</v>
          </cell>
          <cell r="M769" t="str">
            <v>ü</v>
          </cell>
          <cell r="N769" t="str">
            <v>ü</v>
          </cell>
          <cell r="O769" t="str">
            <v>ü</v>
          </cell>
        </row>
        <row r="770">
          <cell r="A770" t="str">
            <v>Geller &amp; Company LLC 401(K)</v>
          </cell>
          <cell r="C770" t="str">
            <v>SEEGX</v>
          </cell>
          <cell r="E770" t="str">
            <v>ü</v>
          </cell>
          <cell r="F770" t="str">
            <v>û</v>
          </cell>
          <cell r="G770" t="str">
            <v>ü</v>
          </cell>
          <cell r="H770" t="str">
            <v>ü</v>
          </cell>
          <cell r="I770" t="str">
            <v>ü</v>
          </cell>
          <cell r="J770" t="str">
            <v>û</v>
          </cell>
          <cell r="K770" t="str">
            <v>ü</v>
          </cell>
          <cell r="L770" t="str">
            <v>ü</v>
          </cell>
          <cell r="M770" t="str">
            <v>ü</v>
          </cell>
          <cell r="N770" t="str">
            <v>ü</v>
          </cell>
          <cell r="O770" t="str">
            <v>ü</v>
          </cell>
        </row>
        <row r="771">
          <cell r="A771" t="str">
            <v>Geller &amp; Company LLC 401(K)</v>
          </cell>
          <cell r="C771" t="str">
            <v>VIMAX</v>
          </cell>
          <cell r="E771" t="str">
            <v>N/A</v>
          </cell>
          <cell r="F771" t="str">
            <v>ü</v>
          </cell>
          <cell r="G771" t="str">
            <v>ü</v>
          </cell>
          <cell r="H771" t="str">
            <v>ü</v>
          </cell>
          <cell r="I771" t="str">
            <v>ü</v>
          </cell>
          <cell r="J771" t="str">
            <v>ü</v>
          </cell>
          <cell r="K771" t="str">
            <v>ü</v>
          </cell>
          <cell r="L771" t="str">
            <v>ü</v>
          </cell>
          <cell r="M771" t="str">
            <v>ü</v>
          </cell>
          <cell r="N771" t="str">
            <v>ü</v>
          </cell>
          <cell r="O771" t="str">
            <v>ü</v>
          </cell>
        </row>
        <row r="772">
          <cell r="A772" t="str">
            <v>Geller &amp; Company LLC 401(K)</v>
          </cell>
          <cell r="C772" t="str">
            <v>VEVRX</v>
          </cell>
          <cell r="E772" t="str">
            <v>ü</v>
          </cell>
          <cell r="F772" t="str">
            <v>û</v>
          </cell>
          <cell r="G772" t="str">
            <v>û</v>
          </cell>
          <cell r="H772" t="str">
            <v>û</v>
          </cell>
          <cell r="I772" t="str">
            <v>û</v>
          </cell>
          <cell r="J772" t="str">
            <v>ü</v>
          </cell>
          <cell r="K772" t="str">
            <v>ü</v>
          </cell>
          <cell r="L772" t="str">
            <v>ü</v>
          </cell>
          <cell r="M772" t="str">
            <v>ü</v>
          </cell>
          <cell r="N772" t="str">
            <v>ü</v>
          </cell>
          <cell r="O772" t="str">
            <v>ü</v>
          </cell>
        </row>
        <row r="773">
          <cell r="A773" t="str">
            <v>Geller &amp; Company LLC 401(K)</v>
          </cell>
          <cell r="C773" t="str">
            <v>JDMNX</v>
          </cell>
          <cell r="E773" t="str">
            <v>ü</v>
          </cell>
          <cell r="F773" t="str">
            <v>û</v>
          </cell>
          <cell r="G773" t="str">
            <v>û</v>
          </cell>
          <cell r="H773" t="str">
            <v>ü</v>
          </cell>
          <cell r="I773" t="str">
            <v>ü</v>
          </cell>
          <cell r="J773" t="str">
            <v>û</v>
          </cell>
          <cell r="K773" t="str">
            <v>ü</v>
          </cell>
          <cell r="L773" t="str">
            <v>ü</v>
          </cell>
          <cell r="M773" t="str">
            <v>ü</v>
          </cell>
          <cell r="N773" t="str">
            <v>ü</v>
          </cell>
          <cell r="O773" t="str">
            <v>ü</v>
          </cell>
        </row>
        <row r="774">
          <cell r="A774" t="str">
            <v>Geller &amp; Company LLC 401(K)</v>
          </cell>
          <cell r="C774" t="str">
            <v>VSMAX</v>
          </cell>
          <cell r="E774" t="str">
            <v>N/A</v>
          </cell>
          <cell r="F774" t="str">
            <v>ü</v>
          </cell>
          <cell r="G774" t="str">
            <v>ü</v>
          </cell>
          <cell r="H774" t="str">
            <v>ü</v>
          </cell>
          <cell r="I774" t="str">
            <v>ü</v>
          </cell>
          <cell r="J774" t="str">
            <v>ü</v>
          </cell>
          <cell r="K774" t="str">
            <v>ü</v>
          </cell>
          <cell r="L774" t="str">
            <v>ü</v>
          </cell>
          <cell r="M774" t="str">
            <v>ü</v>
          </cell>
          <cell r="N774" t="str">
            <v>ü</v>
          </cell>
          <cell r="O774" t="str">
            <v>ü</v>
          </cell>
        </row>
        <row r="775">
          <cell r="A775" t="str">
            <v>Geller &amp; Company LLC 401(K)</v>
          </cell>
          <cell r="C775" t="str">
            <v>PSMLX</v>
          </cell>
          <cell r="E775" t="str">
            <v>ü</v>
          </cell>
          <cell r="F775" t="str">
            <v>û</v>
          </cell>
          <cell r="G775" t="str">
            <v>û</v>
          </cell>
          <cell r="H775" t="str">
            <v>û</v>
          </cell>
          <cell r="I775" t="str">
            <v>û</v>
          </cell>
          <cell r="J775" t="str">
            <v>ü</v>
          </cell>
          <cell r="K775" t="str">
            <v>û</v>
          </cell>
          <cell r="L775" t="str">
            <v>û</v>
          </cell>
          <cell r="M775" t="str">
            <v>û</v>
          </cell>
          <cell r="N775" t="str">
            <v>ü</v>
          </cell>
          <cell r="O775" t="str">
            <v>ü</v>
          </cell>
        </row>
        <row r="776">
          <cell r="A776" t="str">
            <v>Geller &amp; Company LLC 401(K)</v>
          </cell>
          <cell r="C776" t="str">
            <v>VTMGX</v>
          </cell>
          <cell r="E776" t="str">
            <v>N/A</v>
          </cell>
          <cell r="F776" t="str">
            <v>ü</v>
          </cell>
          <cell r="G776" t="str">
            <v>ü</v>
          </cell>
          <cell r="H776" t="str">
            <v>ü</v>
          </cell>
          <cell r="I776" t="str">
            <v>ü</v>
          </cell>
          <cell r="J776" t="str">
            <v>ü</v>
          </cell>
          <cell r="K776" t="str">
            <v>ü</v>
          </cell>
          <cell r="L776" t="str">
            <v>ü</v>
          </cell>
          <cell r="M776" t="str">
            <v>ü</v>
          </cell>
          <cell r="N776" t="str">
            <v>ü</v>
          </cell>
          <cell r="O776" t="str">
            <v>ü</v>
          </cell>
        </row>
        <row r="777">
          <cell r="A777" t="str">
            <v>Geller &amp; Company LLC 401(K)</v>
          </cell>
          <cell r="C777" t="str">
            <v>MIEIX</v>
          </cell>
          <cell r="E777" t="str">
            <v>ü</v>
          </cell>
          <cell r="F777" t="str">
            <v>û</v>
          </cell>
          <cell r="G777" t="str">
            <v>ü</v>
          </cell>
          <cell r="H777" t="str">
            <v>ü</v>
          </cell>
          <cell r="I777" t="str">
            <v>ü</v>
          </cell>
          <cell r="J777" t="str">
            <v>û</v>
          </cell>
          <cell r="K777" t="str">
            <v>ü</v>
          </cell>
          <cell r="L777" t="str">
            <v>ü</v>
          </cell>
          <cell r="M777" t="str">
            <v>ü</v>
          </cell>
          <cell r="N777" t="str">
            <v>ü</v>
          </cell>
          <cell r="O777" t="str">
            <v>ü</v>
          </cell>
        </row>
        <row r="778">
          <cell r="A778" t="str">
            <v>Geller &amp; Company LLC 401(K)</v>
          </cell>
          <cell r="C778" t="str">
            <v>RNWGX</v>
          </cell>
          <cell r="E778" t="str">
            <v>ü</v>
          </cell>
          <cell r="F778" t="str">
            <v>ü</v>
          </cell>
          <cell r="G778" t="str">
            <v>ü</v>
          </cell>
          <cell r="H778" t="str">
            <v>ü</v>
          </cell>
          <cell r="I778" t="str">
            <v>ü</v>
          </cell>
          <cell r="J778" t="str">
            <v>ü</v>
          </cell>
          <cell r="K778" t="str">
            <v>ü</v>
          </cell>
          <cell r="L778" t="str">
            <v>ü</v>
          </cell>
          <cell r="M778" t="str">
            <v>ü</v>
          </cell>
          <cell r="N778" t="str">
            <v>ü</v>
          </cell>
          <cell r="O778" t="str">
            <v>ü</v>
          </cell>
        </row>
        <row r="779">
          <cell r="A779" t="str">
            <v>Geller &amp; Company LLC 401(K)</v>
          </cell>
          <cell r="C779" t="str">
            <v>DODIX</v>
          </cell>
          <cell r="E779" t="str">
            <v>ü</v>
          </cell>
          <cell r="F779" t="str">
            <v>ü</v>
          </cell>
          <cell r="G779" t="str">
            <v>ü</v>
          </cell>
          <cell r="H779" t="str">
            <v>ü</v>
          </cell>
          <cell r="I779" t="str">
            <v>ü</v>
          </cell>
          <cell r="J779" t="str">
            <v>ü</v>
          </cell>
          <cell r="K779" t="str">
            <v>ü</v>
          </cell>
          <cell r="L779" t="str">
            <v>ü</v>
          </cell>
          <cell r="M779" t="str">
            <v>ü</v>
          </cell>
          <cell r="N779" t="str">
            <v>ü</v>
          </cell>
          <cell r="O779" t="str">
            <v>ü</v>
          </cell>
        </row>
        <row r="780">
          <cell r="A780" t="str">
            <v>Geller &amp; Company LLC 401(K)</v>
          </cell>
          <cell r="C780" t="str">
            <v>PIMIX</v>
          </cell>
          <cell r="E780" t="str">
            <v>ü</v>
          </cell>
          <cell r="F780" t="str">
            <v>ü</v>
          </cell>
          <cell r="G780" t="str">
            <v>ü</v>
          </cell>
          <cell r="H780" t="str">
            <v>ü</v>
          </cell>
          <cell r="I780" t="str">
            <v>ü</v>
          </cell>
          <cell r="J780" t="str">
            <v>ü</v>
          </cell>
          <cell r="K780" t="str">
            <v>ü</v>
          </cell>
          <cell r="L780" t="str">
            <v>ü</v>
          </cell>
          <cell r="M780" t="str">
            <v>ü</v>
          </cell>
          <cell r="N780" t="str">
            <v>ü</v>
          </cell>
          <cell r="O780" t="str">
            <v>ü</v>
          </cell>
        </row>
        <row r="781">
          <cell r="A781" t="str">
            <v>Geller &amp; Company LLC 401(K)</v>
          </cell>
          <cell r="C781" t="str">
            <v>DBLSX</v>
          </cell>
          <cell r="E781" t="str">
            <v>ü</v>
          </cell>
          <cell r="F781" t="str">
            <v>ü</v>
          </cell>
          <cell r="G781" t="str">
            <v>ü</v>
          </cell>
          <cell r="H781" t="str">
            <v>ü</v>
          </cell>
          <cell r="I781" t="str">
            <v>ü</v>
          </cell>
          <cell r="J781" t="str">
            <v>ü</v>
          </cell>
          <cell r="K781" t="str">
            <v>ü</v>
          </cell>
          <cell r="L781" t="str">
            <v>ü</v>
          </cell>
          <cell r="M781" t="str">
            <v>ü</v>
          </cell>
          <cell r="N781" t="str">
            <v>ü</v>
          </cell>
          <cell r="O781" t="str">
            <v>ü</v>
          </cell>
        </row>
        <row r="782">
          <cell r="A782" t="str">
            <v>Geller &amp; Company LLC 401(K)</v>
          </cell>
          <cell r="C782" t="str">
            <v>VAIPX</v>
          </cell>
          <cell r="E782" t="str">
            <v>ü</v>
          </cell>
          <cell r="F782" t="str">
            <v>û</v>
          </cell>
          <cell r="G782" t="str">
            <v>û</v>
          </cell>
          <cell r="H782" t="str">
            <v>û</v>
          </cell>
          <cell r="I782" t="str">
            <v>û</v>
          </cell>
          <cell r="J782" t="str">
            <v>ü</v>
          </cell>
          <cell r="K782" t="str">
            <v>ü</v>
          </cell>
          <cell r="L782" t="str">
            <v>ü</v>
          </cell>
          <cell r="M782" t="str">
            <v>ü</v>
          </cell>
          <cell r="N782" t="str">
            <v>ü</v>
          </cell>
          <cell r="O782" t="str">
            <v>ü</v>
          </cell>
        </row>
        <row r="783">
          <cell r="A783" t="str">
            <v>Geller &amp; Company LLC 401(K)</v>
          </cell>
          <cell r="C783" t="str">
            <v>PGRSX</v>
          </cell>
          <cell r="E783" t="str">
            <v>ü</v>
          </cell>
          <cell r="F783" t="str">
            <v>û</v>
          </cell>
          <cell r="G783" t="str">
            <v>û</v>
          </cell>
          <cell r="H783" t="str">
            <v>û</v>
          </cell>
          <cell r="I783" t="str">
            <v>û</v>
          </cell>
          <cell r="J783" t="str">
            <v>ü</v>
          </cell>
          <cell r="K783" t="str">
            <v>û</v>
          </cell>
          <cell r="L783" t="str">
            <v>û</v>
          </cell>
          <cell r="M783" t="str">
            <v>û</v>
          </cell>
          <cell r="N783" t="str">
            <v>ü</v>
          </cell>
          <cell r="O783" t="str">
            <v>ü</v>
          </cell>
        </row>
        <row r="784">
          <cell r="A784" t="str">
            <v>Geller &amp; Company LLC 401(K)</v>
          </cell>
          <cell r="C784" t="str">
            <v>GOFXX</v>
          </cell>
          <cell r="E784" t="str">
            <v>ü</v>
          </cell>
          <cell r="F784" t="str">
            <v>ü</v>
          </cell>
          <cell r="G784" t="str">
            <v>ü</v>
          </cell>
          <cell r="H784" t="str">
            <v>ü</v>
          </cell>
          <cell r="I784" t="str">
            <v>û</v>
          </cell>
          <cell r="J784" t="str">
            <v>ü</v>
          </cell>
          <cell r="K784" t="str">
            <v>ü</v>
          </cell>
          <cell r="L784" t="str">
            <v>ü</v>
          </cell>
          <cell r="M784" t="str">
            <v>û</v>
          </cell>
          <cell r="N784" t="str">
            <v>ü</v>
          </cell>
          <cell r="O784" t="str">
            <v>ü</v>
          </cell>
        </row>
        <row r="785">
          <cell r="A785" t="str">
            <v>Girl Scouts of CT 401(K) PSP</v>
          </cell>
          <cell r="C785" t="str">
            <v>N/A</v>
          </cell>
          <cell r="E785" t="str">
            <v>N/A</v>
          </cell>
          <cell r="F785" t="str">
            <v>ü</v>
          </cell>
          <cell r="G785" t="str">
            <v>ü</v>
          </cell>
          <cell r="H785" t="str">
            <v>ü</v>
          </cell>
          <cell r="I785" t="str">
            <v>ü</v>
          </cell>
          <cell r="J785" t="str">
            <v>ü</v>
          </cell>
          <cell r="K785" t="str">
            <v>ü</v>
          </cell>
          <cell r="L785" t="str">
            <v>ü</v>
          </cell>
          <cell r="M785" t="str">
            <v>ü</v>
          </cell>
          <cell r="N785" t="str">
            <v>ü</v>
          </cell>
          <cell r="O785" t="str">
            <v>ü</v>
          </cell>
        </row>
        <row r="786">
          <cell r="A786" t="str">
            <v>Girl Scouts of CT 401(K) PSP</v>
          </cell>
          <cell r="C786" t="str">
            <v>PRILX</v>
          </cell>
          <cell r="E786" t="str">
            <v>ü</v>
          </cell>
          <cell r="F786" t="str">
            <v>û</v>
          </cell>
          <cell r="G786" t="str">
            <v>û</v>
          </cell>
          <cell r="H786" t="str">
            <v>û</v>
          </cell>
          <cell r="I786" t="str">
            <v>û</v>
          </cell>
          <cell r="J786" t="str">
            <v>û</v>
          </cell>
          <cell r="K786" t="str">
            <v>û</v>
          </cell>
          <cell r="L786" t="str">
            <v>ü</v>
          </cell>
          <cell r="M786" t="str">
            <v>ü</v>
          </cell>
          <cell r="N786" t="str">
            <v>ü</v>
          </cell>
          <cell r="O786" t="str">
            <v>ü</v>
          </cell>
        </row>
        <row r="787">
          <cell r="A787" t="str">
            <v>Girl Scouts of CT 401(K) PSP</v>
          </cell>
          <cell r="C787" t="str">
            <v>APGAX</v>
          </cell>
          <cell r="E787" t="str">
            <v>ü</v>
          </cell>
          <cell r="F787" t="str">
            <v>û</v>
          </cell>
          <cell r="G787" t="str">
            <v>û</v>
          </cell>
          <cell r="H787" t="str">
            <v>û</v>
          </cell>
          <cell r="I787" t="str">
            <v>û</v>
          </cell>
          <cell r="J787" t="str">
            <v>û</v>
          </cell>
          <cell r="K787" t="str">
            <v>û</v>
          </cell>
          <cell r="L787" t="str">
            <v>ü</v>
          </cell>
          <cell r="M787" t="str">
            <v>ü</v>
          </cell>
          <cell r="N787" t="str">
            <v>ü</v>
          </cell>
          <cell r="O787" t="str">
            <v>ü</v>
          </cell>
        </row>
        <row r="788">
          <cell r="A788" t="str">
            <v>Girl Scouts of CT 401(K) PSP</v>
          </cell>
          <cell r="C788" t="str">
            <v>GSFTX</v>
          </cell>
          <cell r="E788" t="str">
            <v>ü</v>
          </cell>
          <cell r="F788" t="str">
            <v>ü</v>
          </cell>
          <cell r="G788" t="str">
            <v>ü</v>
          </cell>
          <cell r="H788" t="str">
            <v>ü</v>
          </cell>
          <cell r="I788" t="str">
            <v>ü</v>
          </cell>
          <cell r="J788" t="str">
            <v>ü</v>
          </cell>
          <cell r="K788" t="str">
            <v>û</v>
          </cell>
          <cell r="L788" t="str">
            <v>ü</v>
          </cell>
          <cell r="M788" t="str">
            <v>ü</v>
          </cell>
          <cell r="N788" t="str">
            <v>ü</v>
          </cell>
          <cell r="O788" t="str">
            <v>ü</v>
          </cell>
        </row>
        <row r="789">
          <cell r="A789" t="str">
            <v>Girl Scouts of CT 401(K) PSP</v>
          </cell>
          <cell r="C789" t="str">
            <v>FSMDX</v>
          </cell>
          <cell r="E789" t="str">
            <v>N/A</v>
          </cell>
          <cell r="F789" t="str">
            <v>ü</v>
          </cell>
          <cell r="G789" t="str">
            <v>ü</v>
          </cell>
          <cell r="H789" t="str">
            <v>ü</v>
          </cell>
          <cell r="I789" t="str">
            <v>ü</v>
          </cell>
          <cell r="J789" t="str">
            <v>ü</v>
          </cell>
          <cell r="K789" t="str">
            <v>ü</v>
          </cell>
          <cell r="L789" t="str">
            <v>ü</v>
          </cell>
          <cell r="M789" t="str">
            <v>ü</v>
          </cell>
          <cell r="N789" t="str">
            <v>ü</v>
          </cell>
          <cell r="O789" t="str">
            <v>ü</v>
          </cell>
        </row>
        <row r="790">
          <cell r="A790" t="str">
            <v>Girl Scouts of CT 401(K) PSP</v>
          </cell>
          <cell r="C790" t="str">
            <v>HAGIX</v>
          </cell>
          <cell r="E790" t="str">
            <v>ü</v>
          </cell>
          <cell r="F790" t="str">
            <v>û</v>
          </cell>
          <cell r="G790" t="str">
            <v>û</v>
          </cell>
          <cell r="H790" t="str">
            <v>û</v>
          </cell>
          <cell r="I790" t="str">
            <v>û</v>
          </cell>
          <cell r="J790" t="str">
            <v>û</v>
          </cell>
          <cell r="K790" t="str">
            <v>ü</v>
          </cell>
          <cell r="L790" t="str">
            <v>ü</v>
          </cell>
          <cell r="M790" t="str">
            <v>ü</v>
          </cell>
          <cell r="N790" t="str">
            <v>ü</v>
          </cell>
          <cell r="O790" t="str">
            <v>ü</v>
          </cell>
        </row>
        <row r="791">
          <cell r="A791" t="str">
            <v>Girl Scouts of CT 401(K) PSP</v>
          </cell>
          <cell r="C791" t="str">
            <v>MVCHX</v>
          </cell>
          <cell r="E791" t="str">
            <v>ü</v>
          </cell>
          <cell r="F791" t="str">
            <v>û</v>
          </cell>
          <cell r="G791" t="str">
            <v>ü</v>
          </cell>
          <cell r="H791" t="str">
            <v>ü</v>
          </cell>
          <cell r="I791" t="str">
            <v>ü</v>
          </cell>
          <cell r="J791" t="str">
            <v>ü</v>
          </cell>
          <cell r="K791" t="str">
            <v>ü</v>
          </cell>
          <cell r="L791" t="str">
            <v>ü</v>
          </cell>
          <cell r="M791" t="str">
            <v>ü</v>
          </cell>
          <cell r="N791" t="str">
            <v>ü</v>
          </cell>
          <cell r="O791" t="str">
            <v>ü</v>
          </cell>
        </row>
        <row r="792">
          <cell r="A792" t="str">
            <v>Girl Scouts of CT 401(K) PSP</v>
          </cell>
          <cell r="C792" t="str">
            <v>TISBX</v>
          </cell>
          <cell r="E792" t="str">
            <v>N/A</v>
          </cell>
          <cell r="F792" t="str">
            <v>ü</v>
          </cell>
          <cell r="G792" t="str">
            <v>ü</v>
          </cell>
          <cell r="H792" t="str">
            <v>ü</v>
          </cell>
          <cell r="I792" t="str">
            <v>ü</v>
          </cell>
          <cell r="J792" t="str">
            <v>ü</v>
          </cell>
          <cell r="K792" t="str">
            <v>û</v>
          </cell>
          <cell r="L792" t="str">
            <v>û</v>
          </cell>
          <cell r="M792" t="str">
            <v>ü</v>
          </cell>
          <cell r="N792" t="str">
            <v>ü</v>
          </cell>
          <cell r="O792" t="str">
            <v>ü</v>
          </cell>
        </row>
        <row r="793">
          <cell r="A793" t="str">
            <v>Girl Scouts of CT 401(K) PSP</v>
          </cell>
          <cell r="C793" t="str">
            <v>PSYGX</v>
          </cell>
          <cell r="E793" t="str">
            <v>ü</v>
          </cell>
          <cell r="F793" t="str">
            <v>ü</v>
          </cell>
          <cell r="G793" t="str">
            <v>ü</v>
          </cell>
          <cell r="H793" t="str">
            <v>ü</v>
          </cell>
          <cell r="I793" t="str">
            <v>ü</v>
          </cell>
          <cell r="J793" t="str">
            <v>ü</v>
          </cell>
          <cell r="K793" t="str">
            <v>ü</v>
          </cell>
          <cell r="L793" t="str">
            <v>ü</v>
          </cell>
          <cell r="M793" t="str">
            <v>ü</v>
          </cell>
          <cell r="N793" t="str">
            <v>ü</v>
          </cell>
          <cell r="O793" t="str">
            <v>ü</v>
          </cell>
        </row>
        <row r="794">
          <cell r="A794" t="str">
            <v>Girl Scouts of CT 401(K) PSP</v>
          </cell>
          <cell r="C794" t="str">
            <v>ASVDX</v>
          </cell>
          <cell r="E794" t="str">
            <v>ü</v>
          </cell>
          <cell r="F794" t="str">
            <v>û</v>
          </cell>
          <cell r="G794" t="str">
            <v>û</v>
          </cell>
          <cell r="H794" t="str">
            <v>û</v>
          </cell>
          <cell r="I794" t="str">
            <v>û</v>
          </cell>
          <cell r="J794" t="str">
            <v>ü</v>
          </cell>
          <cell r="K794" t="str">
            <v>ü</v>
          </cell>
          <cell r="L794" t="str">
            <v>û</v>
          </cell>
          <cell r="M794" t="str">
            <v>û</v>
          </cell>
          <cell r="N794" t="str">
            <v>ü</v>
          </cell>
          <cell r="O794" t="str">
            <v>ü</v>
          </cell>
        </row>
        <row r="795">
          <cell r="A795" t="str">
            <v>Girl Scouts of CT 401(K) PSP</v>
          </cell>
          <cell r="C795" t="str">
            <v>VTIAX</v>
          </cell>
          <cell r="E795" t="str">
            <v>N/A</v>
          </cell>
          <cell r="F795" t="str">
            <v>ü</v>
          </cell>
          <cell r="G795" t="str">
            <v>û</v>
          </cell>
          <cell r="H795" t="str">
            <v>û</v>
          </cell>
          <cell r="I795" t="str">
            <v>ü</v>
          </cell>
          <cell r="J795" t="str">
            <v>ü</v>
          </cell>
          <cell r="K795" t="str">
            <v>û</v>
          </cell>
          <cell r="L795" t="str">
            <v>û</v>
          </cell>
          <cell r="M795" t="str">
            <v>ü</v>
          </cell>
          <cell r="N795" t="str">
            <v>ü</v>
          </cell>
          <cell r="O795" t="str">
            <v>ü</v>
          </cell>
        </row>
        <row r="796">
          <cell r="A796" t="str">
            <v>Girl Scouts of CT 401(K) PSP</v>
          </cell>
          <cell r="C796" t="str">
            <v>RERFX</v>
          </cell>
          <cell r="E796" t="str">
            <v>ü</v>
          </cell>
          <cell r="F796" t="str">
            <v>û</v>
          </cell>
          <cell r="G796" t="str">
            <v>û</v>
          </cell>
          <cell r="H796" t="str">
            <v>ü</v>
          </cell>
          <cell r="I796" t="str">
            <v>ü</v>
          </cell>
          <cell r="J796" t="str">
            <v>û</v>
          </cell>
          <cell r="K796" t="str">
            <v>ü</v>
          </cell>
          <cell r="L796" t="str">
            <v>ü</v>
          </cell>
          <cell r="M796" t="str">
            <v>ü</v>
          </cell>
          <cell r="N796" t="str">
            <v>ü</v>
          </cell>
          <cell r="O796" t="str">
            <v>ü</v>
          </cell>
        </row>
        <row r="797">
          <cell r="A797" t="str">
            <v>Girl Scouts of CT 401(K) PSP</v>
          </cell>
          <cell r="C797" t="str">
            <v>COSSX</v>
          </cell>
          <cell r="E797" t="str">
            <v>ü</v>
          </cell>
          <cell r="F797" t="str">
            <v>û</v>
          </cell>
          <cell r="G797" t="str">
            <v>ü</v>
          </cell>
          <cell r="H797" t="str">
            <v>ü</v>
          </cell>
          <cell r="I797" t="str">
            <v>ü</v>
          </cell>
          <cell r="J797" t="str">
            <v>û</v>
          </cell>
          <cell r="K797" t="str">
            <v>ü</v>
          </cell>
          <cell r="L797" t="str">
            <v>ü</v>
          </cell>
          <cell r="M797" t="str">
            <v>ü</v>
          </cell>
          <cell r="N797" t="str">
            <v>ü</v>
          </cell>
          <cell r="O797" t="str">
            <v>ü</v>
          </cell>
        </row>
        <row r="798">
          <cell r="A798" t="str">
            <v>Girl Scouts of CT 401(K) PSP</v>
          </cell>
          <cell r="C798" t="str">
            <v>PDBZX</v>
          </cell>
          <cell r="E798" t="str">
            <v>ü</v>
          </cell>
          <cell r="F798" t="str">
            <v>ü</v>
          </cell>
          <cell r="G798" t="str">
            <v>ü</v>
          </cell>
          <cell r="H798" t="str">
            <v>ü</v>
          </cell>
          <cell r="I798" t="str">
            <v>ü</v>
          </cell>
          <cell r="J798" t="str">
            <v>ü</v>
          </cell>
          <cell r="K798" t="str">
            <v>ü</v>
          </cell>
          <cell r="L798" t="str">
            <v>ü</v>
          </cell>
          <cell r="M798" t="str">
            <v>ü</v>
          </cell>
          <cell r="N798" t="str">
            <v>ü</v>
          </cell>
          <cell r="O798" t="str">
            <v>ü</v>
          </cell>
        </row>
        <row r="799">
          <cell r="A799" t="str">
            <v>Girl Scouts of CT 401(K) PSP</v>
          </cell>
          <cell r="C799" t="str">
            <v>PIMIX</v>
          </cell>
          <cell r="E799" t="str">
            <v>ü</v>
          </cell>
          <cell r="F799" t="str">
            <v>ü</v>
          </cell>
          <cell r="G799" t="str">
            <v>ü</v>
          </cell>
          <cell r="H799" t="str">
            <v>ü</v>
          </cell>
          <cell r="I799" t="str">
            <v>ü</v>
          </cell>
          <cell r="J799" t="str">
            <v>ü</v>
          </cell>
          <cell r="K799" t="str">
            <v>ü</v>
          </cell>
          <cell r="L799" t="str">
            <v>ü</v>
          </cell>
          <cell r="M799" t="str">
            <v>ü</v>
          </cell>
          <cell r="N799" t="str">
            <v>ü</v>
          </cell>
          <cell r="O799" t="str">
            <v>ü</v>
          </cell>
        </row>
        <row r="800">
          <cell r="A800" t="str">
            <v>Girl Scouts of CT 401(K) PSP</v>
          </cell>
          <cell r="C800" t="str">
            <v>DIPSX</v>
          </cell>
          <cell r="E800" t="str">
            <v>ü</v>
          </cell>
          <cell r="F800" t="str">
            <v>û</v>
          </cell>
          <cell r="G800" t="str">
            <v>ü</v>
          </cell>
          <cell r="H800" t="str">
            <v>ü</v>
          </cell>
          <cell r="I800" t="str">
            <v>ü</v>
          </cell>
          <cell r="J800" t="str">
            <v>ü</v>
          </cell>
          <cell r="K800" t="str">
            <v>ü</v>
          </cell>
          <cell r="L800" t="str">
            <v>ü</v>
          </cell>
          <cell r="M800" t="str">
            <v>ü</v>
          </cell>
          <cell r="N800" t="str">
            <v>ü</v>
          </cell>
          <cell r="O800" t="str">
            <v>ü</v>
          </cell>
        </row>
        <row r="801">
          <cell r="A801" t="str">
            <v>Glastonbury Animal Hospital 401(K)</v>
          </cell>
          <cell r="C801" t="str">
            <v>N/A</v>
          </cell>
          <cell r="E801" t="str">
            <v>N/A</v>
          </cell>
          <cell r="F801" t="str">
            <v>ü</v>
          </cell>
          <cell r="G801" t="str">
            <v>ü</v>
          </cell>
          <cell r="H801" t="str">
            <v>ü</v>
          </cell>
          <cell r="I801" t="str">
            <v>ü</v>
          </cell>
          <cell r="J801" t="str">
            <v>ü</v>
          </cell>
          <cell r="K801" t="str">
            <v>ü</v>
          </cell>
          <cell r="L801" t="str">
            <v>ü</v>
          </cell>
          <cell r="M801" t="str">
            <v>ü</v>
          </cell>
          <cell r="N801" t="str">
            <v>ü</v>
          </cell>
          <cell r="O801" t="str">
            <v>ü</v>
          </cell>
        </row>
        <row r="802">
          <cell r="A802" t="str">
            <v>Glastonbury Animal Hospital 401(K)</v>
          </cell>
          <cell r="C802" t="str">
            <v>APGAX</v>
          </cell>
          <cell r="E802" t="str">
            <v>ü</v>
          </cell>
          <cell r="F802" t="str">
            <v>û</v>
          </cell>
          <cell r="G802" t="str">
            <v>û</v>
          </cell>
          <cell r="H802" t="str">
            <v>û</v>
          </cell>
          <cell r="I802" t="str">
            <v>û</v>
          </cell>
          <cell r="J802" t="str">
            <v>û</v>
          </cell>
          <cell r="K802" t="str">
            <v>û</v>
          </cell>
          <cell r="L802" t="str">
            <v>ü</v>
          </cell>
          <cell r="M802" t="str">
            <v>ü</v>
          </cell>
          <cell r="N802" t="str">
            <v>ü</v>
          </cell>
          <cell r="O802" t="str">
            <v>ü</v>
          </cell>
        </row>
        <row r="803">
          <cell r="A803" t="str">
            <v>Glastonbury Animal Hospital 401(K)</v>
          </cell>
          <cell r="C803" t="str">
            <v>JDVWX</v>
          </cell>
          <cell r="E803" t="str">
            <v>ü</v>
          </cell>
          <cell r="F803" t="str">
            <v>ü</v>
          </cell>
          <cell r="G803" t="str">
            <v>ü</v>
          </cell>
          <cell r="H803" t="str">
            <v>ü</v>
          </cell>
          <cell r="I803" t="str">
            <v>ü</v>
          </cell>
          <cell r="J803" t="str">
            <v>ü</v>
          </cell>
          <cell r="K803" t="str">
            <v>ü</v>
          </cell>
          <cell r="L803" t="str">
            <v>ü</v>
          </cell>
          <cell r="M803" t="str">
            <v>ü</v>
          </cell>
          <cell r="N803" t="str">
            <v>ü</v>
          </cell>
          <cell r="O803" t="str">
            <v>ü</v>
          </cell>
        </row>
        <row r="804">
          <cell r="A804" t="str">
            <v>Glastonbury Animal Hospital 401(K)</v>
          </cell>
          <cell r="C804" t="str">
            <v>JMGRX</v>
          </cell>
          <cell r="E804" t="str">
            <v>ü</v>
          </cell>
          <cell r="F804" t="str">
            <v>û</v>
          </cell>
          <cell r="G804" t="str">
            <v>û</v>
          </cell>
          <cell r="H804" t="str">
            <v>ü</v>
          </cell>
          <cell r="I804" t="str">
            <v>ü</v>
          </cell>
          <cell r="J804" t="str">
            <v>û</v>
          </cell>
          <cell r="K804" t="str">
            <v>ü</v>
          </cell>
          <cell r="L804" t="str">
            <v>ü</v>
          </cell>
          <cell r="M804" t="str">
            <v>ü</v>
          </cell>
          <cell r="N804" t="str">
            <v>ü</v>
          </cell>
          <cell r="O804" t="str">
            <v>ü</v>
          </cell>
        </row>
        <row r="805">
          <cell r="A805" t="str">
            <v>Glastonbury Animal Hospital 401(K)</v>
          </cell>
          <cell r="C805" t="str">
            <v>MVCHX</v>
          </cell>
          <cell r="E805" t="str">
            <v>ü</v>
          </cell>
          <cell r="F805" t="str">
            <v>û</v>
          </cell>
          <cell r="G805" t="str">
            <v>ü</v>
          </cell>
          <cell r="H805" t="str">
            <v>ü</v>
          </cell>
          <cell r="I805" t="str">
            <v>ü</v>
          </cell>
          <cell r="J805" t="str">
            <v>ü</v>
          </cell>
          <cell r="K805" t="str">
            <v>ü</v>
          </cell>
          <cell r="L805" t="str">
            <v>ü</v>
          </cell>
          <cell r="M805" t="str">
            <v>ü</v>
          </cell>
          <cell r="N805" t="str">
            <v>ü</v>
          </cell>
          <cell r="O805" t="str">
            <v>ü</v>
          </cell>
        </row>
        <row r="806">
          <cell r="A806" t="str">
            <v>Glastonbury Animal Hospital 401(K)</v>
          </cell>
          <cell r="C806" t="str">
            <v>TSMWX</v>
          </cell>
          <cell r="E806" t="str">
            <v>ü</v>
          </cell>
          <cell r="F806" t="str">
            <v>ü</v>
          </cell>
          <cell r="G806" t="str">
            <v>ü</v>
          </cell>
          <cell r="H806" t="str">
            <v>ü</v>
          </cell>
          <cell r="I806" t="str">
            <v>ü</v>
          </cell>
          <cell r="J806" t="str">
            <v>ü</v>
          </cell>
          <cell r="K806" t="str">
            <v>ü</v>
          </cell>
          <cell r="L806" t="str">
            <v>ü</v>
          </cell>
          <cell r="M806" t="str">
            <v>ü</v>
          </cell>
          <cell r="N806" t="str">
            <v>ü</v>
          </cell>
          <cell r="O806" t="str">
            <v>ü</v>
          </cell>
        </row>
        <row r="807">
          <cell r="A807" t="str">
            <v>Glastonbury Animal Hospital 401(K)</v>
          </cell>
          <cell r="C807" t="str">
            <v>VEXRX</v>
          </cell>
          <cell r="E807" t="str">
            <v>ü</v>
          </cell>
          <cell r="F807" t="str">
            <v>û</v>
          </cell>
          <cell r="G807" t="str">
            <v>ü</v>
          </cell>
          <cell r="H807" t="str">
            <v>ü</v>
          </cell>
          <cell r="I807" t="str">
            <v>ü</v>
          </cell>
          <cell r="J807" t="str">
            <v>ü</v>
          </cell>
          <cell r="K807" t="str">
            <v>ü</v>
          </cell>
          <cell r="L807" t="str">
            <v>ü</v>
          </cell>
          <cell r="M807" t="str">
            <v>ü</v>
          </cell>
          <cell r="N807" t="str">
            <v>ü</v>
          </cell>
          <cell r="O807" t="str">
            <v>ü</v>
          </cell>
        </row>
        <row r="808">
          <cell r="A808" t="str">
            <v>Glastonbury Animal Hospital 401(K)</v>
          </cell>
          <cell r="C808" t="str">
            <v>DFFVX</v>
          </cell>
          <cell r="E808" t="str">
            <v>ü</v>
          </cell>
          <cell r="F808" t="str">
            <v>ü</v>
          </cell>
          <cell r="G808" t="str">
            <v>ü</v>
          </cell>
          <cell r="H808" t="str">
            <v>ü</v>
          </cell>
          <cell r="I808" t="str">
            <v>ü</v>
          </cell>
          <cell r="J808" t="str">
            <v>ü</v>
          </cell>
          <cell r="K808" t="str">
            <v>ü</v>
          </cell>
          <cell r="L808" t="str">
            <v>ü</v>
          </cell>
          <cell r="M808" t="str">
            <v>ü</v>
          </cell>
          <cell r="N808" t="str">
            <v>ü</v>
          </cell>
          <cell r="O808" t="str">
            <v>ü</v>
          </cell>
        </row>
        <row r="809">
          <cell r="A809" t="str">
            <v>Glastonbury Animal Hospital 401(K)</v>
          </cell>
          <cell r="C809" t="str">
            <v>RNWGX</v>
          </cell>
          <cell r="E809" t="str">
            <v>ü</v>
          </cell>
          <cell r="F809" t="str">
            <v>ü</v>
          </cell>
          <cell r="G809" t="str">
            <v>ü</v>
          </cell>
          <cell r="H809" t="str">
            <v>ü</v>
          </cell>
          <cell r="I809" t="str">
            <v>ü</v>
          </cell>
          <cell r="J809" t="str">
            <v>ü</v>
          </cell>
          <cell r="K809" t="str">
            <v>ü</v>
          </cell>
          <cell r="L809" t="str">
            <v>ü</v>
          </cell>
          <cell r="M809" t="str">
            <v>ü</v>
          </cell>
          <cell r="N809" t="str">
            <v>ü</v>
          </cell>
          <cell r="O809" t="str">
            <v>ü</v>
          </cell>
        </row>
        <row r="810">
          <cell r="A810" t="str">
            <v>Glastonbury Animal Hospital 401(K)</v>
          </cell>
          <cell r="C810" t="str">
            <v>FSPSX</v>
          </cell>
          <cell r="E810" t="str">
            <v>N/A</v>
          </cell>
          <cell r="F810" t="str">
            <v>û</v>
          </cell>
          <cell r="G810" t="str">
            <v>ü</v>
          </cell>
          <cell r="H810" t="str">
            <v>ü</v>
          </cell>
          <cell r="I810" t="str">
            <v>ü</v>
          </cell>
          <cell r="J810" t="str">
            <v>û</v>
          </cell>
          <cell r="K810" t="str">
            <v>ü</v>
          </cell>
          <cell r="L810" t="str">
            <v>ü</v>
          </cell>
          <cell r="M810" t="str">
            <v>ü</v>
          </cell>
          <cell r="N810" t="str">
            <v>ü</v>
          </cell>
          <cell r="O810" t="str">
            <v>ü</v>
          </cell>
        </row>
        <row r="811">
          <cell r="A811" t="str">
            <v>Glastonbury Animal Hospital 401(K)</v>
          </cell>
          <cell r="C811" t="str">
            <v>RNPFX</v>
          </cell>
          <cell r="E811" t="str">
            <v>ü</v>
          </cell>
          <cell r="F811" t="str">
            <v>û</v>
          </cell>
          <cell r="G811" t="str">
            <v>ü</v>
          </cell>
          <cell r="H811" t="str">
            <v>ü</v>
          </cell>
          <cell r="I811" t="str">
            <v>ü</v>
          </cell>
          <cell r="J811" t="str">
            <v>û</v>
          </cell>
          <cell r="K811" t="str">
            <v>ü</v>
          </cell>
          <cell r="L811" t="str">
            <v>ü</v>
          </cell>
          <cell r="M811" t="str">
            <v>ü</v>
          </cell>
          <cell r="N811" t="str">
            <v>ü</v>
          </cell>
          <cell r="O811" t="str">
            <v>ü</v>
          </cell>
        </row>
        <row r="812">
          <cell r="A812" t="str">
            <v>Glastonbury Animal Hospital 401(K)</v>
          </cell>
          <cell r="C812" t="str">
            <v>JDIUX</v>
          </cell>
          <cell r="E812" t="str">
            <v>ü</v>
          </cell>
          <cell r="F812" t="str">
            <v>û</v>
          </cell>
          <cell r="G812" t="str">
            <v>ü</v>
          </cell>
          <cell r="H812" t="str">
            <v>ü</v>
          </cell>
          <cell r="I812" t="str">
            <v>û</v>
          </cell>
          <cell r="J812" t="str">
            <v>û</v>
          </cell>
          <cell r="K812" t="str">
            <v>ü</v>
          </cell>
          <cell r="L812" t="str">
            <v>ü</v>
          </cell>
          <cell r="M812" t="str">
            <v>ü</v>
          </cell>
          <cell r="N812" t="str">
            <v>ü</v>
          </cell>
          <cell r="O812" t="str">
            <v>ü</v>
          </cell>
        </row>
        <row r="813">
          <cell r="A813" t="str">
            <v>Glastonbury Animal Hospital 401(K)</v>
          </cell>
          <cell r="C813" t="str">
            <v>BHYIX</v>
          </cell>
          <cell r="E813" t="str">
            <v>ü</v>
          </cell>
          <cell r="F813" t="str">
            <v>ü</v>
          </cell>
          <cell r="G813" t="str">
            <v>ü</v>
          </cell>
          <cell r="H813" t="str">
            <v>ü</v>
          </cell>
          <cell r="I813" t="str">
            <v>ü</v>
          </cell>
          <cell r="J813" t="str">
            <v>ü</v>
          </cell>
          <cell r="K813" t="str">
            <v>ü</v>
          </cell>
          <cell r="L813" t="str">
            <v>ü</v>
          </cell>
          <cell r="M813" t="str">
            <v>ü</v>
          </cell>
          <cell r="N813" t="str">
            <v>ü</v>
          </cell>
          <cell r="O813" t="str">
            <v>ü</v>
          </cell>
        </row>
        <row r="814">
          <cell r="A814" t="str">
            <v>Glastonbury Animal Hospital 401(K)</v>
          </cell>
          <cell r="C814" t="str">
            <v>PRTNX</v>
          </cell>
          <cell r="E814" t="str">
            <v>ü</v>
          </cell>
          <cell r="F814" t="str">
            <v>û</v>
          </cell>
          <cell r="G814" t="str">
            <v>ü</v>
          </cell>
          <cell r="H814" t="str">
            <v>ü</v>
          </cell>
          <cell r="I814" t="str">
            <v>ü</v>
          </cell>
          <cell r="J814" t="str">
            <v>ü</v>
          </cell>
          <cell r="K814" t="str">
            <v>ü</v>
          </cell>
          <cell r="L814" t="str">
            <v>ü</v>
          </cell>
          <cell r="M814" t="str">
            <v>ü</v>
          </cell>
          <cell r="N814" t="str">
            <v>û</v>
          </cell>
          <cell r="O814" t="str">
            <v>ü</v>
          </cell>
        </row>
        <row r="815">
          <cell r="A815" t="str">
            <v>Glastonbury Animal Hospital 401(K)</v>
          </cell>
          <cell r="C815" t="str">
            <v>NERNX</v>
          </cell>
          <cell r="E815" t="str">
            <v>ü</v>
          </cell>
          <cell r="F815" t="str">
            <v>ü</v>
          </cell>
          <cell r="G815" t="str">
            <v>û</v>
          </cell>
          <cell r="H815" t="str">
            <v>ü</v>
          </cell>
          <cell r="I815" t="str">
            <v>û</v>
          </cell>
          <cell r="J815" t="str">
            <v>ü</v>
          </cell>
          <cell r="K815" t="str">
            <v>û</v>
          </cell>
          <cell r="L815" t="str">
            <v>ü</v>
          </cell>
          <cell r="M815" t="str">
            <v>û</v>
          </cell>
          <cell r="N815" t="str">
            <v>ü</v>
          </cell>
          <cell r="O815" t="str">
            <v>ü</v>
          </cell>
        </row>
        <row r="816">
          <cell r="A816" t="str">
            <v>Glastonbury Animal Hospital 401(K)</v>
          </cell>
          <cell r="C816" t="str">
            <v>VBILX</v>
          </cell>
          <cell r="E816" t="str">
            <v>N/A</v>
          </cell>
          <cell r="F816" t="str">
            <v>ü</v>
          </cell>
          <cell r="G816" t="str">
            <v>ü</v>
          </cell>
          <cell r="H816" t="str">
            <v>ü</v>
          </cell>
          <cell r="I816" t="str">
            <v>ü</v>
          </cell>
          <cell r="J816" t="str">
            <v>ü</v>
          </cell>
          <cell r="K816" t="str">
            <v>ü</v>
          </cell>
          <cell r="L816" t="str">
            <v>ü</v>
          </cell>
          <cell r="M816" t="str">
            <v>ü</v>
          </cell>
          <cell r="N816" t="str">
            <v>ü</v>
          </cell>
          <cell r="O816" t="str">
            <v>ü</v>
          </cell>
        </row>
        <row r="817">
          <cell r="A817" t="str">
            <v>Global Cities 401(K)</v>
          </cell>
          <cell r="C817" t="str">
            <v>APGZX</v>
          </cell>
          <cell r="E817" t="str">
            <v>ü</v>
          </cell>
          <cell r="F817" t="str">
            <v>û</v>
          </cell>
          <cell r="G817" t="str">
            <v>û</v>
          </cell>
          <cell r="H817" t="str">
            <v>û</v>
          </cell>
          <cell r="I817" t="str">
            <v>û</v>
          </cell>
          <cell r="J817" t="str">
            <v>û</v>
          </cell>
          <cell r="K817" t="str">
            <v>ü</v>
          </cell>
          <cell r="L817" t="str">
            <v>ü</v>
          </cell>
          <cell r="M817" t="str">
            <v>ü</v>
          </cell>
          <cell r="N817" t="str">
            <v>ü</v>
          </cell>
          <cell r="O817" t="str">
            <v>ü</v>
          </cell>
        </row>
        <row r="818">
          <cell r="A818" t="str">
            <v>Global Cities 401(K)</v>
          </cell>
          <cell r="C818" t="str">
            <v>FXAIX</v>
          </cell>
          <cell r="E818" t="str">
            <v>N/A</v>
          </cell>
          <cell r="F818" t="str">
            <v>ü</v>
          </cell>
          <cell r="G818" t="str">
            <v>ü</v>
          </cell>
          <cell r="H818" t="str">
            <v>ü</v>
          </cell>
          <cell r="I818" t="str">
            <v>ü</v>
          </cell>
          <cell r="J818" t="str">
            <v>ü</v>
          </cell>
          <cell r="K818" t="str">
            <v>ü</v>
          </cell>
          <cell r="L818" t="str">
            <v>ü</v>
          </cell>
          <cell r="M818" t="str">
            <v>ü</v>
          </cell>
          <cell r="N818" t="str">
            <v>ü</v>
          </cell>
          <cell r="O818" t="str">
            <v>ü</v>
          </cell>
        </row>
        <row r="819">
          <cell r="A819" t="str">
            <v>Global Cities 401(K)</v>
          </cell>
          <cell r="C819" t="str">
            <v>PEQSX</v>
          </cell>
          <cell r="E819" t="str">
            <v>ü</v>
          </cell>
          <cell r="F819" t="str">
            <v>ü</v>
          </cell>
          <cell r="G819" t="str">
            <v>ü</v>
          </cell>
          <cell r="H819" t="str">
            <v>ü</v>
          </cell>
          <cell r="I819" t="str">
            <v>ü</v>
          </cell>
          <cell r="J819" t="str">
            <v>ü</v>
          </cell>
          <cell r="K819" t="str">
            <v>ü</v>
          </cell>
          <cell r="L819" t="str">
            <v>ü</v>
          </cell>
          <cell r="M819" t="str">
            <v>ü</v>
          </cell>
          <cell r="N819" t="str">
            <v>ü</v>
          </cell>
          <cell r="O819" t="str">
            <v>ü</v>
          </cell>
        </row>
        <row r="820">
          <cell r="A820" t="str">
            <v>Global Cities 401(K)</v>
          </cell>
          <cell r="C820" t="str">
            <v>JDMNX</v>
          </cell>
          <cell r="E820" t="str">
            <v>ü</v>
          </cell>
          <cell r="F820" t="str">
            <v>û</v>
          </cell>
          <cell r="G820" t="str">
            <v>û</v>
          </cell>
          <cell r="H820" t="str">
            <v>ü</v>
          </cell>
          <cell r="I820" t="str">
            <v>ü</v>
          </cell>
          <cell r="J820" t="str">
            <v>û</v>
          </cell>
          <cell r="K820" t="str">
            <v>ü</v>
          </cell>
          <cell r="L820" t="str">
            <v>ü</v>
          </cell>
          <cell r="M820" t="str">
            <v>ü</v>
          </cell>
          <cell r="N820" t="str">
            <v>ü</v>
          </cell>
          <cell r="O820" t="str">
            <v>ü</v>
          </cell>
        </row>
        <row r="821">
          <cell r="A821" t="str">
            <v>Global Cities 401(K)</v>
          </cell>
          <cell r="C821" t="str">
            <v>FSMDX</v>
          </cell>
          <cell r="E821" t="str">
            <v>N/A</v>
          </cell>
          <cell r="F821" t="str">
            <v>ü</v>
          </cell>
          <cell r="G821" t="str">
            <v>ü</v>
          </cell>
          <cell r="H821" t="str">
            <v>ü</v>
          </cell>
          <cell r="I821" t="str">
            <v>ü</v>
          </cell>
          <cell r="J821" t="str">
            <v>ü</v>
          </cell>
          <cell r="K821" t="str">
            <v>ü</v>
          </cell>
          <cell r="L821" t="str">
            <v>ü</v>
          </cell>
          <cell r="M821" t="str">
            <v>ü</v>
          </cell>
          <cell r="N821" t="str">
            <v>ü</v>
          </cell>
          <cell r="O821" t="str">
            <v>ü</v>
          </cell>
        </row>
        <row r="822">
          <cell r="A822" t="str">
            <v>Global Cities 401(K)</v>
          </cell>
          <cell r="C822" t="str">
            <v>AMDVX</v>
          </cell>
          <cell r="E822" t="str">
            <v>ü</v>
          </cell>
          <cell r="F822" t="str">
            <v>û</v>
          </cell>
          <cell r="G822" t="str">
            <v>û</v>
          </cell>
          <cell r="H822" t="str">
            <v>û</v>
          </cell>
          <cell r="I822" t="str">
            <v>û</v>
          </cell>
          <cell r="J822" t="str">
            <v>û</v>
          </cell>
          <cell r="K822" t="str">
            <v>û</v>
          </cell>
          <cell r="L822" t="str">
            <v>û</v>
          </cell>
          <cell r="M822" t="str">
            <v>ü</v>
          </cell>
          <cell r="N822" t="str">
            <v>ü</v>
          </cell>
          <cell r="O822" t="str">
            <v>ü</v>
          </cell>
        </row>
        <row r="823">
          <cell r="A823" t="str">
            <v>Global Cities 401(K)</v>
          </cell>
          <cell r="C823" t="str">
            <v>FSSNX</v>
          </cell>
          <cell r="E823" t="str">
            <v>N/A</v>
          </cell>
          <cell r="F823" t="str">
            <v>ü</v>
          </cell>
          <cell r="G823" t="str">
            <v>ü</v>
          </cell>
          <cell r="H823" t="str">
            <v>ü</v>
          </cell>
          <cell r="I823" t="str">
            <v>ü</v>
          </cell>
          <cell r="J823" t="str">
            <v>ü</v>
          </cell>
          <cell r="K823" t="str">
            <v>û</v>
          </cell>
          <cell r="L823" t="str">
            <v>û</v>
          </cell>
          <cell r="M823" t="str">
            <v>ü</v>
          </cell>
          <cell r="N823" t="str">
            <v>ü</v>
          </cell>
          <cell r="O823" t="str">
            <v>ü</v>
          </cell>
        </row>
        <row r="824">
          <cell r="A824" t="str">
            <v>Global Cities 401(K)</v>
          </cell>
          <cell r="C824" t="str">
            <v>PSLIX</v>
          </cell>
          <cell r="E824" t="str">
            <v>ü</v>
          </cell>
          <cell r="F824" t="str">
            <v>û</v>
          </cell>
          <cell r="G824" t="str">
            <v>û</v>
          </cell>
          <cell r="H824" t="str">
            <v>û</v>
          </cell>
          <cell r="I824" t="str">
            <v>û</v>
          </cell>
          <cell r="J824" t="str">
            <v>ü</v>
          </cell>
          <cell r="K824" t="str">
            <v>û</v>
          </cell>
          <cell r="L824" t="str">
            <v>û</v>
          </cell>
          <cell r="M824" t="str">
            <v>û</v>
          </cell>
          <cell r="N824" t="str">
            <v>ü</v>
          </cell>
          <cell r="O824" t="str">
            <v>ü</v>
          </cell>
        </row>
        <row r="825">
          <cell r="A825" t="str">
            <v>Global Cities 401(K)</v>
          </cell>
          <cell r="C825" t="str">
            <v>MDIZX</v>
          </cell>
          <cell r="E825" t="str">
            <v>ü</v>
          </cell>
          <cell r="F825" t="str">
            <v>ü</v>
          </cell>
          <cell r="G825" t="str">
            <v>û</v>
          </cell>
          <cell r="H825" t="str">
            <v>û</v>
          </cell>
          <cell r="I825" t="str">
            <v>ü</v>
          </cell>
          <cell r="J825" t="str">
            <v>û</v>
          </cell>
          <cell r="K825" t="str">
            <v>û</v>
          </cell>
          <cell r="L825" t="str">
            <v>û</v>
          </cell>
          <cell r="M825" t="str">
            <v>û</v>
          </cell>
          <cell r="N825" t="str">
            <v>ü</v>
          </cell>
          <cell r="O825" t="str">
            <v>ü</v>
          </cell>
        </row>
        <row r="826">
          <cell r="A826" t="str">
            <v>Global Cities 401(K)</v>
          </cell>
          <cell r="C826" t="str">
            <v>RNWGX</v>
          </cell>
          <cell r="E826" t="str">
            <v>ü</v>
          </cell>
          <cell r="F826" t="str">
            <v>ü</v>
          </cell>
          <cell r="G826" t="str">
            <v>ü</v>
          </cell>
          <cell r="H826" t="str">
            <v>ü</v>
          </cell>
          <cell r="I826" t="str">
            <v>ü</v>
          </cell>
          <cell r="J826" t="str">
            <v>ü</v>
          </cell>
          <cell r="K826" t="str">
            <v>ü</v>
          </cell>
          <cell r="L826" t="str">
            <v>ü</v>
          </cell>
          <cell r="M826" t="str">
            <v>ü</v>
          </cell>
          <cell r="N826" t="str">
            <v>ü</v>
          </cell>
          <cell r="O826" t="str">
            <v>ü</v>
          </cell>
        </row>
        <row r="827">
          <cell r="A827" t="str">
            <v>Global Cities 401(K)</v>
          </cell>
          <cell r="C827" t="str">
            <v>FSPSX</v>
          </cell>
          <cell r="E827" t="str">
            <v>N/A</v>
          </cell>
          <cell r="F827" t="str">
            <v>û</v>
          </cell>
          <cell r="G827" t="str">
            <v>ü</v>
          </cell>
          <cell r="H827" t="str">
            <v>ü</v>
          </cell>
          <cell r="I827" t="str">
            <v>ü</v>
          </cell>
          <cell r="J827" t="str">
            <v>û</v>
          </cell>
          <cell r="K827" t="str">
            <v>ü</v>
          </cell>
          <cell r="L827" t="str">
            <v>ü</v>
          </cell>
          <cell r="M827" t="str">
            <v>ü</v>
          </cell>
          <cell r="N827" t="str">
            <v>ü</v>
          </cell>
          <cell r="O827" t="str">
            <v>ü</v>
          </cell>
        </row>
        <row r="828">
          <cell r="A828" t="str">
            <v>Global Cities 401(K)</v>
          </cell>
          <cell r="C828" t="str">
            <v>BHYIX</v>
          </cell>
          <cell r="E828" t="str">
            <v>ü</v>
          </cell>
          <cell r="F828" t="str">
            <v>ü</v>
          </cell>
          <cell r="G828" t="str">
            <v>ü</v>
          </cell>
          <cell r="H828" t="str">
            <v>ü</v>
          </cell>
          <cell r="I828" t="str">
            <v>ü</v>
          </cell>
          <cell r="J828" t="str">
            <v>ü</v>
          </cell>
          <cell r="K828" t="str">
            <v>ü</v>
          </cell>
          <cell r="L828" t="str">
            <v>ü</v>
          </cell>
          <cell r="M828" t="str">
            <v>ü</v>
          </cell>
          <cell r="N828" t="str">
            <v>ü</v>
          </cell>
          <cell r="O828" t="str">
            <v>ü</v>
          </cell>
        </row>
        <row r="829">
          <cell r="A829" t="str">
            <v>Global Cities 401(K)</v>
          </cell>
          <cell r="C829" t="str">
            <v>FXNAX</v>
          </cell>
          <cell r="E829" t="str">
            <v>N/A</v>
          </cell>
          <cell r="F829" t="str">
            <v>ü</v>
          </cell>
          <cell r="G829" t="str">
            <v>û</v>
          </cell>
          <cell r="H829" t="str">
            <v>û</v>
          </cell>
          <cell r="I829" t="str">
            <v>ü</v>
          </cell>
          <cell r="J829" t="str">
            <v>ü</v>
          </cell>
          <cell r="K829" t="str">
            <v>û</v>
          </cell>
          <cell r="L829" t="str">
            <v>û</v>
          </cell>
          <cell r="M829" t="str">
            <v>ü</v>
          </cell>
          <cell r="N829" t="str">
            <v>ü</v>
          </cell>
          <cell r="O829" t="str">
            <v>ü</v>
          </cell>
        </row>
        <row r="830">
          <cell r="A830" t="str">
            <v>Global Cities 401(K)</v>
          </cell>
          <cell r="C830" t="str">
            <v>PIMIX</v>
          </cell>
          <cell r="E830" t="str">
            <v>ü</v>
          </cell>
          <cell r="F830" t="str">
            <v>ü</v>
          </cell>
          <cell r="G830" t="str">
            <v>ü</v>
          </cell>
          <cell r="H830" t="str">
            <v>ü</v>
          </cell>
          <cell r="I830" t="str">
            <v>ü</v>
          </cell>
          <cell r="J830" t="str">
            <v>ü</v>
          </cell>
          <cell r="K830" t="str">
            <v>ü</v>
          </cell>
          <cell r="L830" t="str">
            <v>ü</v>
          </cell>
          <cell r="M830" t="str">
            <v>ü</v>
          </cell>
          <cell r="N830" t="str">
            <v>ü</v>
          </cell>
          <cell r="O830" t="str">
            <v>ü</v>
          </cell>
        </row>
        <row r="831">
          <cell r="A831" t="str">
            <v>Global Cities 401(K)</v>
          </cell>
          <cell r="C831" t="str">
            <v>PICYX</v>
          </cell>
          <cell r="E831" t="str">
            <v>ü</v>
          </cell>
          <cell r="F831" t="str">
            <v>ü</v>
          </cell>
          <cell r="G831" t="str">
            <v>ü</v>
          </cell>
          <cell r="H831" t="str">
            <v>ü</v>
          </cell>
          <cell r="I831" t="str">
            <v>ü</v>
          </cell>
          <cell r="J831" t="str">
            <v>ü</v>
          </cell>
          <cell r="K831" t="str">
            <v>ü</v>
          </cell>
          <cell r="L831" t="str">
            <v>ü</v>
          </cell>
          <cell r="M831" t="str">
            <v>ü</v>
          </cell>
          <cell r="N831" t="str">
            <v>ü</v>
          </cell>
          <cell r="O831" t="str">
            <v>ü</v>
          </cell>
        </row>
        <row r="832">
          <cell r="A832" t="str">
            <v>Global Cities 401(K)</v>
          </cell>
          <cell r="C832" t="str">
            <v>VAIPX</v>
          </cell>
          <cell r="E832" t="str">
            <v>ü</v>
          </cell>
          <cell r="F832" t="str">
            <v>û</v>
          </cell>
          <cell r="G832" t="str">
            <v>û</v>
          </cell>
          <cell r="H832" t="str">
            <v>û</v>
          </cell>
          <cell r="I832" t="str">
            <v>û</v>
          </cell>
          <cell r="J832" t="str">
            <v>ü</v>
          </cell>
          <cell r="K832" t="str">
            <v>ü</v>
          </cell>
          <cell r="L832" t="str">
            <v>ü</v>
          </cell>
          <cell r="M832" t="str">
            <v>ü</v>
          </cell>
          <cell r="N832" t="str">
            <v>ü</v>
          </cell>
          <cell r="O832" t="str">
            <v>ü</v>
          </cell>
        </row>
        <row r="833">
          <cell r="A833" t="str">
            <v>Global Cities 401(K)</v>
          </cell>
          <cell r="C833" t="str">
            <v>GOIXX</v>
          </cell>
          <cell r="E833" t="str">
            <v>ü</v>
          </cell>
          <cell r="F833" t="str">
            <v>û</v>
          </cell>
          <cell r="G833" t="str">
            <v>ü</v>
          </cell>
          <cell r="H833" t="str">
            <v>ü</v>
          </cell>
          <cell r="I833" t="str">
            <v>û</v>
          </cell>
          <cell r="J833" t="str">
            <v>û</v>
          </cell>
          <cell r="K833" t="str">
            <v>ü</v>
          </cell>
          <cell r="L833" t="str">
            <v>ü</v>
          </cell>
          <cell r="M833" t="str">
            <v>û</v>
          </cell>
          <cell r="N833" t="str">
            <v>ü</v>
          </cell>
          <cell r="O833" t="str">
            <v>ü</v>
          </cell>
        </row>
        <row r="834">
          <cell r="A834" t="str">
            <v>Global Cities 401(K)</v>
          </cell>
          <cell r="C834" t="str">
            <v>PCRIX</v>
          </cell>
          <cell r="E834" t="str">
            <v>ü</v>
          </cell>
          <cell r="F834" t="str">
            <v>û</v>
          </cell>
          <cell r="G834" t="str">
            <v>û</v>
          </cell>
          <cell r="H834" t="str">
            <v>ü</v>
          </cell>
          <cell r="I834" t="str">
            <v>û</v>
          </cell>
          <cell r="J834" t="str">
            <v>ü</v>
          </cell>
          <cell r="K834" t="str">
            <v>ü</v>
          </cell>
          <cell r="L834" t="str">
            <v>û</v>
          </cell>
          <cell r="M834" t="str">
            <v>û</v>
          </cell>
          <cell r="N834" t="str">
            <v>ü</v>
          </cell>
          <cell r="O834" t="str">
            <v>ü</v>
          </cell>
        </row>
        <row r="835">
          <cell r="A835" t="str">
            <v>Global Cities 401(K)</v>
          </cell>
          <cell r="C835" t="str">
            <v>FSRNX</v>
          </cell>
          <cell r="E835" t="str">
            <v>N/A</v>
          </cell>
          <cell r="F835" t="str">
            <v>ü</v>
          </cell>
          <cell r="G835" t="str">
            <v>ü</v>
          </cell>
          <cell r="H835" t="str">
            <v>ü</v>
          </cell>
          <cell r="I835" t="str">
            <v>ü</v>
          </cell>
          <cell r="J835" t="str">
            <v>ü</v>
          </cell>
          <cell r="K835" t="str">
            <v>û</v>
          </cell>
          <cell r="L835" t="str">
            <v>û</v>
          </cell>
          <cell r="M835" t="str">
            <v>ü</v>
          </cell>
          <cell r="N835" t="str">
            <v>ü</v>
          </cell>
          <cell r="O835" t="str">
            <v>ü</v>
          </cell>
        </row>
        <row r="836">
          <cell r="A836" t="str">
            <v>Global Cities 401(K)</v>
          </cell>
          <cell r="C836" t="str">
            <v>PGRSX</v>
          </cell>
          <cell r="E836" t="str">
            <v>ü</v>
          </cell>
          <cell r="F836" t="str">
            <v>û</v>
          </cell>
          <cell r="G836" t="str">
            <v>û</v>
          </cell>
          <cell r="H836" t="str">
            <v>û</v>
          </cell>
          <cell r="I836" t="str">
            <v>û</v>
          </cell>
          <cell r="J836" t="str">
            <v>ü</v>
          </cell>
          <cell r="K836" t="str">
            <v>û</v>
          </cell>
          <cell r="L836" t="str">
            <v>û</v>
          </cell>
          <cell r="M836" t="str">
            <v>û</v>
          </cell>
          <cell r="N836" t="str">
            <v>ü</v>
          </cell>
          <cell r="O836" t="str">
            <v>ü</v>
          </cell>
        </row>
        <row r="837">
          <cell r="A837" t="str">
            <v>Grand Healthcare 401(K) PSP</v>
          </cell>
          <cell r="C837" t="str">
            <v>WFSPX</v>
          </cell>
          <cell r="E837" t="str">
            <v>N/A</v>
          </cell>
          <cell r="F837" t="str">
            <v>ü</v>
          </cell>
          <cell r="G837" t="str">
            <v>ü</v>
          </cell>
          <cell r="H837" t="str">
            <v>ü</v>
          </cell>
          <cell r="I837" t="str">
            <v>ü</v>
          </cell>
          <cell r="J837" t="str">
            <v>ü</v>
          </cell>
          <cell r="K837" t="str">
            <v>ü</v>
          </cell>
          <cell r="L837" t="str">
            <v>ü</v>
          </cell>
          <cell r="M837" t="str">
            <v>ü</v>
          </cell>
          <cell r="N837" t="str">
            <v>ü</v>
          </cell>
          <cell r="O837" t="str">
            <v>ü</v>
          </cell>
        </row>
        <row r="838">
          <cell r="A838" t="str">
            <v>Grand Healthcare 401(K) PSP</v>
          </cell>
          <cell r="C838" t="str">
            <v>DFUSX</v>
          </cell>
          <cell r="E838" t="str">
            <v>N/A</v>
          </cell>
          <cell r="F838" t="str">
            <v>ü</v>
          </cell>
          <cell r="G838" t="str">
            <v>ü</v>
          </cell>
          <cell r="H838" t="str">
            <v>ü</v>
          </cell>
          <cell r="I838" t="str">
            <v>ü</v>
          </cell>
          <cell r="J838" t="str">
            <v>ü</v>
          </cell>
          <cell r="K838" t="str">
            <v>ü</v>
          </cell>
          <cell r="L838" t="str">
            <v>ü</v>
          </cell>
          <cell r="M838" t="str">
            <v>ü</v>
          </cell>
          <cell r="N838" t="str">
            <v>ü</v>
          </cell>
          <cell r="O838" t="str">
            <v>ü</v>
          </cell>
        </row>
        <row r="839">
          <cell r="A839" t="str">
            <v>Grand Healthcare 401(K) PSP</v>
          </cell>
          <cell r="C839" t="str">
            <v>CDDYX</v>
          </cell>
          <cell r="E839" t="str">
            <v>ü</v>
          </cell>
          <cell r="F839" t="str">
            <v>ü</v>
          </cell>
          <cell r="G839" t="str">
            <v>ü</v>
          </cell>
          <cell r="H839" t="str">
            <v>ü</v>
          </cell>
          <cell r="I839" t="str">
            <v>ü</v>
          </cell>
          <cell r="J839" t="str">
            <v>ü</v>
          </cell>
          <cell r="K839" t="str">
            <v>û</v>
          </cell>
          <cell r="L839" t="str">
            <v>ü</v>
          </cell>
          <cell r="M839" t="str">
            <v>ü</v>
          </cell>
          <cell r="N839" t="str">
            <v>ü</v>
          </cell>
          <cell r="O839" t="str">
            <v>ü</v>
          </cell>
        </row>
        <row r="840">
          <cell r="A840" t="str">
            <v>Grand Healthcare 401(K) PSP</v>
          </cell>
          <cell r="C840" t="str">
            <v>MFEKX</v>
          </cell>
          <cell r="E840" t="str">
            <v>ü</v>
          </cell>
          <cell r="F840" t="str">
            <v>û</v>
          </cell>
          <cell r="G840" t="str">
            <v>û</v>
          </cell>
          <cell r="H840" t="str">
            <v>ü</v>
          </cell>
          <cell r="I840" t="str">
            <v>ü</v>
          </cell>
          <cell r="J840" t="str">
            <v>û</v>
          </cell>
          <cell r="K840" t="str">
            <v>û</v>
          </cell>
          <cell r="L840" t="str">
            <v>û</v>
          </cell>
          <cell r="M840" t="str">
            <v>û</v>
          </cell>
          <cell r="N840" t="str">
            <v>ü</v>
          </cell>
          <cell r="O840" t="str">
            <v>ü</v>
          </cell>
        </row>
        <row r="841">
          <cell r="A841" t="str">
            <v>Grand Healthcare 401(K) PSP</v>
          </cell>
          <cell r="C841" t="str">
            <v>VIGAX</v>
          </cell>
          <cell r="E841" t="str">
            <v>N/A</v>
          </cell>
          <cell r="F841" t="str">
            <v>ü</v>
          </cell>
          <cell r="G841" t="str">
            <v>ü</v>
          </cell>
          <cell r="H841" t="str">
            <v>ü</v>
          </cell>
          <cell r="I841" t="str">
            <v>ü</v>
          </cell>
          <cell r="J841" t="str">
            <v>ü</v>
          </cell>
          <cell r="K841" t="str">
            <v>ü</v>
          </cell>
          <cell r="L841" t="str">
            <v>ü</v>
          </cell>
          <cell r="M841" t="str">
            <v>ü</v>
          </cell>
          <cell r="N841" t="str">
            <v>ü</v>
          </cell>
          <cell r="O841" t="str">
            <v>ü</v>
          </cell>
        </row>
        <row r="842">
          <cell r="A842" t="str">
            <v>Grand Healthcare 401(K) PSP</v>
          </cell>
          <cell r="C842" t="str">
            <v>FSMAX</v>
          </cell>
          <cell r="E842" t="str">
            <v>N/A</v>
          </cell>
          <cell r="F842" t="str">
            <v>û</v>
          </cell>
          <cell r="G842" t="str">
            <v>ü</v>
          </cell>
          <cell r="H842" t="str">
            <v>ü</v>
          </cell>
          <cell r="I842" t="str">
            <v>ü</v>
          </cell>
          <cell r="J842" t="str">
            <v>û</v>
          </cell>
          <cell r="K842" t="str">
            <v>û</v>
          </cell>
          <cell r="L842" t="str">
            <v>û</v>
          </cell>
          <cell r="M842" t="str">
            <v>ü</v>
          </cell>
          <cell r="N842" t="str">
            <v>ü</v>
          </cell>
          <cell r="O842" t="str">
            <v>ü</v>
          </cell>
        </row>
        <row r="843">
          <cell r="A843" t="str">
            <v>Grand Healthcare 401(K) PSP</v>
          </cell>
          <cell r="C843" t="str">
            <v>VMGMX</v>
          </cell>
          <cell r="E843" t="str">
            <v>N/A</v>
          </cell>
          <cell r="F843" t="str">
            <v>ü</v>
          </cell>
          <cell r="G843" t="str">
            <v>ü</v>
          </cell>
          <cell r="H843" t="str">
            <v>ü</v>
          </cell>
          <cell r="I843" t="str">
            <v>ü</v>
          </cell>
          <cell r="J843" t="str">
            <v>ü</v>
          </cell>
          <cell r="K843" t="str">
            <v>ü</v>
          </cell>
          <cell r="L843" t="str">
            <v>ü</v>
          </cell>
          <cell r="M843" t="str">
            <v>ü</v>
          </cell>
          <cell r="N843" t="str">
            <v>ü</v>
          </cell>
          <cell r="O843" t="str">
            <v>ü</v>
          </cell>
        </row>
        <row r="844">
          <cell r="A844" t="str">
            <v>Grand Healthcare 401(K) PSP</v>
          </cell>
          <cell r="C844" t="str">
            <v>VEVRX</v>
          </cell>
          <cell r="E844" t="str">
            <v>ü</v>
          </cell>
          <cell r="F844" t="str">
            <v>û</v>
          </cell>
          <cell r="G844" t="str">
            <v>û</v>
          </cell>
          <cell r="H844" t="str">
            <v>û</v>
          </cell>
          <cell r="I844" t="str">
            <v>û</v>
          </cell>
          <cell r="J844" t="str">
            <v>ü</v>
          </cell>
          <cell r="K844" t="str">
            <v>ü</v>
          </cell>
          <cell r="L844" t="str">
            <v>ü</v>
          </cell>
          <cell r="M844" t="str">
            <v>ü</v>
          </cell>
          <cell r="N844" t="str">
            <v>ü</v>
          </cell>
          <cell r="O844" t="str">
            <v>ü</v>
          </cell>
        </row>
        <row r="845">
          <cell r="A845" t="str">
            <v>Grand Healthcare 401(K) PSP</v>
          </cell>
          <cell r="C845" t="str">
            <v>VMVAX</v>
          </cell>
          <cell r="E845" t="str">
            <v>N/A</v>
          </cell>
          <cell r="F845" t="str">
            <v>ü</v>
          </cell>
          <cell r="G845" t="str">
            <v>ü</v>
          </cell>
          <cell r="H845" t="str">
            <v>ü</v>
          </cell>
          <cell r="I845" t="str">
            <v>ü</v>
          </cell>
          <cell r="J845" t="str">
            <v>ü</v>
          </cell>
          <cell r="K845" t="str">
            <v>ü</v>
          </cell>
          <cell r="L845" t="str">
            <v>ü</v>
          </cell>
          <cell r="M845" t="str">
            <v>ü</v>
          </cell>
          <cell r="N845" t="str">
            <v>ü</v>
          </cell>
          <cell r="O845" t="str">
            <v>ü</v>
          </cell>
        </row>
        <row r="846">
          <cell r="A846" t="str">
            <v>Grand Healthcare 401(K) PSP</v>
          </cell>
          <cell r="C846" t="str">
            <v>DFISX</v>
          </cell>
          <cell r="E846" t="str">
            <v>ü</v>
          </cell>
          <cell r="F846" t="str">
            <v>û</v>
          </cell>
          <cell r="G846" t="str">
            <v>ü</v>
          </cell>
          <cell r="H846" t="str">
            <v>ü</v>
          </cell>
          <cell r="I846" t="str">
            <v>ü</v>
          </cell>
          <cell r="J846" t="str">
            <v>ü</v>
          </cell>
          <cell r="K846" t="str">
            <v>ü</v>
          </cell>
          <cell r="L846" t="str">
            <v>ü</v>
          </cell>
          <cell r="M846" t="str">
            <v>ü</v>
          </cell>
          <cell r="N846" t="str">
            <v>ü</v>
          </cell>
          <cell r="O846" t="str">
            <v>ü</v>
          </cell>
        </row>
        <row r="847">
          <cell r="A847" t="str">
            <v>Grand Healthcare 401(K) PSP</v>
          </cell>
          <cell r="C847" t="str">
            <v>FSSNX</v>
          </cell>
          <cell r="E847" t="str">
            <v>N/A</v>
          </cell>
          <cell r="F847" t="str">
            <v>ü</v>
          </cell>
          <cell r="G847" t="str">
            <v>ü</v>
          </cell>
          <cell r="H847" t="str">
            <v>ü</v>
          </cell>
          <cell r="I847" t="str">
            <v>ü</v>
          </cell>
          <cell r="J847" t="str">
            <v>ü</v>
          </cell>
          <cell r="K847" t="str">
            <v>û</v>
          </cell>
          <cell r="L847" t="str">
            <v>û</v>
          </cell>
          <cell r="M847" t="str">
            <v>ü</v>
          </cell>
          <cell r="N847" t="str">
            <v>ü</v>
          </cell>
          <cell r="O847" t="str">
            <v>ü</v>
          </cell>
        </row>
        <row r="848">
          <cell r="A848" t="str">
            <v>Grand Healthcare 401(K) PSP</v>
          </cell>
          <cell r="C848" t="str">
            <v>VSGAX</v>
          </cell>
          <cell r="E848" t="str">
            <v>N/A</v>
          </cell>
          <cell r="F848" t="str">
            <v>ü</v>
          </cell>
          <cell r="G848" t="str">
            <v>ü</v>
          </cell>
          <cell r="H848" t="str">
            <v>ü</v>
          </cell>
          <cell r="I848" t="str">
            <v>ü</v>
          </cell>
          <cell r="J848" t="str">
            <v>ü</v>
          </cell>
          <cell r="K848" t="str">
            <v>û</v>
          </cell>
          <cell r="L848" t="str">
            <v>û</v>
          </cell>
          <cell r="M848" t="str">
            <v>ü</v>
          </cell>
          <cell r="N848" t="str">
            <v>ü</v>
          </cell>
          <cell r="O848" t="str">
            <v>ü</v>
          </cell>
        </row>
        <row r="849">
          <cell r="A849" t="str">
            <v>Grand Healthcare 401(K) PSP</v>
          </cell>
          <cell r="C849" t="str">
            <v>VSIAX</v>
          </cell>
          <cell r="E849" t="str">
            <v>N/A</v>
          </cell>
          <cell r="F849" t="str">
            <v>ü</v>
          </cell>
          <cell r="G849" t="str">
            <v>ü</v>
          </cell>
          <cell r="H849" t="str">
            <v>ü</v>
          </cell>
          <cell r="I849" t="str">
            <v>ü</v>
          </cell>
          <cell r="J849" t="str">
            <v>ü</v>
          </cell>
          <cell r="K849" t="str">
            <v>ü</v>
          </cell>
          <cell r="L849" t="str">
            <v>ü</v>
          </cell>
          <cell r="M849" t="str">
            <v>ü</v>
          </cell>
          <cell r="N849" t="str">
            <v>ü</v>
          </cell>
          <cell r="O849" t="str">
            <v>ü</v>
          </cell>
        </row>
        <row r="850">
          <cell r="A850" t="str">
            <v>Grand Healthcare 401(K) PSP</v>
          </cell>
          <cell r="C850" t="str">
            <v>MDIZX</v>
          </cell>
          <cell r="E850" t="str">
            <v>ü</v>
          </cell>
          <cell r="F850" t="str">
            <v>ü</v>
          </cell>
          <cell r="G850" t="str">
            <v>û</v>
          </cell>
          <cell r="H850" t="str">
            <v>û</v>
          </cell>
          <cell r="I850" t="str">
            <v>ü</v>
          </cell>
          <cell r="J850" t="str">
            <v>û</v>
          </cell>
          <cell r="K850" t="str">
            <v>û</v>
          </cell>
          <cell r="L850" t="str">
            <v>û</v>
          </cell>
          <cell r="M850" t="str">
            <v>û</v>
          </cell>
          <cell r="N850" t="str">
            <v>ü</v>
          </cell>
          <cell r="O850" t="str">
            <v>ü</v>
          </cell>
        </row>
        <row r="851">
          <cell r="A851" t="str">
            <v>Grand Healthcare 401(K) PSP</v>
          </cell>
          <cell r="C851" t="str">
            <v>VTMGX</v>
          </cell>
          <cell r="E851" t="str">
            <v>N/A</v>
          </cell>
          <cell r="F851" t="str">
            <v>ü</v>
          </cell>
          <cell r="G851" t="str">
            <v>ü</v>
          </cell>
          <cell r="H851" t="str">
            <v>ü</v>
          </cell>
          <cell r="I851" t="str">
            <v>ü</v>
          </cell>
          <cell r="J851" t="str">
            <v>ü</v>
          </cell>
          <cell r="K851" t="str">
            <v>ü</v>
          </cell>
          <cell r="L851" t="str">
            <v>ü</v>
          </cell>
          <cell r="M851" t="str">
            <v>ü</v>
          </cell>
          <cell r="N851" t="str">
            <v>ü</v>
          </cell>
          <cell r="O851" t="str">
            <v>ü</v>
          </cell>
        </row>
        <row r="852">
          <cell r="A852" t="str">
            <v>Grand Healthcare 401(K) PSP</v>
          </cell>
          <cell r="C852" t="str">
            <v>FPADX</v>
          </cell>
          <cell r="E852" t="str">
            <v>N/A</v>
          </cell>
          <cell r="F852" t="str">
            <v>ü</v>
          </cell>
          <cell r="G852" t="str">
            <v>û</v>
          </cell>
          <cell r="H852" t="str">
            <v>û</v>
          </cell>
          <cell r="I852" t="str">
            <v>ü</v>
          </cell>
          <cell r="J852" t="str">
            <v>ü</v>
          </cell>
          <cell r="K852" t="str">
            <v>û</v>
          </cell>
          <cell r="L852" t="str">
            <v>û</v>
          </cell>
          <cell r="M852" t="str">
            <v>ü</v>
          </cell>
          <cell r="N852" t="str">
            <v>ü</v>
          </cell>
          <cell r="O852" t="str">
            <v>ü</v>
          </cell>
        </row>
        <row r="853">
          <cell r="A853" t="str">
            <v>Grand Healthcare 401(K) PSP</v>
          </cell>
          <cell r="C853" t="str">
            <v>RNWGX</v>
          </cell>
          <cell r="E853" t="str">
            <v>ü</v>
          </cell>
          <cell r="F853" t="str">
            <v>ü</v>
          </cell>
          <cell r="G853" t="str">
            <v>ü</v>
          </cell>
          <cell r="H853" t="str">
            <v>ü</v>
          </cell>
          <cell r="I853" t="str">
            <v>ü</v>
          </cell>
          <cell r="J853" t="str">
            <v>ü</v>
          </cell>
          <cell r="K853" t="str">
            <v>ü</v>
          </cell>
          <cell r="L853" t="str">
            <v>ü</v>
          </cell>
          <cell r="M853" t="str">
            <v>ü</v>
          </cell>
          <cell r="N853" t="str">
            <v>ü</v>
          </cell>
          <cell r="O853" t="str">
            <v>ü</v>
          </cell>
        </row>
        <row r="854">
          <cell r="A854" t="str">
            <v>Grand Healthcare 401(K) PSP</v>
          </cell>
          <cell r="C854" t="str">
            <v>DFIGX</v>
          </cell>
          <cell r="E854" t="str">
            <v>ü</v>
          </cell>
          <cell r="F854" t="str">
            <v>û</v>
          </cell>
          <cell r="G854" t="str">
            <v>û</v>
          </cell>
          <cell r="H854" t="str">
            <v>û</v>
          </cell>
          <cell r="I854" t="str">
            <v>ü</v>
          </cell>
          <cell r="J854" t="str">
            <v>û</v>
          </cell>
          <cell r="K854" t="str">
            <v>û</v>
          </cell>
          <cell r="L854" t="str">
            <v>û</v>
          </cell>
          <cell r="M854" t="str">
            <v>û</v>
          </cell>
          <cell r="N854" t="str">
            <v>ü</v>
          </cell>
          <cell r="O854" t="str">
            <v>ü</v>
          </cell>
        </row>
        <row r="855">
          <cell r="A855" t="str">
            <v>Grand Healthcare 401(K) PSP</v>
          </cell>
          <cell r="C855" t="str">
            <v>PIOIX</v>
          </cell>
          <cell r="E855" t="str">
            <v>ü</v>
          </cell>
          <cell r="F855" t="str">
            <v>ü</v>
          </cell>
          <cell r="G855" t="str">
            <v>ü</v>
          </cell>
          <cell r="H855" t="str">
            <v>ü</v>
          </cell>
          <cell r="I855" t="str">
            <v>ü</v>
          </cell>
          <cell r="J855" t="str">
            <v>ü</v>
          </cell>
          <cell r="K855" t="str">
            <v>ü</v>
          </cell>
          <cell r="L855" t="str">
            <v>ü</v>
          </cell>
          <cell r="M855" t="str">
            <v>ü</v>
          </cell>
          <cell r="N855" t="str">
            <v>ü</v>
          </cell>
          <cell r="O855" t="str">
            <v>ü</v>
          </cell>
        </row>
        <row r="856">
          <cell r="A856" t="str">
            <v>Grand Healthcare 401(K) PSP</v>
          </cell>
          <cell r="C856" t="str">
            <v>VAIPX</v>
          </cell>
          <cell r="E856" t="str">
            <v>ü</v>
          </cell>
          <cell r="F856" t="str">
            <v>û</v>
          </cell>
          <cell r="G856" t="str">
            <v>û</v>
          </cell>
          <cell r="H856" t="str">
            <v>û</v>
          </cell>
          <cell r="I856" t="str">
            <v>û</v>
          </cell>
          <cell r="J856" t="str">
            <v>ü</v>
          </cell>
          <cell r="K856" t="str">
            <v>ü</v>
          </cell>
          <cell r="L856" t="str">
            <v>ü</v>
          </cell>
          <cell r="M856" t="str">
            <v>ü</v>
          </cell>
          <cell r="N856" t="str">
            <v>ü</v>
          </cell>
          <cell r="O856" t="str">
            <v>ü</v>
          </cell>
        </row>
        <row r="857">
          <cell r="A857" t="str">
            <v>Grand Healthcare 401(K) PSP</v>
          </cell>
          <cell r="C857" t="str">
            <v>DFREX</v>
          </cell>
          <cell r="E857" t="str">
            <v>ü</v>
          </cell>
          <cell r="F857" t="str">
            <v>û</v>
          </cell>
          <cell r="G857" t="str">
            <v>û</v>
          </cell>
          <cell r="H857" t="str">
            <v>û</v>
          </cell>
          <cell r="I857" t="str">
            <v>û</v>
          </cell>
          <cell r="J857" t="str">
            <v>û</v>
          </cell>
          <cell r="K857" t="str">
            <v>û</v>
          </cell>
          <cell r="L857" t="str">
            <v>û</v>
          </cell>
          <cell r="M857" t="str">
            <v>û</v>
          </cell>
          <cell r="N857" t="str">
            <v>ü</v>
          </cell>
          <cell r="O857" t="str">
            <v>ü</v>
          </cell>
        </row>
        <row r="858">
          <cell r="A858" t="str">
            <v>Grand Healthcare 401(K) PSP</v>
          </cell>
          <cell r="C858" t="str">
            <v>VUIAX</v>
          </cell>
          <cell r="E858" t="str">
            <v>N/A</v>
          </cell>
          <cell r="F858" t="str">
            <v>ü</v>
          </cell>
          <cell r="G858" t="str">
            <v>û</v>
          </cell>
          <cell r="H858" t="str">
            <v>û</v>
          </cell>
          <cell r="I858" t="str">
            <v>ü</v>
          </cell>
          <cell r="J858" t="str">
            <v>ü</v>
          </cell>
          <cell r="K858" t="str">
            <v>ü</v>
          </cell>
          <cell r="L858" t="str">
            <v>û</v>
          </cell>
          <cell r="M858" t="str">
            <v>ü</v>
          </cell>
          <cell r="N858" t="str">
            <v>ü</v>
          </cell>
          <cell r="O858" t="str">
            <v>ü</v>
          </cell>
        </row>
        <row r="859">
          <cell r="A859" t="str">
            <v>Grand Healthcare 401(K) PSP</v>
          </cell>
          <cell r="C859" t="str">
            <v>VMIAX</v>
          </cell>
          <cell r="E859" t="str">
            <v>N/A</v>
          </cell>
          <cell r="F859" t="str">
            <v>û</v>
          </cell>
          <cell r="G859" t="str">
            <v>ü</v>
          </cell>
          <cell r="H859" t="str">
            <v>ü</v>
          </cell>
          <cell r="I859" t="str">
            <v>û</v>
          </cell>
          <cell r="J859" t="str">
            <v>û</v>
          </cell>
          <cell r="K859" t="str">
            <v>û</v>
          </cell>
          <cell r="L859" t="str">
            <v>û</v>
          </cell>
          <cell r="M859" t="str">
            <v>û</v>
          </cell>
          <cell r="N859" t="str">
            <v>ü</v>
          </cell>
          <cell r="O859" t="str">
            <v>ü</v>
          </cell>
        </row>
        <row r="860">
          <cell r="A860" t="str">
            <v>Grand Healthcare 401(K) PSP</v>
          </cell>
          <cell r="C860" t="str">
            <v>VBIAX</v>
          </cell>
          <cell r="E860" t="str">
            <v>ü</v>
          </cell>
          <cell r="F860" t="str">
            <v>ü</v>
          </cell>
          <cell r="G860" t="str">
            <v>ü</v>
          </cell>
          <cell r="H860" t="str">
            <v>ü</v>
          </cell>
          <cell r="I860" t="str">
            <v>ü</v>
          </cell>
          <cell r="J860" t="str">
            <v>ü</v>
          </cell>
          <cell r="K860" t="str">
            <v>ü</v>
          </cell>
          <cell r="L860" t="str">
            <v>û</v>
          </cell>
          <cell r="M860" t="str">
            <v>û</v>
          </cell>
          <cell r="N860" t="str">
            <v>ü</v>
          </cell>
          <cell r="O860" t="str">
            <v>ü</v>
          </cell>
        </row>
        <row r="861">
          <cell r="A861" t="str">
            <v>Greenman Pedersen 401(K) PSP</v>
          </cell>
          <cell r="C861" t="str">
            <v>VINIX</v>
          </cell>
          <cell r="E861" t="str">
            <v>N/A</v>
          </cell>
          <cell r="F861" t="str">
            <v>ü</v>
          </cell>
          <cell r="G861" t="str">
            <v>ü</v>
          </cell>
          <cell r="H861" t="str">
            <v>ü</v>
          </cell>
          <cell r="I861" t="str">
            <v>ü</v>
          </cell>
          <cell r="J861" t="str">
            <v>ü</v>
          </cell>
          <cell r="K861" t="str">
            <v>ü</v>
          </cell>
          <cell r="L861" t="str">
            <v>ü</v>
          </cell>
          <cell r="M861" t="str">
            <v>ü</v>
          </cell>
          <cell r="N861" t="str">
            <v>ü</v>
          </cell>
          <cell r="O861" t="str">
            <v>ü</v>
          </cell>
        </row>
        <row r="862">
          <cell r="A862" t="str">
            <v>Greenman Pedersen 401(K) PSP</v>
          </cell>
          <cell r="C862" t="str">
            <v>APGZX</v>
          </cell>
          <cell r="E862" t="str">
            <v>ü</v>
          </cell>
          <cell r="F862" t="str">
            <v>û</v>
          </cell>
          <cell r="G862" t="str">
            <v>û</v>
          </cell>
          <cell r="H862" t="str">
            <v>û</v>
          </cell>
          <cell r="I862" t="str">
            <v>û</v>
          </cell>
          <cell r="J862" t="str">
            <v>û</v>
          </cell>
          <cell r="K862" t="str">
            <v>ü</v>
          </cell>
          <cell r="L862" t="str">
            <v>ü</v>
          </cell>
          <cell r="M862" t="str">
            <v>ü</v>
          </cell>
          <cell r="N862" t="str">
            <v>ü</v>
          </cell>
          <cell r="O862" t="str">
            <v>ü</v>
          </cell>
        </row>
        <row r="863">
          <cell r="A863" t="str">
            <v>Greenman Pedersen 401(K) PSP</v>
          </cell>
          <cell r="C863" t="str">
            <v>VEIRX</v>
          </cell>
          <cell r="E863" t="str">
            <v>ü</v>
          </cell>
          <cell r="F863" t="str">
            <v>ü</v>
          </cell>
          <cell r="G863" t="str">
            <v>ü</v>
          </cell>
          <cell r="H863" t="str">
            <v>ü</v>
          </cell>
          <cell r="I863" t="str">
            <v>ü</v>
          </cell>
          <cell r="J863" t="str">
            <v>ü</v>
          </cell>
          <cell r="K863" t="str">
            <v>ü</v>
          </cell>
          <cell r="L863" t="str">
            <v>ü</v>
          </cell>
          <cell r="M863" t="str">
            <v>ü</v>
          </cell>
          <cell r="N863" t="str">
            <v>ü</v>
          </cell>
          <cell r="O863" t="str">
            <v>ü</v>
          </cell>
        </row>
        <row r="864">
          <cell r="A864" t="str">
            <v>Greenman Pedersen 401(K) PSP</v>
          </cell>
          <cell r="C864" t="str">
            <v>VMCIX</v>
          </cell>
          <cell r="E864" t="str">
            <v>N/A</v>
          </cell>
          <cell r="F864" t="str">
            <v>ü</v>
          </cell>
          <cell r="G864" t="str">
            <v>ü</v>
          </cell>
          <cell r="H864" t="str">
            <v>ü</v>
          </cell>
          <cell r="I864" t="str">
            <v>ü</v>
          </cell>
          <cell r="J864" t="str">
            <v>ü</v>
          </cell>
          <cell r="K864" t="str">
            <v>ü</v>
          </cell>
          <cell r="L864" t="str">
            <v>ü</v>
          </cell>
          <cell r="M864" t="str">
            <v>ü</v>
          </cell>
          <cell r="N864" t="str">
            <v>ü</v>
          </cell>
          <cell r="O864" t="str">
            <v>ü</v>
          </cell>
        </row>
        <row r="865">
          <cell r="A865" t="str">
            <v>Greenman Pedersen 401(K) PSP</v>
          </cell>
          <cell r="C865" t="str">
            <v>JDMNX</v>
          </cell>
          <cell r="E865" t="str">
            <v>ü</v>
          </cell>
          <cell r="F865" t="str">
            <v>û</v>
          </cell>
          <cell r="G865" t="str">
            <v>û</v>
          </cell>
          <cell r="H865" t="str">
            <v>ü</v>
          </cell>
          <cell r="I865" t="str">
            <v>ü</v>
          </cell>
          <cell r="J865" t="str">
            <v>û</v>
          </cell>
          <cell r="K865" t="str">
            <v>ü</v>
          </cell>
          <cell r="L865" t="str">
            <v>ü</v>
          </cell>
          <cell r="M865" t="str">
            <v>ü</v>
          </cell>
          <cell r="N865" t="str">
            <v>ü</v>
          </cell>
          <cell r="O865" t="str">
            <v>ü</v>
          </cell>
        </row>
        <row r="866">
          <cell r="A866" t="str">
            <v>Greenman Pedersen 401(K) PSP</v>
          </cell>
          <cell r="C866" t="str">
            <v>VMVAX</v>
          </cell>
          <cell r="E866" t="str">
            <v>N/A</v>
          </cell>
          <cell r="F866" t="str">
            <v>ü</v>
          </cell>
          <cell r="G866" t="str">
            <v>ü</v>
          </cell>
          <cell r="H866" t="str">
            <v>ü</v>
          </cell>
          <cell r="I866" t="str">
            <v>ü</v>
          </cell>
          <cell r="J866" t="str">
            <v>ü</v>
          </cell>
          <cell r="K866" t="str">
            <v>ü</v>
          </cell>
          <cell r="L866" t="str">
            <v>ü</v>
          </cell>
          <cell r="M866" t="str">
            <v>ü</v>
          </cell>
          <cell r="N866" t="str">
            <v>ü</v>
          </cell>
          <cell r="O866" t="str">
            <v>ü</v>
          </cell>
        </row>
        <row r="867">
          <cell r="A867" t="str">
            <v>Greenman Pedersen 401(K) PSP</v>
          </cell>
          <cell r="C867" t="str">
            <v>VEVRX</v>
          </cell>
          <cell r="E867" t="str">
            <v>ü</v>
          </cell>
          <cell r="F867" t="str">
            <v>û</v>
          </cell>
          <cell r="G867" t="str">
            <v>û</v>
          </cell>
          <cell r="H867" t="str">
            <v>û</v>
          </cell>
          <cell r="I867" t="str">
            <v>û</v>
          </cell>
          <cell r="J867" t="str">
            <v>ü</v>
          </cell>
          <cell r="K867" t="str">
            <v>ü</v>
          </cell>
          <cell r="L867" t="str">
            <v>ü</v>
          </cell>
          <cell r="M867" t="str">
            <v>ü</v>
          </cell>
          <cell r="N867" t="str">
            <v>ü</v>
          </cell>
          <cell r="O867" t="str">
            <v>ü</v>
          </cell>
        </row>
        <row r="868">
          <cell r="A868" t="str">
            <v>Greenman Pedersen 401(K) PSP</v>
          </cell>
          <cell r="C868" t="str">
            <v>VSCIX</v>
          </cell>
          <cell r="E868" t="str">
            <v>N/A</v>
          </cell>
          <cell r="F868" t="str">
            <v>ü</v>
          </cell>
          <cell r="G868" t="str">
            <v>ü</v>
          </cell>
          <cell r="H868" t="str">
            <v>ü</v>
          </cell>
          <cell r="I868" t="str">
            <v>ü</v>
          </cell>
          <cell r="J868" t="str">
            <v>ü</v>
          </cell>
          <cell r="K868" t="str">
            <v>ü</v>
          </cell>
          <cell r="L868" t="str">
            <v>ü</v>
          </cell>
          <cell r="M868" t="str">
            <v>ü</v>
          </cell>
          <cell r="N868" t="str">
            <v>ü</v>
          </cell>
          <cell r="O868" t="str">
            <v>ü</v>
          </cell>
        </row>
        <row r="869">
          <cell r="A869" t="str">
            <v>Greenman Pedersen 401(K) PSP</v>
          </cell>
          <cell r="C869" t="str">
            <v>RWIGX</v>
          </cell>
          <cell r="E869" t="str">
            <v>ü</v>
          </cell>
          <cell r="F869" t="str">
            <v>ü</v>
          </cell>
          <cell r="G869" t="str">
            <v>ü</v>
          </cell>
          <cell r="H869" t="str">
            <v>ü</v>
          </cell>
          <cell r="I869" t="str">
            <v>ü</v>
          </cell>
          <cell r="J869" t="str">
            <v>û</v>
          </cell>
          <cell r="K869" t="str">
            <v>ü</v>
          </cell>
          <cell r="L869" t="str">
            <v>ü</v>
          </cell>
          <cell r="M869" t="str">
            <v>ü</v>
          </cell>
          <cell r="N869" t="str">
            <v>ü</v>
          </cell>
          <cell r="O869" t="str">
            <v>ü</v>
          </cell>
        </row>
        <row r="870">
          <cell r="A870" t="str">
            <v>Greenman Pedersen 401(K) PSP</v>
          </cell>
          <cell r="C870" t="str">
            <v>VAIPX</v>
          </cell>
          <cell r="E870" t="str">
            <v>ü</v>
          </cell>
          <cell r="F870" t="str">
            <v>û</v>
          </cell>
          <cell r="G870" t="str">
            <v>û</v>
          </cell>
          <cell r="H870" t="str">
            <v>û</v>
          </cell>
          <cell r="I870" t="str">
            <v>û</v>
          </cell>
          <cell r="J870" t="str">
            <v>ü</v>
          </cell>
          <cell r="K870" t="str">
            <v>ü</v>
          </cell>
          <cell r="L870" t="str">
            <v>ü</v>
          </cell>
          <cell r="M870" t="str">
            <v>ü</v>
          </cell>
          <cell r="N870" t="str">
            <v>ü</v>
          </cell>
          <cell r="O870" t="str">
            <v>ü</v>
          </cell>
        </row>
        <row r="871">
          <cell r="A871" t="str">
            <v>Greenman Pedersen 401(K) PSP</v>
          </cell>
          <cell r="C871" t="str">
            <v>PBFKX</v>
          </cell>
          <cell r="E871" t="str">
            <v>ü</v>
          </cell>
          <cell r="F871" t="str">
            <v>ü</v>
          </cell>
          <cell r="G871" t="str">
            <v>ü</v>
          </cell>
          <cell r="H871" t="str">
            <v>ü</v>
          </cell>
          <cell r="I871" t="str">
            <v>ü</v>
          </cell>
          <cell r="J871" t="str">
            <v>ü</v>
          </cell>
          <cell r="K871" t="str">
            <v>ü</v>
          </cell>
          <cell r="L871" t="str">
            <v>ü</v>
          </cell>
          <cell r="M871" t="str">
            <v>ü</v>
          </cell>
          <cell r="N871" t="str">
            <v>ü</v>
          </cell>
          <cell r="O871" t="str">
            <v>ü</v>
          </cell>
        </row>
        <row r="872">
          <cell r="A872" t="str">
            <v>Greenman Pedersen 401(K) PSP</v>
          </cell>
          <cell r="C872" t="str">
            <v>VWIAX</v>
          </cell>
          <cell r="E872" t="str">
            <v>ü</v>
          </cell>
          <cell r="F872" t="str">
            <v>û</v>
          </cell>
          <cell r="G872" t="str">
            <v>û</v>
          </cell>
          <cell r="H872" t="str">
            <v>û</v>
          </cell>
          <cell r="I872" t="str">
            <v>û</v>
          </cell>
          <cell r="J872" t="str">
            <v>û</v>
          </cell>
          <cell r="K872" t="str">
            <v>û</v>
          </cell>
          <cell r="L872" t="str">
            <v>û</v>
          </cell>
          <cell r="M872" t="str">
            <v>û</v>
          </cell>
          <cell r="N872" t="str">
            <v>ü</v>
          </cell>
          <cell r="O872" t="str">
            <v>ü</v>
          </cell>
        </row>
        <row r="873">
          <cell r="A873" t="str">
            <v>Greenman Pedersen 401(K) PSP</v>
          </cell>
          <cell r="C873" t="str">
            <v>VWENX</v>
          </cell>
          <cell r="E873" t="str">
            <v>ü</v>
          </cell>
          <cell r="F873" t="str">
            <v>ü</v>
          </cell>
          <cell r="G873" t="str">
            <v>ü</v>
          </cell>
          <cell r="H873" t="str">
            <v>ü</v>
          </cell>
          <cell r="I873" t="str">
            <v>ü</v>
          </cell>
          <cell r="J873" t="str">
            <v>ü</v>
          </cell>
          <cell r="K873" t="str">
            <v>ü</v>
          </cell>
          <cell r="L873" t="str">
            <v>ü</v>
          </cell>
          <cell r="M873" t="str">
            <v>ü</v>
          </cell>
          <cell r="N873" t="str">
            <v>ü</v>
          </cell>
          <cell r="O873" t="str">
            <v>ü</v>
          </cell>
        </row>
        <row r="874">
          <cell r="A874" t="str">
            <v>Greenman Pedersen 401(K) PSP</v>
          </cell>
          <cell r="C874" t="str">
            <v>TRAIX</v>
          </cell>
          <cell r="E874" t="str">
            <v>ü</v>
          </cell>
          <cell r="F874" t="str">
            <v>ü</v>
          </cell>
          <cell r="G874" t="str">
            <v>ü</v>
          </cell>
          <cell r="H874" t="str">
            <v>ü</v>
          </cell>
          <cell r="I874" t="str">
            <v>ü</v>
          </cell>
          <cell r="J874" t="str">
            <v>ü</v>
          </cell>
          <cell r="K874" t="str">
            <v>ü</v>
          </cell>
          <cell r="L874" t="str">
            <v>ü</v>
          </cell>
          <cell r="M874" t="str">
            <v>ü</v>
          </cell>
          <cell r="N874" t="str">
            <v>ü</v>
          </cell>
          <cell r="O874" t="str">
            <v>ü</v>
          </cell>
        </row>
        <row r="875">
          <cell r="A875" t="str">
            <v>Greenman Pedersen 401(K) PSP</v>
          </cell>
          <cell r="C875" t="str">
            <v>VENAX</v>
          </cell>
          <cell r="E875" t="str">
            <v>N/A</v>
          </cell>
          <cell r="F875" t="str">
            <v>û</v>
          </cell>
          <cell r="G875" t="str">
            <v>ü</v>
          </cell>
          <cell r="H875" t="str">
            <v>ü</v>
          </cell>
          <cell r="I875" t="str">
            <v>û</v>
          </cell>
          <cell r="J875" t="str">
            <v>û</v>
          </cell>
          <cell r="K875" t="str">
            <v>ü</v>
          </cell>
          <cell r="L875" t="str">
            <v>ü</v>
          </cell>
          <cell r="M875" t="str">
            <v>û</v>
          </cell>
          <cell r="N875" t="str">
            <v>ü</v>
          </cell>
          <cell r="O875" t="str">
            <v>ü</v>
          </cell>
        </row>
        <row r="876">
          <cell r="A876" t="str">
            <v>Greenman Pedersen 401(K) PSP</v>
          </cell>
          <cell r="C876" t="str">
            <v>OGMIX</v>
          </cell>
          <cell r="E876" t="str">
            <v>û</v>
          </cell>
          <cell r="F876" t="str">
            <v>ü</v>
          </cell>
          <cell r="G876" t="str">
            <v>û</v>
          </cell>
          <cell r="H876" t="str">
            <v>û</v>
          </cell>
          <cell r="I876" t="str">
            <v>ü</v>
          </cell>
          <cell r="J876" t="str">
            <v>û</v>
          </cell>
          <cell r="K876" t="str">
            <v>ü</v>
          </cell>
          <cell r="L876" t="str">
            <v>ü</v>
          </cell>
          <cell r="M876" t="str">
            <v>ü</v>
          </cell>
          <cell r="N876" t="str">
            <v>ü</v>
          </cell>
          <cell r="O876" t="str">
            <v>ü</v>
          </cell>
        </row>
        <row r="877">
          <cell r="A877" t="str">
            <v>Greenman Pedersen 401(K) PSP</v>
          </cell>
          <cell r="C877" t="str">
            <v>VMRXX</v>
          </cell>
          <cell r="E877" t="str">
            <v>ü</v>
          </cell>
          <cell r="F877" t="str">
            <v>ü</v>
          </cell>
          <cell r="G877" t="str">
            <v>ü</v>
          </cell>
          <cell r="H877" t="str">
            <v>ü</v>
          </cell>
          <cell r="I877" t="str">
            <v>û</v>
          </cell>
          <cell r="J877" t="str">
            <v>ü</v>
          </cell>
          <cell r="K877" t="str">
            <v>ü</v>
          </cell>
          <cell r="L877" t="str">
            <v>ü</v>
          </cell>
          <cell r="M877" t="str">
            <v>û</v>
          </cell>
          <cell r="N877" t="str">
            <v>ü</v>
          </cell>
          <cell r="O877" t="str">
            <v>ü</v>
          </cell>
        </row>
        <row r="878">
          <cell r="A878" t="str">
            <v>Greenman Pedersen 401(K) PSP</v>
          </cell>
          <cell r="C878" t="str">
            <v>FUFRX</v>
          </cell>
          <cell r="E878" t="str">
            <v>ü</v>
          </cell>
          <cell r="F878" t="str">
            <v>ü</v>
          </cell>
          <cell r="G878" t="str">
            <v>ü</v>
          </cell>
          <cell r="H878" t="str">
            <v>ü</v>
          </cell>
          <cell r="I878" t="str">
            <v>ü</v>
          </cell>
          <cell r="J878" t="str">
            <v>ü</v>
          </cell>
          <cell r="K878" t="str">
            <v>ü</v>
          </cell>
          <cell r="L878" t="str">
            <v>ü</v>
          </cell>
          <cell r="M878" t="str">
            <v>ü</v>
          </cell>
          <cell r="N878" t="str">
            <v>ü</v>
          </cell>
          <cell r="O878" t="str">
            <v>ü</v>
          </cell>
        </row>
        <row r="879">
          <cell r="A879" t="str">
            <v>Greenman Pedersen 401(K) PSP</v>
          </cell>
          <cell r="C879" t="str">
            <v>AMAGX</v>
          </cell>
          <cell r="E879" t="str">
            <v>ü</v>
          </cell>
          <cell r="F879" t="str">
            <v>û</v>
          </cell>
          <cell r="G879" t="str">
            <v>û</v>
          </cell>
          <cell r="H879" t="str">
            <v>û</v>
          </cell>
          <cell r="I879" t="str">
            <v>û</v>
          </cell>
          <cell r="J879" t="str">
            <v>û</v>
          </cell>
          <cell r="K879" t="str">
            <v>ü</v>
          </cell>
          <cell r="L879" t="str">
            <v>ü</v>
          </cell>
          <cell r="M879" t="str">
            <v>ü</v>
          </cell>
          <cell r="N879" t="str">
            <v>ü</v>
          </cell>
          <cell r="O879" t="str">
            <v>ü</v>
          </cell>
        </row>
        <row r="880">
          <cell r="A880" t="str">
            <v>Hampton Vein &amp; Vascular 401(K)</v>
          </cell>
          <cell r="C880" t="str">
            <v>FXAIX</v>
          </cell>
          <cell r="E880" t="str">
            <v>N/A</v>
          </cell>
          <cell r="F880" t="str">
            <v>ü</v>
          </cell>
          <cell r="G880" t="str">
            <v>ü</v>
          </cell>
          <cell r="H880" t="str">
            <v>ü</v>
          </cell>
          <cell r="I880" t="str">
            <v>ü</v>
          </cell>
          <cell r="J880" t="str">
            <v>ü</v>
          </cell>
          <cell r="K880" t="str">
            <v>ü</v>
          </cell>
          <cell r="L880" t="str">
            <v>ü</v>
          </cell>
          <cell r="M880" t="str">
            <v>ü</v>
          </cell>
          <cell r="N880" t="str">
            <v>ü</v>
          </cell>
          <cell r="O880" t="str">
            <v>ü</v>
          </cell>
        </row>
        <row r="881">
          <cell r="A881" t="str">
            <v>Hampton Vein &amp; Vascular 401(K)</v>
          </cell>
          <cell r="C881" t="str">
            <v>APGZX</v>
          </cell>
          <cell r="E881" t="str">
            <v>ü</v>
          </cell>
          <cell r="F881" t="str">
            <v>û</v>
          </cell>
          <cell r="G881" t="str">
            <v>û</v>
          </cell>
          <cell r="H881" t="str">
            <v>û</v>
          </cell>
          <cell r="I881" t="str">
            <v>û</v>
          </cell>
          <cell r="J881" t="str">
            <v>û</v>
          </cell>
          <cell r="K881" t="str">
            <v>ü</v>
          </cell>
          <cell r="L881" t="str">
            <v>ü</v>
          </cell>
          <cell r="M881" t="str">
            <v>ü</v>
          </cell>
          <cell r="N881" t="str">
            <v>ü</v>
          </cell>
          <cell r="O881" t="str">
            <v>ü</v>
          </cell>
        </row>
        <row r="882">
          <cell r="A882" t="str">
            <v>Hampton Vein &amp; Vascular 401(K)</v>
          </cell>
          <cell r="C882" t="str">
            <v>PEQSX</v>
          </cell>
          <cell r="E882" t="str">
            <v>ü</v>
          </cell>
          <cell r="F882" t="str">
            <v>ü</v>
          </cell>
          <cell r="G882" t="str">
            <v>ü</v>
          </cell>
          <cell r="H882" t="str">
            <v>ü</v>
          </cell>
          <cell r="I882" t="str">
            <v>ü</v>
          </cell>
          <cell r="J882" t="str">
            <v>ü</v>
          </cell>
          <cell r="K882" t="str">
            <v>ü</v>
          </cell>
          <cell r="L882" t="str">
            <v>ü</v>
          </cell>
          <cell r="M882" t="str">
            <v>ü</v>
          </cell>
          <cell r="N882" t="str">
            <v>ü</v>
          </cell>
          <cell r="O882" t="str">
            <v>ü</v>
          </cell>
        </row>
        <row r="883">
          <cell r="A883" t="str">
            <v>Hampton Vein &amp; Vascular 401(K)</v>
          </cell>
          <cell r="C883" t="str">
            <v>FSMDX</v>
          </cell>
          <cell r="E883" t="str">
            <v>N/A</v>
          </cell>
          <cell r="F883" t="str">
            <v>ü</v>
          </cell>
          <cell r="G883" t="str">
            <v>ü</v>
          </cell>
          <cell r="H883" t="str">
            <v>ü</v>
          </cell>
          <cell r="I883" t="str">
            <v>ü</v>
          </cell>
          <cell r="J883" t="str">
            <v>ü</v>
          </cell>
          <cell r="K883" t="str">
            <v>ü</v>
          </cell>
          <cell r="L883" t="str">
            <v>ü</v>
          </cell>
          <cell r="M883" t="str">
            <v>ü</v>
          </cell>
          <cell r="N883" t="str">
            <v>ü</v>
          </cell>
          <cell r="O883" t="str">
            <v>ü</v>
          </cell>
        </row>
        <row r="884">
          <cell r="A884" t="str">
            <v>Hampton Vein &amp; Vascular 401(K)</v>
          </cell>
          <cell r="C884" t="str">
            <v>MVCKX</v>
          </cell>
          <cell r="E884" t="str">
            <v>ü</v>
          </cell>
          <cell r="F884" t="str">
            <v>ü</v>
          </cell>
          <cell r="G884" t="str">
            <v>ü</v>
          </cell>
          <cell r="H884" t="str">
            <v>ü</v>
          </cell>
          <cell r="I884" t="str">
            <v>ü</v>
          </cell>
          <cell r="J884" t="str">
            <v>ü</v>
          </cell>
          <cell r="K884" t="str">
            <v>ü</v>
          </cell>
          <cell r="L884" t="str">
            <v>ü</v>
          </cell>
          <cell r="M884" t="str">
            <v>ü</v>
          </cell>
          <cell r="N884" t="str">
            <v>ü</v>
          </cell>
          <cell r="O884" t="str">
            <v>ü</v>
          </cell>
        </row>
        <row r="885">
          <cell r="A885" t="str">
            <v>Hampton Vein &amp; Vascular 401(K)</v>
          </cell>
          <cell r="C885" t="str">
            <v>AMDVX</v>
          </cell>
          <cell r="E885" t="str">
            <v>ü</v>
          </cell>
          <cell r="F885" t="str">
            <v>û</v>
          </cell>
          <cell r="G885" t="str">
            <v>û</v>
          </cell>
          <cell r="H885" t="str">
            <v>û</v>
          </cell>
          <cell r="I885" t="str">
            <v>û</v>
          </cell>
          <cell r="J885" t="str">
            <v>û</v>
          </cell>
          <cell r="K885" t="str">
            <v>û</v>
          </cell>
          <cell r="L885" t="str">
            <v>û</v>
          </cell>
          <cell r="M885" t="str">
            <v>ü</v>
          </cell>
          <cell r="N885" t="str">
            <v>ü</v>
          </cell>
          <cell r="O885" t="str">
            <v>ü</v>
          </cell>
        </row>
        <row r="886">
          <cell r="A886" t="str">
            <v>Hampton Vein &amp; Vascular 401(K)</v>
          </cell>
          <cell r="C886" t="str">
            <v>FSSNX</v>
          </cell>
          <cell r="E886" t="str">
            <v>N/A</v>
          </cell>
          <cell r="F886" t="str">
            <v>ü</v>
          </cell>
          <cell r="G886" t="str">
            <v>ü</v>
          </cell>
          <cell r="H886" t="str">
            <v>ü</v>
          </cell>
          <cell r="I886" t="str">
            <v>ü</v>
          </cell>
          <cell r="J886" t="str">
            <v>ü</v>
          </cell>
          <cell r="K886" t="str">
            <v>û</v>
          </cell>
          <cell r="L886" t="str">
            <v>û</v>
          </cell>
          <cell r="M886" t="str">
            <v>ü</v>
          </cell>
          <cell r="N886" t="str">
            <v>ü</v>
          </cell>
          <cell r="O886" t="str">
            <v>ü</v>
          </cell>
        </row>
        <row r="887">
          <cell r="A887" t="str">
            <v>Hampton Vein &amp; Vascular 401(K)</v>
          </cell>
          <cell r="C887" t="str">
            <v>N/A</v>
          </cell>
          <cell r="E887" t="str">
            <v>ü</v>
          </cell>
          <cell r="F887" t="str">
            <v>û</v>
          </cell>
          <cell r="G887" t="str">
            <v>û</v>
          </cell>
          <cell r="H887" t="str">
            <v>û</v>
          </cell>
          <cell r="I887" t="str">
            <v>û</v>
          </cell>
          <cell r="J887" t="str">
            <v>ü</v>
          </cell>
          <cell r="K887" t="str">
            <v>û</v>
          </cell>
          <cell r="L887" t="str">
            <v>û</v>
          </cell>
          <cell r="M887" t="str">
            <v>û</v>
          </cell>
          <cell r="N887" t="str">
            <v>ü</v>
          </cell>
          <cell r="O887" t="str">
            <v>ü</v>
          </cell>
        </row>
        <row r="888">
          <cell r="A888" t="str">
            <v>Hampton Vein &amp; Vascular 401(K)</v>
          </cell>
          <cell r="C888" t="str">
            <v>FSPSX</v>
          </cell>
          <cell r="E888" t="str">
            <v>N/A</v>
          </cell>
          <cell r="F888" t="str">
            <v>û</v>
          </cell>
          <cell r="G888" t="str">
            <v>ü</v>
          </cell>
          <cell r="H888" t="str">
            <v>ü</v>
          </cell>
          <cell r="I888" t="str">
            <v>ü</v>
          </cell>
          <cell r="J888" t="str">
            <v>û</v>
          </cell>
          <cell r="K888" t="str">
            <v>ü</v>
          </cell>
          <cell r="L888" t="str">
            <v>ü</v>
          </cell>
          <cell r="M888" t="str">
            <v>ü</v>
          </cell>
          <cell r="N888" t="str">
            <v>ü</v>
          </cell>
          <cell r="O888" t="str">
            <v>ü</v>
          </cell>
        </row>
        <row r="889">
          <cell r="A889" t="str">
            <v>Hampton Vein &amp; Vascular 401(K)</v>
          </cell>
          <cell r="C889" t="str">
            <v>MDIZX</v>
          </cell>
          <cell r="E889" t="str">
            <v>ü</v>
          </cell>
          <cell r="F889" t="str">
            <v>ü</v>
          </cell>
          <cell r="G889" t="str">
            <v>û</v>
          </cell>
          <cell r="H889" t="str">
            <v>û</v>
          </cell>
          <cell r="I889" t="str">
            <v>ü</v>
          </cell>
          <cell r="J889" t="str">
            <v>û</v>
          </cell>
          <cell r="K889" t="str">
            <v>û</v>
          </cell>
          <cell r="L889" t="str">
            <v>û</v>
          </cell>
          <cell r="M889" t="str">
            <v>û</v>
          </cell>
          <cell r="N889" t="str">
            <v>ü</v>
          </cell>
          <cell r="O889" t="str">
            <v>ü</v>
          </cell>
        </row>
        <row r="890">
          <cell r="A890" t="str">
            <v>Hampton Vein &amp; Vascular 401(K)</v>
          </cell>
          <cell r="C890" t="str">
            <v>PBFKX</v>
          </cell>
          <cell r="E890" t="str">
            <v>ü</v>
          </cell>
          <cell r="F890" t="str">
            <v>ü</v>
          </cell>
          <cell r="G890" t="str">
            <v>ü</v>
          </cell>
          <cell r="H890" t="str">
            <v>ü</v>
          </cell>
          <cell r="I890" t="str">
            <v>ü</v>
          </cell>
          <cell r="J890" t="str">
            <v>ü</v>
          </cell>
          <cell r="K890" t="str">
            <v>ü</v>
          </cell>
          <cell r="L890" t="str">
            <v>ü</v>
          </cell>
          <cell r="M890" t="str">
            <v>ü</v>
          </cell>
          <cell r="N890" t="str">
            <v>ü</v>
          </cell>
          <cell r="O890" t="str">
            <v>ü</v>
          </cell>
        </row>
        <row r="891">
          <cell r="A891" t="str">
            <v>Hampton Vein &amp; Vascular 401(K)</v>
          </cell>
          <cell r="C891" t="str">
            <v>DIPSX</v>
          </cell>
          <cell r="E891" t="str">
            <v>ü</v>
          </cell>
          <cell r="F891" t="str">
            <v>û</v>
          </cell>
          <cell r="G891" t="str">
            <v>ü</v>
          </cell>
          <cell r="H891" t="str">
            <v>ü</v>
          </cell>
          <cell r="I891" t="str">
            <v>ü</v>
          </cell>
          <cell r="J891" t="str">
            <v>ü</v>
          </cell>
          <cell r="K891" t="str">
            <v>ü</v>
          </cell>
          <cell r="L891" t="str">
            <v>ü</v>
          </cell>
          <cell r="M891" t="str">
            <v>ü</v>
          </cell>
          <cell r="N891" t="str">
            <v>ü</v>
          </cell>
          <cell r="O891" t="str">
            <v>ü</v>
          </cell>
        </row>
        <row r="892">
          <cell r="A892" t="str">
            <v>Hampton Vein &amp; Vascular 401(K)</v>
          </cell>
          <cell r="C892" t="str">
            <v>PFUIX</v>
          </cell>
          <cell r="E892" t="str">
            <v>ü</v>
          </cell>
          <cell r="F892" t="str">
            <v>ü</v>
          </cell>
          <cell r="G892" t="str">
            <v>ü</v>
          </cell>
          <cell r="H892" t="str">
            <v>ü</v>
          </cell>
          <cell r="I892" t="str">
            <v>û</v>
          </cell>
          <cell r="J892" t="str">
            <v>ü</v>
          </cell>
          <cell r="K892" t="str">
            <v>û</v>
          </cell>
          <cell r="L892" t="str">
            <v>ü</v>
          </cell>
          <cell r="M892" t="str">
            <v>û</v>
          </cell>
          <cell r="N892" t="str">
            <v>û</v>
          </cell>
          <cell r="O892" t="str">
            <v>ü</v>
          </cell>
        </row>
        <row r="893">
          <cell r="A893" t="str">
            <v>Hampton Vein &amp; Vascular 401(K)</v>
          </cell>
          <cell r="C893" t="str">
            <v>N/A</v>
          </cell>
          <cell r="E893" t="str">
            <v>ü</v>
          </cell>
          <cell r="F893" t="str">
            <v>û</v>
          </cell>
          <cell r="G893" t="str">
            <v>û</v>
          </cell>
          <cell r="H893" t="str">
            <v>û</v>
          </cell>
          <cell r="I893" t="str">
            <v>û</v>
          </cell>
          <cell r="J893" t="str">
            <v>ü</v>
          </cell>
          <cell r="K893" t="str">
            <v>û</v>
          </cell>
          <cell r="L893" t="str">
            <v>û</v>
          </cell>
          <cell r="M893" t="str">
            <v>û</v>
          </cell>
          <cell r="N893" t="str">
            <v>ü</v>
          </cell>
          <cell r="O893" t="str">
            <v>ü</v>
          </cell>
        </row>
        <row r="894">
          <cell r="A894" t="str">
            <v>Hoffman Engineering 401(K)</v>
          </cell>
          <cell r="C894" t="str">
            <v>VFIAX</v>
          </cell>
          <cell r="E894" t="str">
            <v>N/A</v>
          </cell>
          <cell r="F894" t="str">
            <v>ü</v>
          </cell>
          <cell r="G894" t="str">
            <v>ü</v>
          </cell>
          <cell r="H894" t="str">
            <v>ü</v>
          </cell>
          <cell r="I894" t="str">
            <v>ü</v>
          </cell>
          <cell r="J894" t="str">
            <v>ü</v>
          </cell>
          <cell r="K894" t="str">
            <v>ü</v>
          </cell>
          <cell r="L894" t="str">
            <v>ü</v>
          </cell>
          <cell r="M894" t="str">
            <v>ü</v>
          </cell>
          <cell r="N894" t="str">
            <v>ü</v>
          </cell>
          <cell r="O894" t="str">
            <v>ü</v>
          </cell>
        </row>
        <row r="895">
          <cell r="A895" t="str">
            <v>Hoffman Engineering 401(K)</v>
          </cell>
          <cell r="C895" t="str">
            <v>JLGMX</v>
          </cell>
          <cell r="E895" t="str">
            <v>ü</v>
          </cell>
          <cell r="F895" t="str">
            <v>û</v>
          </cell>
          <cell r="G895" t="str">
            <v>ü</v>
          </cell>
          <cell r="H895" t="str">
            <v>ü</v>
          </cell>
          <cell r="I895" t="str">
            <v>ü</v>
          </cell>
          <cell r="J895" t="str">
            <v>û</v>
          </cell>
          <cell r="K895" t="str">
            <v>ü</v>
          </cell>
          <cell r="L895" t="str">
            <v>ü</v>
          </cell>
          <cell r="M895" t="str">
            <v>ü</v>
          </cell>
          <cell r="N895" t="str">
            <v>ü</v>
          </cell>
          <cell r="O895" t="str">
            <v>ü</v>
          </cell>
        </row>
        <row r="896">
          <cell r="A896" t="str">
            <v>Hoffman Engineering 401(K)</v>
          </cell>
          <cell r="C896" t="str">
            <v>OIEJX</v>
          </cell>
          <cell r="E896" t="str">
            <v>ü</v>
          </cell>
          <cell r="F896" t="str">
            <v>û</v>
          </cell>
          <cell r="G896" t="str">
            <v>û</v>
          </cell>
          <cell r="H896" t="str">
            <v>û</v>
          </cell>
          <cell r="I896" t="str">
            <v>û</v>
          </cell>
          <cell r="J896" t="str">
            <v>û</v>
          </cell>
          <cell r="K896" t="str">
            <v>û</v>
          </cell>
          <cell r="L896" t="str">
            <v>û</v>
          </cell>
          <cell r="M896" t="str">
            <v>û</v>
          </cell>
          <cell r="N896" t="str">
            <v>ü</v>
          </cell>
          <cell r="O896" t="str">
            <v>ü</v>
          </cell>
        </row>
        <row r="897">
          <cell r="A897" t="str">
            <v>Hoffman Engineering 401(K)</v>
          </cell>
          <cell r="C897" t="str">
            <v>VIMAX</v>
          </cell>
          <cell r="E897" t="str">
            <v>N/A</v>
          </cell>
          <cell r="F897" t="str">
            <v>ü</v>
          </cell>
          <cell r="G897" t="str">
            <v>ü</v>
          </cell>
          <cell r="H897" t="str">
            <v>ü</v>
          </cell>
          <cell r="I897" t="str">
            <v>ü</v>
          </cell>
          <cell r="J897" t="str">
            <v>ü</v>
          </cell>
          <cell r="K897" t="str">
            <v>ü</v>
          </cell>
          <cell r="L897" t="str">
            <v>ü</v>
          </cell>
          <cell r="M897" t="str">
            <v>ü</v>
          </cell>
          <cell r="N897" t="str">
            <v>ü</v>
          </cell>
          <cell r="O897" t="str">
            <v>ü</v>
          </cell>
        </row>
        <row r="898">
          <cell r="A898" t="str">
            <v>Hoffman Engineering 401(K)</v>
          </cell>
          <cell r="C898" t="str">
            <v>JDMNX</v>
          </cell>
          <cell r="E898" t="str">
            <v>ü</v>
          </cell>
          <cell r="F898" t="str">
            <v>û</v>
          </cell>
          <cell r="G898" t="str">
            <v>û</v>
          </cell>
          <cell r="H898" t="str">
            <v>ü</v>
          </cell>
          <cell r="I898" t="str">
            <v>ü</v>
          </cell>
          <cell r="J898" t="str">
            <v>û</v>
          </cell>
          <cell r="K898" t="str">
            <v>ü</v>
          </cell>
          <cell r="L898" t="str">
            <v>ü</v>
          </cell>
          <cell r="M898" t="str">
            <v>ü</v>
          </cell>
          <cell r="N898" t="str">
            <v>ü</v>
          </cell>
          <cell r="O898" t="str">
            <v>ü</v>
          </cell>
        </row>
        <row r="899">
          <cell r="A899" t="str">
            <v>Hoffman Engineering 401(K)</v>
          </cell>
          <cell r="C899" t="str">
            <v>VEVRX</v>
          </cell>
          <cell r="E899" t="str">
            <v>ü</v>
          </cell>
          <cell r="F899" t="str">
            <v>û</v>
          </cell>
          <cell r="G899" t="str">
            <v>û</v>
          </cell>
          <cell r="H899" t="str">
            <v>û</v>
          </cell>
          <cell r="I899" t="str">
            <v>û</v>
          </cell>
          <cell r="J899" t="str">
            <v>ü</v>
          </cell>
          <cell r="K899" t="str">
            <v>ü</v>
          </cell>
          <cell r="L899" t="str">
            <v>ü</v>
          </cell>
          <cell r="M899" t="str">
            <v>ü</v>
          </cell>
          <cell r="N899" t="str">
            <v>ü</v>
          </cell>
          <cell r="O899" t="str">
            <v>ü</v>
          </cell>
        </row>
        <row r="900">
          <cell r="A900" t="str">
            <v>Hoffman Engineering 401(K)</v>
          </cell>
          <cell r="C900" t="str">
            <v>VSMAX</v>
          </cell>
          <cell r="E900" t="str">
            <v>N/A</v>
          </cell>
          <cell r="F900" t="str">
            <v>ü</v>
          </cell>
          <cell r="G900" t="str">
            <v>ü</v>
          </cell>
          <cell r="H900" t="str">
            <v>ü</v>
          </cell>
          <cell r="I900" t="str">
            <v>ü</v>
          </cell>
          <cell r="J900" t="str">
            <v>ü</v>
          </cell>
          <cell r="K900" t="str">
            <v>ü</v>
          </cell>
          <cell r="L900" t="str">
            <v>ü</v>
          </cell>
          <cell r="M900" t="str">
            <v>ü</v>
          </cell>
          <cell r="N900" t="str">
            <v>ü</v>
          </cell>
          <cell r="O900" t="str">
            <v>ü</v>
          </cell>
        </row>
        <row r="901">
          <cell r="A901" t="str">
            <v>Hoffman Engineering 401(K)</v>
          </cell>
          <cell r="C901" t="str">
            <v>PSMLX</v>
          </cell>
          <cell r="E901" t="str">
            <v>ü</v>
          </cell>
          <cell r="F901" t="str">
            <v>û</v>
          </cell>
          <cell r="G901" t="str">
            <v>û</v>
          </cell>
          <cell r="H901" t="str">
            <v>û</v>
          </cell>
          <cell r="I901" t="str">
            <v>û</v>
          </cell>
          <cell r="J901" t="str">
            <v>ü</v>
          </cell>
          <cell r="K901" t="str">
            <v>û</v>
          </cell>
          <cell r="L901" t="str">
            <v>û</v>
          </cell>
          <cell r="M901" t="str">
            <v>û</v>
          </cell>
          <cell r="N901" t="str">
            <v>ü</v>
          </cell>
          <cell r="O901" t="str">
            <v>ü</v>
          </cell>
        </row>
        <row r="902">
          <cell r="A902" t="str">
            <v>Hoffman Engineering 401(K)</v>
          </cell>
          <cell r="C902" t="str">
            <v>RERGX</v>
          </cell>
          <cell r="E902" t="str">
            <v>ü</v>
          </cell>
          <cell r="F902" t="str">
            <v>û</v>
          </cell>
          <cell r="G902" t="str">
            <v>û</v>
          </cell>
          <cell r="H902" t="str">
            <v>ü</v>
          </cell>
          <cell r="I902" t="str">
            <v>ü</v>
          </cell>
          <cell r="J902" t="str">
            <v>û</v>
          </cell>
          <cell r="K902" t="str">
            <v>ü</v>
          </cell>
          <cell r="L902" t="str">
            <v>ü</v>
          </cell>
          <cell r="M902" t="str">
            <v>ü</v>
          </cell>
          <cell r="N902" t="str">
            <v>ü</v>
          </cell>
          <cell r="O902" t="str">
            <v>ü</v>
          </cell>
        </row>
        <row r="903">
          <cell r="A903" t="str">
            <v>Hoffman Engineering 401(K)</v>
          </cell>
          <cell r="C903" t="str">
            <v>RNWGX</v>
          </cell>
          <cell r="E903" t="str">
            <v>ü</v>
          </cell>
          <cell r="F903" t="str">
            <v>ü</v>
          </cell>
          <cell r="G903" t="str">
            <v>ü</v>
          </cell>
          <cell r="H903" t="str">
            <v>ü</v>
          </cell>
          <cell r="I903" t="str">
            <v>ü</v>
          </cell>
          <cell r="J903" t="str">
            <v>ü</v>
          </cell>
          <cell r="K903" t="str">
            <v>ü</v>
          </cell>
          <cell r="L903" t="str">
            <v>ü</v>
          </cell>
          <cell r="M903" t="str">
            <v>ü</v>
          </cell>
          <cell r="N903" t="str">
            <v>ü</v>
          </cell>
          <cell r="O903" t="str">
            <v>ü</v>
          </cell>
        </row>
        <row r="904">
          <cell r="A904" t="str">
            <v>Hoffman Engineering 401(K)</v>
          </cell>
          <cell r="C904" t="str">
            <v>RNPGX</v>
          </cell>
          <cell r="E904" t="str">
            <v>ü</v>
          </cell>
          <cell r="F904" t="str">
            <v>û</v>
          </cell>
          <cell r="G904" t="str">
            <v>ü</v>
          </cell>
          <cell r="H904" t="str">
            <v>ü</v>
          </cell>
          <cell r="I904" t="str">
            <v>ü</v>
          </cell>
          <cell r="J904" t="str">
            <v>û</v>
          </cell>
          <cell r="K904" t="str">
            <v>ü</v>
          </cell>
          <cell r="L904" t="str">
            <v>ü</v>
          </cell>
          <cell r="M904" t="str">
            <v>ü</v>
          </cell>
          <cell r="N904" t="str">
            <v>ü</v>
          </cell>
          <cell r="O904" t="str">
            <v>ü</v>
          </cell>
        </row>
        <row r="905">
          <cell r="A905" t="str">
            <v>Hoffman Engineering 401(K)</v>
          </cell>
          <cell r="C905" t="str">
            <v>PTRQX</v>
          </cell>
          <cell r="E905" t="str">
            <v>ü</v>
          </cell>
          <cell r="F905" t="str">
            <v>ü</v>
          </cell>
          <cell r="G905" t="str">
            <v>ü</v>
          </cell>
          <cell r="H905" t="str">
            <v>ü</v>
          </cell>
          <cell r="I905" t="str">
            <v>ü</v>
          </cell>
          <cell r="J905" t="str">
            <v>ü</v>
          </cell>
          <cell r="K905" t="str">
            <v>ü</v>
          </cell>
          <cell r="L905" t="str">
            <v>ü</v>
          </cell>
          <cell r="M905" t="str">
            <v>ü</v>
          </cell>
          <cell r="N905" t="str">
            <v>ü</v>
          </cell>
          <cell r="O905" t="str">
            <v>ü</v>
          </cell>
        </row>
        <row r="906">
          <cell r="A906" t="str">
            <v>Hoffman Engineering 401(K)</v>
          </cell>
          <cell r="C906" t="str">
            <v>BRHYX</v>
          </cell>
          <cell r="E906" t="str">
            <v>ü</v>
          </cell>
          <cell r="F906" t="str">
            <v>ü</v>
          </cell>
          <cell r="G906" t="str">
            <v>ü</v>
          </cell>
          <cell r="H906" t="str">
            <v>ü</v>
          </cell>
          <cell r="I906" t="str">
            <v>ü</v>
          </cell>
          <cell r="J906" t="str">
            <v>ü</v>
          </cell>
          <cell r="K906" t="str">
            <v>ü</v>
          </cell>
          <cell r="L906" t="str">
            <v>ü</v>
          </cell>
          <cell r="M906" t="str">
            <v>ü</v>
          </cell>
          <cell r="N906" t="str">
            <v>ü</v>
          </cell>
          <cell r="O906" t="str">
            <v>ü</v>
          </cell>
        </row>
        <row r="907">
          <cell r="A907" t="str">
            <v>Hoffman Engineering 401(K)</v>
          </cell>
          <cell r="C907" t="str">
            <v>PFORX</v>
          </cell>
          <cell r="E907" t="str">
            <v>ü</v>
          </cell>
          <cell r="F907" t="str">
            <v>ü</v>
          </cell>
          <cell r="G907" t="str">
            <v>ü</v>
          </cell>
          <cell r="H907" t="str">
            <v>ü</v>
          </cell>
          <cell r="I907" t="str">
            <v>ü</v>
          </cell>
          <cell r="J907" t="str">
            <v>ü</v>
          </cell>
          <cell r="K907" t="str">
            <v>ü</v>
          </cell>
          <cell r="L907" t="str">
            <v>ü</v>
          </cell>
          <cell r="M907" t="str">
            <v>ü</v>
          </cell>
          <cell r="N907" t="str">
            <v>û</v>
          </cell>
          <cell r="O907" t="str">
            <v>ü</v>
          </cell>
        </row>
        <row r="908">
          <cell r="A908" t="str">
            <v>Hoffman Engineering 401(K)</v>
          </cell>
          <cell r="C908" t="str">
            <v>PGRQX</v>
          </cell>
          <cell r="E908" t="str">
            <v>ü</v>
          </cell>
          <cell r="F908" t="str">
            <v>ü</v>
          </cell>
          <cell r="G908" t="str">
            <v>ü</v>
          </cell>
          <cell r="H908" t="str">
            <v>ü</v>
          </cell>
          <cell r="I908" t="str">
            <v>ü</v>
          </cell>
          <cell r="J908" t="str">
            <v>ü</v>
          </cell>
          <cell r="K908" t="str">
            <v>ü</v>
          </cell>
          <cell r="L908" t="str">
            <v>ü</v>
          </cell>
          <cell r="M908" t="str">
            <v>ü</v>
          </cell>
          <cell r="N908" t="str">
            <v>ü</v>
          </cell>
          <cell r="O908" t="str">
            <v>ü</v>
          </cell>
        </row>
        <row r="909">
          <cell r="A909" t="str">
            <v>Hoffman Engineering 401(K)</v>
          </cell>
          <cell r="C909" t="str">
            <v>PCRIX</v>
          </cell>
          <cell r="E909" t="str">
            <v>ü</v>
          </cell>
          <cell r="F909" t="str">
            <v>û</v>
          </cell>
          <cell r="G909" t="str">
            <v>û</v>
          </cell>
          <cell r="H909" t="str">
            <v>ü</v>
          </cell>
          <cell r="I909" t="str">
            <v>û</v>
          </cell>
          <cell r="J909" t="str">
            <v>ü</v>
          </cell>
          <cell r="K909" t="str">
            <v>ü</v>
          </cell>
          <cell r="L909" t="str">
            <v>û</v>
          </cell>
          <cell r="M909" t="str">
            <v>û</v>
          </cell>
          <cell r="N909" t="str">
            <v>ü</v>
          </cell>
          <cell r="O909" t="str">
            <v>ü</v>
          </cell>
        </row>
        <row r="910">
          <cell r="A910" t="str">
            <v>Hopmeier Evans 401(K)</v>
          </cell>
          <cell r="C910" t="str">
            <v>FXAIX</v>
          </cell>
          <cell r="E910" t="str">
            <v>N/A</v>
          </cell>
          <cell r="F910" t="str">
            <v>ü</v>
          </cell>
          <cell r="G910" t="str">
            <v>ü</v>
          </cell>
          <cell r="H910" t="str">
            <v>ü</v>
          </cell>
          <cell r="I910" t="str">
            <v>ü</v>
          </cell>
          <cell r="J910" t="str">
            <v>ü</v>
          </cell>
          <cell r="K910" t="str">
            <v>ü</v>
          </cell>
          <cell r="L910" t="str">
            <v>ü</v>
          </cell>
          <cell r="M910" t="str">
            <v>ü</v>
          </cell>
          <cell r="N910" t="str">
            <v>ü</v>
          </cell>
          <cell r="O910" t="str">
            <v>ü</v>
          </cell>
        </row>
        <row r="911">
          <cell r="A911" t="str">
            <v>Hopmeier Evans 401(K)</v>
          </cell>
          <cell r="C911" t="str">
            <v>APGZX</v>
          </cell>
          <cell r="E911" t="str">
            <v>ü</v>
          </cell>
          <cell r="F911" t="str">
            <v>û</v>
          </cell>
          <cell r="G911" t="str">
            <v>û</v>
          </cell>
          <cell r="H911" t="str">
            <v>û</v>
          </cell>
          <cell r="I911" t="str">
            <v>û</v>
          </cell>
          <cell r="J911" t="str">
            <v>û</v>
          </cell>
          <cell r="K911" t="str">
            <v>ü</v>
          </cell>
          <cell r="L911" t="str">
            <v>ü</v>
          </cell>
          <cell r="M911" t="str">
            <v>ü</v>
          </cell>
          <cell r="N911" t="str">
            <v>ü</v>
          </cell>
          <cell r="O911" t="str">
            <v>ü</v>
          </cell>
        </row>
        <row r="912">
          <cell r="A912" t="str">
            <v>Hopmeier Evans 401(K)</v>
          </cell>
          <cell r="C912" t="str">
            <v>FSPGX</v>
          </cell>
          <cell r="E912" t="str">
            <v>N/A</v>
          </cell>
          <cell r="F912" t="str">
            <v>ü</v>
          </cell>
          <cell r="G912" t="str">
            <v>ü</v>
          </cell>
          <cell r="H912" t="str">
            <v>ü</v>
          </cell>
          <cell r="I912" t="str">
            <v>ü</v>
          </cell>
          <cell r="J912" t="str">
            <v>ü</v>
          </cell>
          <cell r="K912" t="str">
            <v>ü</v>
          </cell>
          <cell r="L912" t="str">
            <v>ü</v>
          </cell>
          <cell r="M912" t="str">
            <v>ü</v>
          </cell>
          <cell r="N912" t="str">
            <v>ü</v>
          </cell>
          <cell r="O912" t="str">
            <v>ü</v>
          </cell>
        </row>
        <row r="913">
          <cell r="A913" t="str">
            <v>Hopmeier Evans 401(K)</v>
          </cell>
          <cell r="C913" t="str">
            <v>CDDYX</v>
          </cell>
          <cell r="E913" t="str">
            <v>ü</v>
          </cell>
          <cell r="F913" t="str">
            <v>ü</v>
          </cell>
          <cell r="G913" t="str">
            <v>ü</v>
          </cell>
          <cell r="H913" t="str">
            <v>ü</v>
          </cell>
          <cell r="I913" t="str">
            <v>ü</v>
          </cell>
          <cell r="J913" t="str">
            <v>ü</v>
          </cell>
          <cell r="K913" t="str">
            <v>û</v>
          </cell>
          <cell r="L913" t="str">
            <v>ü</v>
          </cell>
          <cell r="M913" t="str">
            <v>ü</v>
          </cell>
          <cell r="N913" t="str">
            <v>ü</v>
          </cell>
          <cell r="O913" t="str">
            <v>ü</v>
          </cell>
        </row>
        <row r="914">
          <cell r="A914" t="str">
            <v>Hopmeier Evans 401(K)</v>
          </cell>
          <cell r="C914" t="str">
            <v>FLCOX</v>
          </cell>
          <cell r="E914" t="str">
            <v>N/A</v>
          </cell>
          <cell r="F914" t="str">
            <v>ü</v>
          </cell>
          <cell r="G914" t="str">
            <v>ü</v>
          </cell>
          <cell r="H914" t="str">
            <v>û</v>
          </cell>
          <cell r="I914" t="str">
            <v>ü</v>
          </cell>
          <cell r="J914" t="str">
            <v>ü</v>
          </cell>
          <cell r="K914" t="str">
            <v>û</v>
          </cell>
          <cell r="L914" t="str">
            <v>û</v>
          </cell>
          <cell r="M914" t="str">
            <v>ü</v>
          </cell>
          <cell r="N914" t="str">
            <v>ü</v>
          </cell>
          <cell r="O914" t="str">
            <v>ü</v>
          </cell>
        </row>
        <row r="915">
          <cell r="A915" t="str">
            <v>Hopmeier Evans 401(K)</v>
          </cell>
          <cell r="C915" t="str">
            <v>FSMDX</v>
          </cell>
          <cell r="E915" t="str">
            <v>N/A</v>
          </cell>
          <cell r="F915" t="str">
            <v>ü</v>
          </cell>
          <cell r="G915" t="str">
            <v>ü</v>
          </cell>
          <cell r="H915" t="str">
            <v>ü</v>
          </cell>
          <cell r="I915" t="str">
            <v>ü</v>
          </cell>
          <cell r="J915" t="str">
            <v>ü</v>
          </cell>
          <cell r="K915" t="str">
            <v>ü</v>
          </cell>
          <cell r="L915" t="str">
            <v>ü</v>
          </cell>
          <cell r="M915" t="str">
            <v>ü</v>
          </cell>
          <cell r="N915" t="str">
            <v>ü</v>
          </cell>
          <cell r="O915" t="str">
            <v>ü</v>
          </cell>
        </row>
        <row r="916">
          <cell r="A916" t="str">
            <v>Hopmeier Evans 401(K)</v>
          </cell>
          <cell r="C916" t="str">
            <v>JDMNX</v>
          </cell>
          <cell r="E916" t="str">
            <v>ü</v>
          </cell>
          <cell r="F916" t="str">
            <v>û</v>
          </cell>
          <cell r="G916" t="str">
            <v>û</v>
          </cell>
          <cell r="H916" t="str">
            <v>ü</v>
          </cell>
          <cell r="I916" t="str">
            <v>ü</v>
          </cell>
          <cell r="J916" t="str">
            <v>û</v>
          </cell>
          <cell r="K916" t="str">
            <v>ü</v>
          </cell>
          <cell r="L916" t="str">
            <v>ü</v>
          </cell>
          <cell r="M916" t="str">
            <v>ü</v>
          </cell>
          <cell r="N916" t="str">
            <v>ü</v>
          </cell>
          <cell r="O916" t="str">
            <v>ü</v>
          </cell>
        </row>
        <row r="917">
          <cell r="A917" t="str">
            <v>Hopmeier Evans 401(K)</v>
          </cell>
          <cell r="C917" t="str">
            <v>MVCKX</v>
          </cell>
          <cell r="E917" t="str">
            <v>ü</v>
          </cell>
          <cell r="F917" t="str">
            <v>ü</v>
          </cell>
          <cell r="G917" t="str">
            <v>ü</v>
          </cell>
          <cell r="H917" t="str">
            <v>ü</v>
          </cell>
          <cell r="I917" t="str">
            <v>ü</v>
          </cell>
          <cell r="J917" t="str">
            <v>ü</v>
          </cell>
          <cell r="K917" t="str">
            <v>ü</v>
          </cell>
          <cell r="L917" t="str">
            <v>ü</v>
          </cell>
          <cell r="M917" t="str">
            <v>ü</v>
          </cell>
          <cell r="N917" t="str">
            <v>ü</v>
          </cell>
          <cell r="O917" t="str">
            <v>ü</v>
          </cell>
        </row>
        <row r="918">
          <cell r="A918" t="str">
            <v>Hopmeier Evans 401(K)</v>
          </cell>
          <cell r="C918" t="str">
            <v>FSSNX</v>
          </cell>
          <cell r="E918" t="str">
            <v>N/A</v>
          </cell>
          <cell r="F918" t="str">
            <v>ü</v>
          </cell>
          <cell r="G918" t="str">
            <v>ü</v>
          </cell>
          <cell r="H918" t="str">
            <v>ü</v>
          </cell>
          <cell r="I918" t="str">
            <v>ü</v>
          </cell>
          <cell r="J918" t="str">
            <v>ü</v>
          </cell>
          <cell r="K918" t="str">
            <v>û</v>
          </cell>
          <cell r="L918" t="str">
            <v>û</v>
          </cell>
          <cell r="M918" t="str">
            <v>ü</v>
          </cell>
          <cell r="N918" t="str">
            <v>ü</v>
          </cell>
          <cell r="O918" t="str">
            <v>ü</v>
          </cell>
        </row>
        <row r="919">
          <cell r="A919" t="str">
            <v>Hopmeier Evans 401(K)</v>
          </cell>
          <cell r="C919" t="str">
            <v>N/A</v>
          </cell>
          <cell r="E919" t="str">
            <v>ü</v>
          </cell>
          <cell r="F919" t="str">
            <v>û</v>
          </cell>
          <cell r="G919" t="str">
            <v>û</v>
          </cell>
          <cell r="H919" t="str">
            <v>û</v>
          </cell>
          <cell r="I919" t="str">
            <v>û</v>
          </cell>
          <cell r="J919" t="str">
            <v>ü</v>
          </cell>
          <cell r="K919" t="str">
            <v>û</v>
          </cell>
          <cell r="L919" t="str">
            <v>û</v>
          </cell>
          <cell r="M919" t="str">
            <v>û</v>
          </cell>
          <cell r="N919" t="str">
            <v>ü</v>
          </cell>
          <cell r="O919" t="str">
            <v>ü</v>
          </cell>
        </row>
        <row r="920">
          <cell r="A920" t="str">
            <v>Hopmeier Evans 401(K)</v>
          </cell>
          <cell r="C920" t="str">
            <v>FKEMX</v>
          </cell>
          <cell r="E920" t="str">
            <v>ü</v>
          </cell>
          <cell r="F920" t="str">
            <v>ü</v>
          </cell>
          <cell r="G920" t="str">
            <v>ü</v>
          </cell>
          <cell r="H920" t="str">
            <v>û</v>
          </cell>
          <cell r="I920" t="str">
            <v>û</v>
          </cell>
          <cell r="J920" t="str">
            <v>û</v>
          </cell>
          <cell r="K920" t="str">
            <v>û</v>
          </cell>
          <cell r="L920" t="str">
            <v>û</v>
          </cell>
          <cell r="M920" t="str">
            <v>û</v>
          </cell>
          <cell r="N920" t="str">
            <v>ü</v>
          </cell>
          <cell r="O920" t="str">
            <v>ü</v>
          </cell>
        </row>
        <row r="921">
          <cell r="A921" t="str">
            <v>Hopmeier Evans 401(K)</v>
          </cell>
          <cell r="C921" t="str">
            <v>FSPSX</v>
          </cell>
          <cell r="E921" t="str">
            <v>N/A</v>
          </cell>
          <cell r="F921" t="str">
            <v>û</v>
          </cell>
          <cell r="G921" t="str">
            <v>ü</v>
          </cell>
          <cell r="H921" t="str">
            <v>ü</v>
          </cell>
          <cell r="I921" t="str">
            <v>ü</v>
          </cell>
          <cell r="J921" t="str">
            <v>û</v>
          </cell>
          <cell r="K921" t="str">
            <v>ü</v>
          </cell>
          <cell r="L921" t="str">
            <v>ü</v>
          </cell>
          <cell r="M921" t="str">
            <v>ü</v>
          </cell>
          <cell r="N921" t="str">
            <v>ü</v>
          </cell>
          <cell r="O921" t="str">
            <v>ü</v>
          </cell>
        </row>
        <row r="922">
          <cell r="A922" t="str">
            <v>Hopmeier Evans 401(K)</v>
          </cell>
          <cell r="C922" t="str">
            <v>MIEIX</v>
          </cell>
          <cell r="E922" t="str">
            <v>ü</v>
          </cell>
          <cell r="F922" t="str">
            <v>û</v>
          </cell>
          <cell r="G922" t="str">
            <v>ü</v>
          </cell>
          <cell r="H922" t="str">
            <v>ü</v>
          </cell>
          <cell r="I922" t="str">
            <v>ü</v>
          </cell>
          <cell r="J922" t="str">
            <v>û</v>
          </cell>
          <cell r="K922" t="str">
            <v>ü</v>
          </cell>
          <cell r="L922" t="str">
            <v>ü</v>
          </cell>
          <cell r="M922" t="str">
            <v>ü</v>
          </cell>
          <cell r="N922" t="str">
            <v>ü</v>
          </cell>
          <cell r="O922" t="str">
            <v>ü</v>
          </cell>
        </row>
        <row r="923">
          <cell r="A923" t="str">
            <v>Hopmeier Evans 401(K)</v>
          </cell>
          <cell r="C923" t="str">
            <v>BRHYX</v>
          </cell>
          <cell r="E923" t="str">
            <v>ü</v>
          </cell>
          <cell r="F923" t="str">
            <v>ü</v>
          </cell>
          <cell r="G923" t="str">
            <v>ü</v>
          </cell>
          <cell r="H923" t="str">
            <v>ü</v>
          </cell>
          <cell r="I923" t="str">
            <v>ü</v>
          </cell>
          <cell r="J923" t="str">
            <v>ü</v>
          </cell>
          <cell r="K923" t="str">
            <v>ü</v>
          </cell>
          <cell r="L923" t="str">
            <v>ü</v>
          </cell>
          <cell r="M923" t="str">
            <v>ü</v>
          </cell>
          <cell r="N923" t="str">
            <v>ü</v>
          </cell>
          <cell r="O923" t="str">
            <v>ü</v>
          </cell>
        </row>
        <row r="924">
          <cell r="A924" t="str">
            <v>Hopmeier Evans 401(K)</v>
          </cell>
          <cell r="C924" t="str">
            <v>VBILX</v>
          </cell>
          <cell r="E924" t="str">
            <v>N/A</v>
          </cell>
          <cell r="F924" t="str">
            <v>ü</v>
          </cell>
          <cell r="G924" t="str">
            <v>ü</v>
          </cell>
          <cell r="H924" t="str">
            <v>ü</v>
          </cell>
          <cell r="I924" t="str">
            <v>ü</v>
          </cell>
          <cell r="J924" t="str">
            <v>ü</v>
          </cell>
          <cell r="K924" t="str">
            <v>ü</v>
          </cell>
          <cell r="L924" t="str">
            <v>ü</v>
          </cell>
          <cell r="M924" t="str">
            <v>ü</v>
          </cell>
          <cell r="N924" t="str">
            <v>ü</v>
          </cell>
          <cell r="O924" t="str">
            <v>ü</v>
          </cell>
        </row>
        <row r="925">
          <cell r="A925" t="str">
            <v>Hopmeier Evans 401(K)</v>
          </cell>
          <cell r="C925" t="str">
            <v>PIMIX</v>
          </cell>
          <cell r="E925" t="str">
            <v>ü</v>
          </cell>
          <cell r="F925" t="str">
            <v>ü</v>
          </cell>
          <cell r="G925" t="str">
            <v>ü</v>
          </cell>
          <cell r="H925" t="str">
            <v>ü</v>
          </cell>
          <cell r="I925" t="str">
            <v>ü</v>
          </cell>
          <cell r="J925" t="str">
            <v>ü</v>
          </cell>
          <cell r="K925" t="str">
            <v>ü</v>
          </cell>
          <cell r="L925" t="str">
            <v>ü</v>
          </cell>
          <cell r="M925" t="str">
            <v>ü</v>
          </cell>
          <cell r="N925" t="str">
            <v>ü</v>
          </cell>
          <cell r="O925" t="str">
            <v>ü</v>
          </cell>
        </row>
        <row r="926">
          <cell r="A926" t="str">
            <v>Hopmeier Evans 401(K)</v>
          </cell>
          <cell r="C926" t="str">
            <v>PBFKX</v>
          </cell>
          <cell r="E926" t="str">
            <v>ü</v>
          </cell>
          <cell r="F926" t="str">
            <v>ü</v>
          </cell>
          <cell r="G926" t="str">
            <v>ü</v>
          </cell>
          <cell r="H926" t="str">
            <v>ü</v>
          </cell>
          <cell r="I926" t="str">
            <v>ü</v>
          </cell>
          <cell r="J926" t="str">
            <v>ü</v>
          </cell>
          <cell r="K926" t="str">
            <v>ü</v>
          </cell>
          <cell r="L926" t="str">
            <v>ü</v>
          </cell>
          <cell r="M926" t="str">
            <v>ü</v>
          </cell>
          <cell r="N926" t="str">
            <v>ü</v>
          </cell>
          <cell r="O926" t="str">
            <v>ü</v>
          </cell>
        </row>
        <row r="927">
          <cell r="A927" t="str">
            <v>Hopmeier Evans 401(K)</v>
          </cell>
          <cell r="C927" t="str">
            <v>DIPSX</v>
          </cell>
          <cell r="E927" t="str">
            <v>ü</v>
          </cell>
          <cell r="F927" t="str">
            <v>û</v>
          </cell>
          <cell r="G927" t="str">
            <v>ü</v>
          </cell>
          <cell r="H927" t="str">
            <v>ü</v>
          </cell>
          <cell r="I927" t="str">
            <v>ü</v>
          </cell>
          <cell r="J927" t="str">
            <v>ü</v>
          </cell>
          <cell r="K927" t="str">
            <v>ü</v>
          </cell>
          <cell r="L927" t="str">
            <v>ü</v>
          </cell>
          <cell r="M927" t="str">
            <v>ü</v>
          </cell>
          <cell r="N927" t="str">
            <v>ü</v>
          </cell>
          <cell r="O927" t="str">
            <v>ü</v>
          </cell>
        </row>
        <row r="928">
          <cell r="A928" t="str">
            <v>Hopmeier Evans 401(K)</v>
          </cell>
          <cell r="C928" t="str">
            <v>PFORX</v>
          </cell>
          <cell r="E928" t="str">
            <v>ü</v>
          </cell>
          <cell r="F928" t="str">
            <v>ü</v>
          </cell>
          <cell r="G928" t="str">
            <v>ü</v>
          </cell>
          <cell r="H928" t="str">
            <v>ü</v>
          </cell>
          <cell r="I928" t="str">
            <v>ü</v>
          </cell>
          <cell r="J928" t="str">
            <v>ü</v>
          </cell>
          <cell r="K928" t="str">
            <v>ü</v>
          </cell>
          <cell r="L928" t="str">
            <v>ü</v>
          </cell>
          <cell r="M928" t="str">
            <v>ü</v>
          </cell>
          <cell r="N928" t="str">
            <v>û</v>
          </cell>
          <cell r="O928" t="str">
            <v>ü</v>
          </cell>
        </row>
        <row r="929">
          <cell r="A929" t="str">
            <v>Hopmeier Evans 401(K)</v>
          </cell>
          <cell r="C929" t="str">
            <v>N/A</v>
          </cell>
          <cell r="E929" t="str">
            <v>ü</v>
          </cell>
          <cell r="F929" t="str">
            <v>û</v>
          </cell>
          <cell r="G929" t="str">
            <v>ü</v>
          </cell>
          <cell r="H929" t="str">
            <v>ü</v>
          </cell>
          <cell r="I929" t="str">
            <v>ü</v>
          </cell>
          <cell r="J929" t="str">
            <v>û</v>
          </cell>
          <cell r="K929" t="str">
            <v>ü</v>
          </cell>
          <cell r="L929" t="str">
            <v>ü</v>
          </cell>
          <cell r="M929" t="str">
            <v>ü</v>
          </cell>
          <cell r="N929" t="str">
            <v>ü</v>
          </cell>
          <cell r="O929" t="str">
            <v>ü</v>
          </cell>
        </row>
        <row r="930">
          <cell r="A930" t="str">
            <v>Horizon Pacific 401(K)</v>
          </cell>
          <cell r="C930" t="str">
            <v>FXAIX</v>
          </cell>
          <cell r="E930" t="str">
            <v>N/A</v>
          </cell>
          <cell r="F930" t="str">
            <v>ü</v>
          </cell>
          <cell r="G930" t="str">
            <v>ü</v>
          </cell>
          <cell r="H930" t="str">
            <v>ü</v>
          </cell>
          <cell r="I930" t="str">
            <v>ü</v>
          </cell>
          <cell r="J930" t="str">
            <v>ü</v>
          </cell>
          <cell r="K930" t="str">
            <v>ü</v>
          </cell>
          <cell r="L930" t="str">
            <v>ü</v>
          </cell>
          <cell r="M930" t="str">
            <v>ü</v>
          </cell>
          <cell r="N930" t="str">
            <v>ü</v>
          </cell>
          <cell r="O930" t="str">
            <v>ü</v>
          </cell>
        </row>
        <row r="931">
          <cell r="A931" t="str">
            <v>Horizon Pacific 401(K)</v>
          </cell>
          <cell r="C931" t="str">
            <v>APGZX</v>
          </cell>
          <cell r="E931" t="str">
            <v>ü</v>
          </cell>
          <cell r="F931" t="str">
            <v>û</v>
          </cell>
          <cell r="G931" t="str">
            <v>û</v>
          </cell>
          <cell r="H931" t="str">
            <v>û</v>
          </cell>
          <cell r="I931" t="str">
            <v>û</v>
          </cell>
          <cell r="J931" t="str">
            <v>û</v>
          </cell>
          <cell r="K931" t="str">
            <v>ü</v>
          </cell>
          <cell r="L931" t="str">
            <v>ü</v>
          </cell>
          <cell r="M931" t="str">
            <v>ü</v>
          </cell>
          <cell r="N931" t="str">
            <v>ü</v>
          </cell>
          <cell r="O931" t="str">
            <v>ü</v>
          </cell>
        </row>
        <row r="932">
          <cell r="A932" t="str">
            <v>Horizon Pacific 401(K)</v>
          </cell>
          <cell r="C932" t="str">
            <v>CDDYX</v>
          </cell>
          <cell r="E932" t="str">
            <v>ü</v>
          </cell>
          <cell r="F932" t="str">
            <v>ü</v>
          </cell>
          <cell r="G932" t="str">
            <v>ü</v>
          </cell>
          <cell r="H932" t="str">
            <v>ü</v>
          </cell>
          <cell r="I932" t="str">
            <v>ü</v>
          </cell>
          <cell r="J932" t="str">
            <v>ü</v>
          </cell>
          <cell r="K932" t="str">
            <v>û</v>
          </cell>
          <cell r="L932" t="str">
            <v>ü</v>
          </cell>
          <cell r="M932" t="str">
            <v>ü</v>
          </cell>
          <cell r="N932" t="str">
            <v>ü</v>
          </cell>
          <cell r="O932" t="str">
            <v>ü</v>
          </cell>
        </row>
        <row r="933">
          <cell r="A933" t="str">
            <v>Horizon Pacific 401(K)</v>
          </cell>
          <cell r="C933" t="str">
            <v>FSMDX</v>
          </cell>
          <cell r="E933" t="str">
            <v>N/A</v>
          </cell>
          <cell r="F933" t="str">
            <v>ü</v>
          </cell>
          <cell r="G933" t="str">
            <v>ü</v>
          </cell>
          <cell r="H933" t="str">
            <v>ü</v>
          </cell>
          <cell r="I933" t="str">
            <v>ü</v>
          </cell>
          <cell r="J933" t="str">
            <v>ü</v>
          </cell>
          <cell r="K933" t="str">
            <v>ü</v>
          </cell>
          <cell r="L933" t="str">
            <v>ü</v>
          </cell>
          <cell r="M933" t="str">
            <v>ü</v>
          </cell>
          <cell r="N933" t="str">
            <v>ü</v>
          </cell>
          <cell r="O933" t="str">
            <v>ü</v>
          </cell>
        </row>
        <row r="934">
          <cell r="A934" t="str">
            <v>Horizon Pacific 401(K)</v>
          </cell>
          <cell r="C934" t="str">
            <v>OTCKX</v>
          </cell>
          <cell r="E934" t="str">
            <v>ü</v>
          </cell>
          <cell r="F934" t="str">
            <v>û</v>
          </cell>
          <cell r="G934" t="str">
            <v>ü</v>
          </cell>
          <cell r="H934" t="str">
            <v>ü</v>
          </cell>
          <cell r="I934" t="str">
            <v>ü</v>
          </cell>
          <cell r="J934" t="str">
            <v>û</v>
          </cell>
          <cell r="K934" t="str">
            <v>ü</v>
          </cell>
          <cell r="L934" t="str">
            <v>ü</v>
          </cell>
          <cell r="M934" t="str">
            <v>ü</v>
          </cell>
          <cell r="N934" t="str">
            <v>ü</v>
          </cell>
          <cell r="O934" t="str">
            <v>ü</v>
          </cell>
        </row>
        <row r="935">
          <cell r="A935" t="str">
            <v>Horizon Pacific 401(K)</v>
          </cell>
          <cell r="C935" t="str">
            <v>AMDVX</v>
          </cell>
          <cell r="E935" t="str">
            <v>ü</v>
          </cell>
          <cell r="F935" t="str">
            <v>û</v>
          </cell>
          <cell r="G935" t="str">
            <v>û</v>
          </cell>
          <cell r="H935" t="str">
            <v>û</v>
          </cell>
          <cell r="I935" t="str">
            <v>û</v>
          </cell>
          <cell r="J935" t="str">
            <v>û</v>
          </cell>
          <cell r="K935" t="str">
            <v>û</v>
          </cell>
          <cell r="L935" t="str">
            <v>û</v>
          </cell>
          <cell r="M935" t="str">
            <v>ü</v>
          </cell>
          <cell r="N935" t="str">
            <v>ü</v>
          </cell>
          <cell r="O935" t="str">
            <v>ü</v>
          </cell>
        </row>
        <row r="936">
          <cell r="A936" t="str">
            <v>Horizon Pacific 401(K)</v>
          </cell>
          <cell r="C936" t="str">
            <v>PLKGX</v>
          </cell>
          <cell r="E936" t="str">
            <v>ü</v>
          </cell>
          <cell r="F936" t="str">
            <v>ü</v>
          </cell>
          <cell r="G936" t="str">
            <v>ü</v>
          </cell>
          <cell r="H936" t="str">
            <v>ü</v>
          </cell>
          <cell r="I936" t="str">
            <v>ü</v>
          </cell>
          <cell r="J936" t="str">
            <v>ü</v>
          </cell>
          <cell r="K936" t="str">
            <v>ü</v>
          </cell>
          <cell r="L936" t="str">
            <v>ü</v>
          </cell>
          <cell r="M936" t="str">
            <v>ü</v>
          </cell>
          <cell r="N936" t="str">
            <v>ü</v>
          </cell>
          <cell r="O936" t="str">
            <v>ü</v>
          </cell>
        </row>
        <row r="937">
          <cell r="A937" t="str">
            <v>Horizon Pacific 401(K)</v>
          </cell>
          <cell r="C937" t="str">
            <v>FSSNX</v>
          </cell>
          <cell r="E937" t="str">
            <v>N/A</v>
          </cell>
          <cell r="F937" t="str">
            <v>ü</v>
          </cell>
          <cell r="G937" t="str">
            <v>ü</v>
          </cell>
          <cell r="H937" t="str">
            <v>ü</v>
          </cell>
          <cell r="I937" t="str">
            <v>ü</v>
          </cell>
          <cell r="J937" t="str">
            <v>ü</v>
          </cell>
          <cell r="K937" t="str">
            <v>û</v>
          </cell>
          <cell r="L937" t="str">
            <v>û</v>
          </cell>
          <cell r="M937" t="str">
            <v>ü</v>
          </cell>
          <cell r="N937" t="str">
            <v>ü</v>
          </cell>
          <cell r="O937" t="str">
            <v>ü</v>
          </cell>
        </row>
        <row r="938">
          <cell r="A938" t="str">
            <v>Horizon Pacific 401(K)</v>
          </cell>
          <cell r="C938" t="str">
            <v>GTTUX</v>
          </cell>
          <cell r="E938" t="str">
            <v>ü</v>
          </cell>
          <cell r="F938" t="str">
            <v>ü</v>
          </cell>
          <cell r="G938" t="str">
            <v>ü</v>
          </cell>
          <cell r="H938" t="str">
            <v>ü</v>
          </cell>
          <cell r="I938" t="str">
            <v>ü</v>
          </cell>
          <cell r="J938" t="str">
            <v>ü</v>
          </cell>
          <cell r="K938" t="str">
            <v>û</v>
          </cell>
          <cell r="L938" t="str">
            <v>û</v>
          </cell>
          <cell r="M938" t="str">
            <v>û</v>
          </cell>
          <cell r="N938" t="str">
            <v>ü</v>
          </cell>
          <cell r="O938" t="str">
            <v>ü</v>
          </cell>
        </row>
        <row r="939">
          <cell r="A939" t="str">
            <v>Horizon Pacific 401(K)</v>
          </cell>
          <cell r="C939" t="str">
            <v>FSPSX</v>
          </cell>
          <cell r="E939" t="str">
            <v>N/A</v>
          </cell>
          <cell r="F939" t="str">
            <v>û</v>
          </cell>
          <cell r="G939" t="str">
            <v>ü</v>
          </cell>
          <cell r="H939" t="str">
            <v>ü</v>
          </cell>
          <cell r="I939" t="str">
            <v>ü</v>
          </cell>
          <cell r="J939" t="str">
            <v>û</v>
          </cell>
          <cell r="K939" t="str">
            <v>ü</v>
          </cell>
          <cell r="L939" t="str">
            <v>ü</v>
          </cell>
          <cell r="M939" t="str">
            <v>ü</v>
          </cell>
          <cell r="N939" t="str">
            <v>ü</v>
          </cell>
          <cell r="O939" t="str">
            <v>ü</v>
          </cell>
        </row>
        <row r="940">
          <cell r="A940" t="str">
            <v>Horizon Pacific 401(K)</v>
          </cell>
          <cell r="C940" t="str">
            <v>MDIZX</v>
          </cell>
          <cell r="E940" t="str">
            <v>ü</v>
          </cell>
          <cell r="F940" t="str">
            <v>ü</v>
          </cell>
          <cell r="G940" t="str">
            <v>û</v>
          </cell>
          <cell r="H940" t="str">
            <v>û</v>
          </cell>
          <cell r="I940" t="str">
            <v>ü</v>
          </cell>
          <cell r="J940" t="str">
            <v>û</v>
          </cell>
          <cell r="K940" t="str">
            <v>û</v>
          </cell>
          <cell r="L940" t="str">
            <v>û</v>
          </cell>
          <cell r="M940" t="str">
            <v>û</v>
          </cell>
          <cell r="N940" t="str">
            <v>ü</v>
          </cell>
          <cell r="O940" t="str">
            <v>ü</v>
          </cell>
        </row>
        <row r="941">
          <cell r="A941" t="str">
            <v>Horizon Pacific 401(K)</v>
          </cell>
          <cell r="C941" t="str">
            <v>PFORX</v>
          </cell>
          <cell r="E941" t="str">
            <v>ü</v>
          </cell>
          <cell r="F941" t="str">
            <v>ü</v>
          </cell>
          <cell r="G941" t="str">
            <v>ü</v>
          </cell>
          <cell r="H941" t="str">
            <v>ü</v>
          </cell>
          <cell r="I941" t="str">
            <v>ü</v>
          </cell>
          <cell r="J941" t="str">
            <v>ü</v>
          </cell>
          <cell r="K941" t="str">
            <v>ü</v>
          </cell>
          <cell r="L941" t="str">
            <v>ü</v>
          </cell>
          <cell r="M941" t="str">
            <v>ü</v>
          </cell>
          <cell r="N941" t="str">
            <v>û</v>
          </cell>
          <cell r="O941" t="str">
            <v>ü</v>
          </cell>
        </row>
        <row r="942">
          <cell r="A942" t="str">
            <v>Horizon Pacific 401(K)</v>
          </cell>
          <cell r="C942" t="str">
            <v>PTRQX</v>
          </cell>
          <cell r="E942" t="str">
            <v>ü</v>
          </cell>
          <cell r="F942" t="str">
            <v>ü</v>
          </cell>
          <cell r="G942" t="str">
            <v>ü</v>
          </cell>
          <cell r="H942" t="str">
            <v>ü</v>
          </cell>
          <cell r="I942" t="str">
            <v>ü</v>
          </cell>
          <cell r="J942" t="str">
            <v>ü</v>
          </cell>
          <cell r="K942" t="str">
            <v>ü</v>
          </cell>
          <cell r="L942" t="str">
            <v>ü</v>
          </cell>
          <cell r="M942" t="str">
            <v>ü</v>
          </cell>
          <cell r="N942" t="str">
            <v>ü</v>
          </cell>
          <cell r="O942" t="str">
            <v>ü</v>
          </cell>
        </row>
        <row r="943">
          <cell r="A943" t="str">
            <v>Horizon Pacific 401(K)</v>
          </cell>
          <cell r="C943" t="str">
            <v>DIPSX</v>
          </cell>
          <cell r="E943" t="str">
            <v>ü</v>
          </cell>
          <cell r="F943" t="str">
            <v>û</v>
          </cell>
          <cell r="G943" t="str">
            <v>ü</v>
          </cell>
          <cell r="H943" t="str">
            <v>ü</v>
          </cell>
          <cell r="I943" t="str">
            <v>ü</v>
          </cell>
          <cell r="J943" t="str">
            <v>ü</v>
          </cell>
          <cell r="K943" t="str">
            <v>ü</v>
          </cell>
          <cell r="L943" t="str">
            <v>ü</v>
          </cell>
          <cell r="M943" t="str">
            <v>ü</v>
          </cell>
          <cell r="N943" t="str">
            <v>ü</v>
          </cell>
          <cell r="O943" t="str">
            <v>ü</v>
          </cell>
        </row>
        <row r="944">
          <cell r="A944" t="str">
            <v>Horizon Pacific 401(K)</v>
          </cell>
          <cell r="C944" t="str">
            <v>PIMIX</v>
          </cell>
          <cell r="E944" t="str">
            <v>ü</v>
          </cell>
          <cell r="F944" t="str">
            <v>ü</v>
          </cell>
          <cell r="G944" t="str">
            <v>ü</v>
          </cell>
          <cell r="H944" t="str">
            <v>ü</v>
          </cell>
          <cell r="I944" t="str">
            <v>ü</v>
          </cell>
          <cell r="J944" t="str">
            <v>ü</v>
          </cell>
          <cell r="K944" t="str">
            <v>ü</v>
          </cell>
          <cell r="L944" t="str">
            <v>ü</v>
          </cell>
          <cell r="M944" t="str">
            <v>ü</v>
          </cell>
          <cell r="N944" t="str">
            <v>ü</v>
          </cell>
          <cell r="O944" t="str">
            <v>ü</v>
          </cell>
        </row>
        <row r="945">
          <cell r="A945" t="str">
            <v>Horizon Pacific 401(K)</v>
          </cell>
          <cell r="C945" t="str">
            <v>N/A</v>
          </cell>
          <cell r="E945" t="str">
            <v>ü</v>
          </cell>
          <cell r="F945" t="str">
            <v>û</v>
          </cell>
          <cell r="G945" t="str">
            <v>û</v>
          </cell>
          <cell r="H945" t="str">
            <v>û</v>
          </cell>
          <cell r="I945" t="str">
            <v>û</v>
          </cell>
          <cell r="J945" t="str">
            <v>ü</v>
          </cell>
          <cell r="K945" t="str">
            <v>û</v>
          </cell>
          <cell r="L945" t="str">
            <v>û</v>
          </cell>
          <cell r="M945" t="str">
            <v>û</v>
          </cell>
          <cell r="N945" t="str">
            <v>ü</v>
          </cell>
          <cell r="O945" t="str">
            <v>ü</v>
          </cell>
        </row>
        <row r="946">
          <cell r="A946" t="str">
            <v>Illas Management 401(K)</v>
          </cell>
          <cell r="C946" t="str">
            <v>FXAIX</v>
          </cell>
          <cell r="E946" t="str">
            <v>N/A</v>
          </cell>
          <cell r="F946" t="str">
            <v>ü</v>
          </cell>
          <cell r="G946" t="str">
            <v>ü</v>
          </cell>
          <cell r="H946" t="str">
            <v>ü</v>
          </cell>
          <cell r="I946" t="str">
            <v>ü</v>
          </cell>
          <cell r="J946" t="str">
            <v>ü</v>
          </cell>
          <cell r="K946" t="str">
            <v>ü</v>
          </cell>
          <cell r="L946" t="str">
            <v>ü</v>
          </cell>
          <cell r="M946" t="str">
            <v>ü</v>
          </cell>
          <cell r="N946" t="str">
            <v>ü</v>
          </cell>
          <cell r="O946" t="str">
            <v>ü</v>
          </cell>
        </row>
        <row r="947">
          <cell r="A947" t="str">
            <v>Illas Management 401(K)</v>
          </cell>
          <cell r="C947" t="str">
            <v>APGZX</v>
          </cell>
          <cell r="E947" t="str">
            <v>ü</v>
          </cell>
          <cell r="F947" t="str">
            <v>û</v>
          </cell>
          <cell r="G947" t="str">
            <v>û</v>
          </cell>
          <cell r="H947" t="str">
            <v>û</v>
          </cell>
          <cell r="I947" t="str">
            <v>û</v>
          </cell>
          <cell r="J947" t="str">
            <v>û</v>
          </cell>
          <cell r="K947" t="str">
            <v>ü</v>
          </cell>
          <cell r="L947" t="str">
            <v>ü</v>
          </cell>
          <cell r="M947" t="str">
            <v>ü</v>
          </cell>
          <cell r="N947" t="str">
            <v>ü</v>
          </cell>
          <cell r="O947" t="str">
            <v>ü</v>
          </cell>
        </row>
        <row r="948">
          <cell r="A948" t="str">
            <v>Illas Management 401(K)</v>
          </cell>
          <cell r="C948" t="str">
            <v>PEQSX</v>
          </cell>
          <cell r="E948" t="str">
            <v>ü</v>
          </cell>
          <cell r="F948" t="str">
            <v>ü</v>
          </cell>
          <cell r="G948" t="str">
            <v>ü</v>
          </cell>
          <cell r="H948" t="str">
            <v>ü</v>
          </cell>
          <cell r="I948" t="str">
            <v>ü</v>
          </cell>
          <cell r="J948" t="str">
            <v>ü</v>
          </cell>
          <cell r="K948" t="str">
            <v>ü</v>
          </cell>
          <cell r="L948" t="str">
            <v>ü</v>
          </cell>
          <cell r="M948" t="str">
            <v>ü</v>
          </cell>
          <cell r="N948" t="str">
            <v>ü</v>
          </cell>
          <cell r="O948" t="str">
            <v>ü</v>
          </cell>
        </row>
        <row r="949">
          <cell r="A949" t="str">
            <v>Illas Management 401(K)</v>
          </cell>
          <cell r="C949" t="str">
            <v>FSMDX</v>
          </cell>
          <cell r="E949" t="str">
            <v>N/A</v>
          </cell>
          <cell r="F949" t="str">
            <v>ü</v>
          </cell>
          <cell r="G949" t="str">
            <v>ü</v>
          </cell>
          <cell r="H949" t="str">
            <v>ü</v>
          </cell>
          <cell r="I949" t="str">
            <v>ü</v>
          </cell>
          <cell r="J949" t="str">
            <v>ü</v>
          </cell>
          <cell r="K949" t="str">
            <v>ü</v>
          </cell>
          <cell r="L949" t="str">
            <v>ü</v>
          </cell>
          <cell r="M949" t="str">
            <v>ü</v>
          </cell>
          <cell r="N949" t="str">
            <v>ü</v>
          </cell>
          <cell r="O949" t="str">
            <v>ü</v>
          </cell>
        </row>
        <row r="950">
          <cell r="A950" t="str">
            <v>Illas Management 401(K)</v>
          </cell>
          <cell r="C950" t="str">
            <v>BMGKX</v>
          </cell>
          <cell r="E950" t="str">
            <v>ü</v>
          </cell>
          <cell r="F950" t="str">
            <v>û</v>
          </cell>
          <cell r="G950" t="str">
            <v>û</v>
          </cell>
          <cell r="H950" t="str">
            <v>û</v>
          </cell>
          <cell r="I950" t="str">
            <v>û</v>
          </cell>
          <cell r="J950" t="str">
            <v>û</v>
          </cell>
          <cell r="K950" t="str">
            <v>û</v>
          </cell>
          <cell r="L950" t="str">
            <v>û</v>
          </cell>
          <cell r="M950" t="str">
            <v>û</v>
          </cell>
          <cell r="N950" t="str">
            <v>ü</v>
          </cell>
          <cell r="O950" t="str">
            <v>ü</v>
          </cell>
        </row>
        <row r="951">
          <cell r="A951" t="str">
            <v>Illas Management 401(K)</v>
          </cell>
          <cell r="C951" t="str">
            <v>MVCKX</v>
          </cell>
          <cell r="E951" t="str">
            <v>ü</v>
          </cell>
          <cell r="F951" t="str">
            <v>ü</v>
          </cell>
          <cell r="G951" t="str">
            <v>ü</v>
          </cell>
          <cell r="H951" t="str">
            <v>ü</v>
          </cell>
          <cell r="I951" t="str">
            <v>ü</v>
          </cell>
          <cell r="J951" t="str">
            <v>ü</v>
          </cell>
          <cell r="K951" t="str">
            <v>ü</v>
          </cell>
          <cell r="L951" t="str">
            <v>ü</v>
          </cell>
          <cell r="M951" t="str">
            <v>ü</v>
          </cell>
          <cell r="N951" t="str">
            <v>ü</v>
          </cell>
          <cell r="O951" t="str">
            <v>ü</v>
          </cell>
        </row>
        <row r="952">
          <cell r="A952" t="str">
            <v>Illas Management 401(K)</v>
          </cell>
          <cell r="C952" t="str">
            <v>N/A</v>
          </cell>
          <cell r="E952" t="str">
            <v>ü</v>
          </cell>
          <cell r="F952" t="str">
            <v>û</v>
          </cell>
          <cell r="G952" t="str">
            <v>û</v>
          </cell>
          <cell r="H952" t="str">
            <v>û</v>
          </cell>
          <cell r="I952" t="str">
            <v>û</v>
          </cell>
          <cell r="J952" t="str">
            <v>ü</v>
          </cell>
          <cell r="K952" t="str">
            <v>û</v>
          </cell>
          <cell r="L952" t="str">
            <v>û</v>
          </cell>
          <cell r="M952" t="str">
            <v>û</v>
          </cell>
          <cell r="N952" t="str">
            <v>ü</v>
          </cell>
          <cell r="O952" t="str">
            <v>ü</v>
          </cell>
        </row>
        <row r="953">
          <cell r="A953" t="str">
            <v>Illas Management 401(K)</v>
          </cell>
          <cell r="C953" t="str">
            <v>FSSNX</v>
          </cell>
          <cell r="E953" t="str">
            <v>N/A</v>
          </cell>
          <cell r="F953" t="str">
            <v>ü</v>
          </cell>
          <cell r="G953" t="str">
            <v>ü</v>
          </cell>
          <cell r="H953" t="str">
            <v>ü</v>
          </cell>
          <cell r="I953" t="str">
            <v>ü</v>
          </cell>
          <cell r="J953" t="str">
            <v>ü</v>
          </cell>
          <cell r="K953" t="str">
            <v>û</v>
          </cell>
          <cell r="L953" t="str">
            <v>û</v>
          </cell>
          <cell r="M953" t="str">
            <v>ü</v>
          </cell>
          <cell r="N953" t="str">
            <v>ü</v>
          </cell>
          <cell r="O953" t="str">
            <v>ü</v>
          </cell>
        </row>
        <row r="954">
          <cell r="A954" t="str">
            <v>Illas Management 401(K)</v>
          </cell>
          <cell r="C954" t="str">
            <v>FSPSX</v>
          </cell>
          <cell r="E954" t="str">
            <v>N/A</v>
          </cell>
          <cell r="F954" t="str">
            <v>û</v>
          </cell>
          <cell r="G954" t="str">
            <v>ü</v>
          </cell>
          <cell r="H954" t="str">
            <v>ü</v>
          </cell>
          <cell r="I954" t="str">
            <v>ü</v>
          </cell>
          <cell r="J954" t="str">
            <v>û</v>
          </cell>
          <cell r="K954" t="str">
            <v>ü</v>
          </cell>
          <cell r="L954" t="str">
            <v>ü</v>
          </cell>
          <cell r="M954" t="str">
            <v>ü</v>
          </cell>
          <cell r="N954" t="str">
            <v>ü</v>
          </cell>
          <cell r="O954" t="str">
            <v>ü</v>
          </cell>
        </row>
        <row r="955">
          <cell r="A955" t="str">
            <v>Illas Management 401(K)</v>
          </cell>
          <cell r="C955" t="str">
            <v>MDIZX</v>
          </cell>
          <cell r="E955" t="str">
            <v>ü</v>
          </cell>
          <cell r="F955" t="str">
            <v>ü</v>
          </cell>
          <cell r="G955" t="str">
            <v>û</v>
          </cell>
          <cell r="H955" t="str">
            <v>û</v>
          </cell>
          <cell r="I955" t="str">
            <v>ü</v>
          </cell>
          <cell r="J955" t="str">
            <v>û</v>
          </cell>
          <cell r="K955" t="str">
            <v>û</v>
          </cell>
          <cell r="L955" t="str">
            <v>û</v>
          </cell>
          <cell r="M955" t="str">
            <v>û</v>
          </cell>
          <cell r="N955" t="str">
            <v>ü</v>
          </cell>
          <cell r="O955" t="str">
            <v>ü</v>
          </cell>
        </row>
        <row r="956">
          <cell r="A956" t="str">
            <v>Illas Management 401(K)</v>
          </cell>
          <cell r="C956" t="str">
            <v>DIPSX</v>
          </cell>
          <cell r="E956" t="str">
            <v>ü</v>
          </cell>
          <cell r="F956" t="str">
            <v>û</v>
          </cell>
          <cell r="G956" t="str">
            <v>ü</v>
          </cell>
          <cell r="H956" t="str">
            <v>ü</v>
          </cell>
          <cell r="I956" t="str">
            <v>ü</v>
          </cell>
          <cell r="J956" t="str">
            <v>ü</v>
          </cell>
          <cell r="K956" t="str">
            <v>ü</v>
          </cell>
          <cell r="L956" t="str">
            <v>ü</v>
          </cell>
          <cell r="M956" t="str">
            <v>ü</v>
          </cell>
          <cell r="N956" t="str">
            <v>ü</v>
          </cell>
          <cell r="O956" t="str">
            <v>ü</v>
          </cell>
        </row>
        <row r="957">
          <cell r="A957" t="str">
            <v>Illas Management 401(K)</v>
          </cell>
          <cell r="C957" t="str">
            <v>N/A</v>
          </cell>
          <cell r="E957" t="str">
            <v>ü</v>
          </cell>
          <cell r="F957" t="str">
            <v>û</v>
          </cell>
          <cell r="G957" t="str">
            <v>û</v>
          </cell>
          <cell r="H957" t="str">
            <v>û</v>
          </cell>
          <cell r="I957" t="str">
            <v>û</v>
          </cell>
          <cell r="J957" t="str">
            <v>ü</v>
          </cell>
          <cell r="K957" t="str">
            <v>û</v>
          </cell>
          <cell r="L957" t="str">
            <v>û</v>
          </cell>
          <cell r="M957" t="str">
            <v>û</v>
          </cell>
          <cell r="N957" t="str">
            <v>ü</v>
          </cell>
          <cell r="O957" t="str">
            <v>ü</v>
          </cell>
        </row>
        <row r="958">
          <cell r="A958" t="str">
            <v>Inventec 401(K)</v>
          </cell>
          <cell r="C958" t="str">
            <v>N/A</v>
          </cell>
          <cell r="E958" t="str">
            <v>N/A</v>
          </cell>
          <cell r="F958" t="str">
            <v>ü</v>
          </cell>
          <cell r="G958" t="str">
            <v>ü</v>
          </cell>
          <cell r="H958" t="str">
            <v>ü</v>
          </cell>
          <cell r="I958" t="str">
            <v>ü</v>
          </cell>
          <cell r="J958" t="str">
            <v>ü</v>
          </cell>
          <cell r="K958" t="str">
            <v>ü</v>
          </cell>
          <cell r="L958" t="str">
            <v>ü</v>
          </cell>
          <cell r="M958" t="str">
            <v>ü</v>
          </cell>
          <cell r="N958" t="str">
            <v>ü</v>
          </cell>
          <cell r="O958" t="str">
            <v>ü</v>
          </cell>
        </row>
        <row r="959">
          <cell r="A959" t="str">
            <v>Inventec 401(K)</v>
          </cell>
          <cell r="C959" t="str">
            <v>PRBLX</v>
          </cell>
          <cell r="E959" t="str">
            <v>ü</v>
          </cell>
          <cell r="F959" t="str">
            <v>û</v>
          </cell>
          <cell r="G959" t="str">
            <v>û</v>
          </cell>
          <cell r="H959" t="str">
            <v>û</v>
          </cell>
          <cell r="I959" t="str">
            <v>û</v>
          </cell>
          <cell r="J959" t="str">
            <v>û</v>
          </cell>
          <cell r="K959" t="str">
            <v>û</v>
          </cell>
          <cell r="L959" t="str">
            <v>ü</v>
          </cell>
          <cell r="M959" t="str">
            <v>û</v>
          </cell>
          <cell r="N959" t="str">
            <v>ü</v>
          </cell>
          <cell r="O959" t="str">
            <v>ü</v>
          </cell>
        </row>
        <row r="960">
          <cell r="A960" t="str">
            <v>Inventec 401(K)</v>
          </cell>
          <cell r="C960" t="str">
            <v>APGAX</v>
          </cell>
          <cell r="E960" t="str">
            <v>ü</v>
          </cell>
          <cell r="F960" t="str">
            <v>û</v>
          </cell>
          <cell r="G960" t="str">
            <v>û</v>
          </cell>
          <cell r="H960" t="str">
            <v>û</v>
          </cell>
          <cell r="I960" t="str">
            <v>û</v>
          </cell>
          <cell r="J960" t="str">
            <v>û</v>
          </cell>
          <cell r="K960" t="str">
            <v>û</v>
          </cell>
          <cell r="L960" t="str">
            <v>ü</v>
          </cell>
          <cell r="M960" t="str">
            <v>ü</v>
          </cell>
          <cell r="N960" t="str">
            <v>ü</v>
          </cell>
          <cell r="O960" t="str">
            <v>ü</v>
          </cell>
        </row>
        <row r="961">
          <cell r="A961" t="str">
            <v>Inventec 401(K)</v>
          </cell>
          <cell r="C961" t="str">
            <v>GSFTX</v>
          </cell>
          <cell r="E961" t="str">
            <v>ü</v>
          </cell>
          <cell r="F961" t="str">
            <v>ü</v>
          </cell>
          <cell r="G961" t="str">
            <v>ü</v>
          </cell>
          <cell r="H961" t="str">
            <v>ü</v>
          </cell>
          <cell r="I961" t="str">
            <v>ü</v>
          </cell>
          <cell r="J961" t="str">
            <v>ü</v>
          </cell>
          <cell r="K961" t="str">
            <v>û</v>
          </cell>
          <cell r="L961" t="str">
            <v>ü</v>
          </cell>
          <cell r="M961" t="str">
            <v>ü</v>
          </cell>
          <cell r="N961" t="str">
            <v>ü</v>
          </cell>
          <cell r="O961" t="str">
            <v>ü</v>
          </cell>
        </row>
        <row r="962">
          <cell r="A962" t="str">
            <v>Inventec 401(K)</v>
          </cell>
          <cell r="C962" t="str">
            <v>FSMDX</v>
          </cell>
          <cell r="E962" t="str">
            <v>N/A</v>
          </cell>
          <cell r="F962" t="str">
            <v>ü</v>
          </cell>
          <cell r="G962" t="str">
            <v>ü</v>
          </cell>
          <cell r="H962" t="str">
            <v>ü</v>
          </cell>
          <cell r="I962" t="str">
            <v>ü</v>
          </cell>
          <cell r="J962" t="str">
            <v>ü</v>
          </cell>
          <cell r="K962" t="str">
            <v>ü</v>
          </cell>
          <cell r="L962" t="str">
            <v>ü</v>
          </cell>
          <cell r="M962" t="str">
            <v>ü</v>
          </cell>
          <cell r="N962" t="str">
            <v>ü</v>
          </cell>
          <cell r="O962" t="str">
            <v>ü</v>
          </cell>
        </row>
        <row r="963">
          <cell r="A963" t="str">
            <v>Inventec 401(K)</v>
          </cell>
          <cell r="C963" t="str">
            <v>HAGIX</v>
          </cell>
          <cell r="E963" t="str">
            <v>ü</v>
          </cell>
          <cell r="F963" t="str">
            <v>û</v>
          </cell>
          <cell r="G963" t="str">
            <v>û</v>
          </cell>
          <cell r="H963" t="str">
            <v>û</v>
          </cell>
          <cell r="I963" t="str">
            <v>û</v>
          </cell>
          <cell r="J963" t="str">
            <v>û</v>
          </cell>
          <cell r="K963" t="str">
            <v>ü</v>
          </cell>
          <cell r="L963" t="str">
            <v>ü</v>
          </cell>
          <cell r="M963" t="str">
            <v>ü</v>
          </cell>
          <cell r="N963" t="str">
            <v>ü</v>
          </cell>
          <cell r="O963" t="str">
            <v>ü</v>
          </cell>
        </row>
        <row r="964">
          <cell r="A964" t="str">
            <v>Inventec 401(K)</v>
          </cell>
          <cell r="C964" t="str">
            <v>MVCHX</v>
          </cell>
          <cell r="E964" t="str">
            <v>ü</v>
          </cell>
          <cell r="F964" t="str">
            <v>û</v>
          </cell>
          <cell r="G964" t="str">
            <v>ü</v>
          </cell>
          <cell r="H964" t="str">
            <v>ü</v>
          </cell>
          <cell r="I964" t="str">
            <v>ü</v>
          </cell>
          <cell r="J964" t="str">
            <v>ü</v>
          </cell>
          <cell r="K964" t="str">
            <v>ü</v>
          </cell>
          <cell r="L964" t="str">
            <v>ü</v>
          </cell>
          <cell r="M964" t="str">
            <v>ü</v>
          </cell>
          <cell r="N964" t="str">
            <v>ü</v>
          </cell>
          <cell r="O964" t="str">
            <v>ü</v>
          </cell>
        </row>
        <row r="965">
          <cell r="A965" t="str">
            <v>Inventec 401(K)</v>
          </cell>
          <cell r="C965" t="str">
            <v>TISBX</v>
          </cell>
          <cell r="E965" t="str">
            <v>N/A</v>
          </cell>
          <cell r="F965" t="str">
            <v>ü</v>
          </cell>
          <cell r="G965" t="str">
            <v>ü</v>
          </cell>
          <cell r="H965" t="str">
            <v>ü</v>
          </cell>
          <cell r="I965" t="str">
            <v>ü</v>
          </cell>
          <cell r="J965" t="str">
            <v>ü</v>
          </cell>
          <cell r="K965" t="str">
            <v>û</v>
          </cell>
          <cell r="L965" t="str">
            <v>û</v>
          </cell>
          <cell r="M965" t="str">
            <v>ü</v>
          </cell>
          <cell r="N965" t="str">
            <v>ü</v>
          </cell>
          <cell r="O965" t="str">
            <v>ü</v>
          </cell>
        </row>
        <row r="966">
          <cell r="A966" t="str">
            <v>Inventec 401(K)</v>
          </cell>
          <cell r="C966" t="str">
            <v>FSPSX</v>
          </cell>
          <cell r="E966" t="str">
            <v>N/A</v>
          </cell>
          <cell r="F966" t="str">
            <v>û</v>
          </cell>
          <cell r="G966" t="str">
            <v>ü</v>
          </cell>
          <cell r="H966" t="str">
            <v>ü</v>
          </cell>
          <cell r="I966" t="str">
            <v>ü</v>
          </cell>
          <cell r="J966" t="str">
            <v>û</v>
          </cell>
          <cell r="K966" t="str">
            <v>ü</v>
          </cell>
          <cell r="L966" t="str">
            <v>ü</v>
          </cell>
          <cell r="M966" t="str">
            <v>ü</v>
          </cell>
          <cell r="N966" t="str">
            <v>ü</v>
          </cell>
          <cell r="O966" t="str">
            <v>ü</v>
          </cell>
        </row>
        <row r="967">
          <cell r="A967" t="str">
            <v>Inventec 401(K)</v>
          </cell>
          <cell r="C967" t="str">
            <v>RNWGX</v>
          </cell>
          <cell r="E967" t="str">
            <v>ü</v>
          </cell>
          <cell r="F967" t="str">
            <v>ü</v>
          </cell>
          <cell r="G967" t="str">
            <v>ü</v>
          </cell>
          <cell r="H967" t="str">
            <v>ü</v>
          </cell>
          <cell r="I967" t="str">
            <v>ü</v>
          </cell>
          <cell r="J967" t="str">
            <v>ü</v>
          </cell>
          <cell r="K967" t="str">
            <v>ü</v>
          </cell>
          <cell r="L967" t="str">
            <v>ü</v>
          </cell>
          <cell r="M967" t="str">
            <v>ü</v>
          </cell>
          <cell r="N967" t="str">
            <v>ü</v>
          </cell>
          <cell r="O967" t="str">
            <v>ü</v>
          </cell>
        </row>
        <row r="968">
          <cell r="A968" t="str">
            <v>Inventec 401(K)</v>
          </cell>
          <cell r="C968" t="str">
            <v>PIMIX</v>
          </cell>
          <cell r="E968" t="str">
            <v>ü</v>
          </cell>
          <cell r="F968" t="str">
            <v>ü</v>
          </cell>
          <cell r="G968" t="str">
            <v>ü</v>
          </cell>
          <cell r="H968" t="str">
            <v>ü</v>
          </cell>
          <cell r="I968" t="str">
            <v>ü</v>
          </cell>
          <cell r="J968" t="str">
            <v>ü</v>
          </cell>
          <cell r="K968" t="str">
            <v>ü</v>
          </cell>
          <cell r="L968" t="str">
            <v>ü</v>
          </cell>
          <cell r="M968" t="str">
            <v>ü</v>
          </cell>
          <cell r="N968" t="str">
            <v>ü</v>
          </cell>
          <cell r="O968" t="str">
            <v>ü</v>
          </cell>
        </row>
        <row r="969">
          <cell r="A969" t="str">
            <v>Inventec 401(K)</v>
          </cell>
          <cell r="C969" t="str">
            <v>DIPSX</v>
          </cell>
          <cell r="E969" t="str">
            <v>ü</v>
          </cell>
          <cell r="F969" t="str">
            <v>û</v>
          </cell>
          <cell r="G969" t="str">
            <v>ü</v>
          </cell>
          <cell r="H969" t="str">
            <v>ü</v>
          </cell>
          <cell r="I969" t="str">
            <v>ü</v>
          </cell>
          <cell r="J969" t="str">
            <v>ü</v>
          </cell>
          <cell r="K969" t="str">
            <v>ü</v>
          </cell>
          <cell r="L969" t="str">
            <v>ü</v>
          </cell>
          <cell r="M969" t="str">
            <v>ü</v>
          </cell>
          <cell r="N969" t="str">
            <v>ü</v>
          </cell>
          <cell r="O969" t="str">
            <v>ü</v>
          </cell>
        </row>
        <row r="970">
          <cell r="A970" t="str">
            <v>Inventec 401(K)</v>
          </cell>
          <cell r="C970" t="str">
            <v>PZTRX</v>
          </cell>
          <cell r="E970" t="str">
            <v>ü</v>
          </cell>
          <cell r="F970" t="str">
            <v>ü</v>
          </cell>
          <cell r="G970" t="str">
            <v>ü</v>
          </cell>
          <cell r="H970" t="str">
            <v>ü</v>
          </cell>
          <cell r="I970" t="str">
            <v>ü</v>
          </cell>
          <cell r="J970" t="str">
            <v>ü</v>
          </cell>
          <cell r="K970" t="str">
            <v>û</v>
          </cell>
          <cell r="L970" t="str">
            <v>ü</v>
          </cell>
          <cell r="M970" t="str">
            <v>û</v>
          </cell>
          <cell r="N970" t="str">
            <v>ü</v>
          </cell>
          <cell r="O970" t="str">
            <v>ü</v>
          </cell>
        </row>
        <row r="971">
          <cell r="A971" t="str">
            <v>Inventec 401(K)</v>
          </cell>
          <cell r="C971" t="str">
            <v>CSEIX</v>
          </cell>
          <cell r="E971" t="str">
            <v>ü</v>
          </cell>
          <cell r="F971" t="str">
            <v>û</v>
          </cell>
          <cell r="G971" t="str">
            <v>ü</v>
          </cell>
          <cell r="H971" t="str">
            <v>ü</v>
          </cell>
          <cell r="I971" t="str">
            <v>ü</v>
          </cell>
          <cell r="J971" t="str">
            <v>û</v>
          </cell>
          <cell r="K971" t="str">
            <v>ü</v>
          </cell>
          <cell r="L971" t="str">
            <v>ü</v>
          </cell>
          <cell r="M971" t="str">
            <v>ü</v>
          </cell>
          <cell r="N971" t="str">
            <v>û</v>
          </cell>
          <cell r="O971" t="str">
            <v>ü</v>
          </cell>
        </row>
        <row r="972">
          <cell r="A972" t="str">
            <v>Ismael Leyva Architects 401(K)</v>
          </cell>
          <cell r="C972" t="str">
            <v>RWMEX</v>
          </cell>
          <cell r="E972" t="str">
            <v>ü</v>
          </cell>
          <cell r="F972" t="str">
            <v>û</v>
          </cell>
          <cell r="G972" t="str">
            <v>û</v>
          </cell>
          <cell r="H972" t="str">
            <v>ü</v>
          </cell>
          <cell r="I972" t="str">
            <v>ü</v>
          </cell>
          <cell r="J972" t="str">
            <v>û</v>
          </cell>
          <cell r="K972" t="str">
            <v>ü</v>
          </cell>
          <cell r="L972" t="str">
            <v>ü</v>
          </cell>
          <cell r="M972" t="str">
            <v>ü</v>
          </cell>
          <cell r="N972" t="str">
            <v>ü</v>
          </cell>
          <cell r="O972" t="str">
            <v>ü</v>
          </cell>
        </row>
        <row r="973">
          <cell r="A973" t="str">
            <v>Ismael Leyva Architects 401(K)</v>
          </cell>
          <cell r="C973" t="str">
            <v>TIEIX</v>
          </cell>
          <cell r="E973" t="str">
            <v>N/A</v>
          </cell>
          <cell r="F973" t="str">
            <v>ü</v>
          </cell>
          <cell r="G973" t="str">
            <v>ü</v>
          </cell>
          <cell r="H973" t="str">
            <v>ü</v>
          </cell>
          <cell r="I973" t="str">
            <v>ü</v>
          </cell>
          <cell r="J973" t="str">
            <v>ü</v>
          </cell>
          <cell r="K973" t="str">
            <v>ü</v>
          </cell>
          <cell r="L973" t="str">
            <v>ü</v>
          </cell>
          <cell r="M973" t="str">
            <v>ü</v>
          </cell>
          <cell r="N973" t="str">
            <v>ü</v>
          </cell>
          <cell r="O973" t="str">
            <v>ü</v>
          </cell>
        </row>
        <row r="974">
          <cell r="A974" t="str">
            <v>Ismael Leyva Architects 401(K)</v>
          </cell>
          <cell r="C974" t="str">
            <v>APGAX</v>
          </cell>
          <cell r="E974" t="str">
            <v>ü</v>
          </cell>
          <cell r="F974" t="str">
            <v>û</v>
          </cell>
          <cell r="G974" t="str">
            <v>û</v>
          </cell>
          <cell r="H974" t="str">
            <v>û</v>
          </cell>
          <cell r="I974" t="str">
            <v>û</v>
          </cell>
          <cell r="J974" t="str">
            <v>û</v>
          </cell>
          <cell r="K974" t="str">
            <v>û</v>
          </cell>
          <cell r="L974" t="str">
            <v>ü</v>
          </cell>
          <cell r="M974" t="str">
            <v>ü</v>
          </cell>
          <cell r="N974" t="str">
            <v>ü</v>
          </cell>
          <cell r="O974" t="str">
            <v>ü</v>
          </cell>
        </row>
        <row r="975">
          <cell r="A975" t="str">
            <v>Ismael Leyva Architects 401(K)</v>
          </cell>
          <cell r="C975" t="str">
            <v>MVCHX</v>
          </cell>
          <cell r="E975" t="str">
            <v>ü</v>
          </cell>
          <cell r="F975" t="str">
            <v>û</v>
          </cell>
          <cell r="G975" t="str">
            <v>ü</v>
          </cell>
          <cell r="H975" t="str">
            <v>ü</v>
          </cell>
          <cell r="I975" t="str">
            <v>ü</v>
          </cell>
          <cell r="J975" t="str">
            <v>ü</v>
          </cell>
          <cell r="K975" t="str">
            <v>ü</v>
          </cell>
          <cell r="L975" t="str">
            <v>ü</v>
          </cell>
          <cell r="M975" t="str">
            <v>ü</v>
          </cell>
          <cell r="N975" t="str">
            <v>ü</v>
          </cell>
          <cell r="O975" t="str">
            <v>ü</v>
          </cell>
        </row>
        <row r="976">
          <cell r="A976" t="str">
            <v>Ismael Leyva Architects 401(K)</v>
          </cell>
          <cell r="C976" t="str">
            <v>FSMDX</v>
          </cell>
          <cell r="E976" t="str">
            <v>N/A</v>
          </cell>
          <cell r="F976" t="str">
            <v>ü</v>
          </cell>
          <cell r="G976" t="str">
            <v>ü</v>
          </cell>
          <cell r="H976" t="str">
            <v>ü</v>
          </cell>
          <cell r="I976" t="str">
            <v>ü</v>
          </cell>
          <cell r="J976" t="str">
            <v>ü</v>
          </cell>
          <cell r="K976" t="str">
            <v>ü</v>
          </cell>
          <cell r="L976" t="str">
            <v>ü</v>
          </cell>
          <cell r="M976" t="str">
            <v>ü</v>
          </cell>
          <cell r="N976" t="str">
            <v>ü</v>
          </cell>
          <cell r="O976" t="str">
            <v>ü</v>
          </cell>
        </row>
        <row r="977">
          <cell r="A977" t="str">
            <v>Ismael Leyva Architects 401(K)</v>
          </cell>
          <cell r="C977" t="str">
            <v>HAGIX</v>
          </cell>
          <cell r="E977" t="str">
            <v>ü</v>
          </cell>
          <cell r="F977" t="str">
            <v>û</v>
          </cell>
          <cell r="G977" t="str">
            <v>û</v>
          </cell>
          <cell r="H977" t="str">
            <v>û</v>
          </cell>
          <cell r="I977" t="str">
            <v>û</v>
          </cell>
          <cell r="J977" t="str">
            <v>û</v>
          </cell>
          <cell r="K977" t="str">
            <v>ü</v>
          </cell>
          <cell r="L977" t="str">
            <v>ü</v>
          </cell>
          <cell r="M977" t="str">
            <v>ü</v>
          </cell>
          <cell r="N977" t="str">
            <v>ü</v>
          </cell>
          <cell r="O977" t="str">
            <v>ü</v>
          </cell>
        </row>
        <row r="978">
          <cell r="A978" t="str">
            <v>Ismael Leyva Architects 401(K)</v>
          </cell>
          <cell r="C978" t="str">
            <v>TISBX</v>
          </cell>
          <cell r="E978" t="str">
            <v>N/A</v>
          </cell>
          <cell r="F978" t="str">
            <v>ü</v>
          </cell>
          <cell r="G978" t="str">
            <v>ü</v>
          </cell>
          <cell r="H978" t="str">
            <v>ü</v>
          </cell>
          <cell r="I978" t="str">
            <v>ü</v>
          </cell>
          <cell r="J978" t="str">
            <v>ü</v>
          </cell>
          <cell r="K978" t="str">
            <v>û</v>
          </cell>
          <cell r="L978" t="str">
            <v>û</v>
          </cell>
          <cell r="M978" t="str">
            <v>ü</v>
          </cell>
          <cell r="N978" t="str">
            <v>ü</v>
          </cell>
          <cell r="O978" t="str">
            <v>ü</v>
          </cell>
        </row>
        <row r="979">
          <cell r="A979" t="str">
            <v>Ismael Leyva Architects 401(K)</v>
          </cell>
          <cell r="C979" t="str">
            <v>COSSX</v>
          </cell>
          <cell r="E979" t="str">
            <v>ü</v>
          </cell>
          <cell r="F979" t="str">
            <v>û</v>
          </cell>
          <cell r="G979" t="str">
            <v>ü</v>
          </cell>
          <cell r="H979" t="str">
            <v>ü</v>
          </cell>
          <cell r="I979" t="str">
            <v>ü</v>
          </cell>
          <cell r="J979" t="str">
            <v>û</v>
          </cell>
          <cell r="K979" t="str">
            <v>ü</v>
          </cell>
          <cell r="L979" t="str">
            <v>ü</v>
          </cell>
          <cell r="M979" t="str">
            <v>ü</v>
          </cell>
          <cell r="N979" t="str">
            <v>ü</v>
          </cell>
          <cell r="O979" t="str">
            <v>ü</v>
          </cell>
        </row>
        <row r="980">
          <cell r="A980" t="str">
            <v>Ismael Leyva Architects 401(K)</v>
          </cell>
          <cell r="C980" t="str">
            <v>RERFX</v>
          </cell>
          <cell r="E980" t="str">
            <v>ü</v>
          </cell>
          <cell r="F980" t="str">
            <v>û</v>
          </cell>
          <cell r="G980" t="str">
            <v>û</v>
          </cell>
          <cell r="H980" t="str">
            <v>ü</v>
          </cell>
          <cell r="I980" t="str">
            <v>ü</v>
          </cell>
          <cell r="J980" t="str">
            <v>û</v>
          </cell>
          <cell r="K980" t="str">
            <v>ü</v>
          </cell>
          <cell r="L980" t="str">
            <v>ü</v>
          </cell>
          <cell r="M980" t="str">
            <v>ü</v>
          </cell>
          <cell r="N980" t="str">
            <v>ü</v>
          </cell>
          <cell r="O980" t="str">
            <v>ü</v>
          </cell>
        </row>
        <row r="981">
          <cell r="A981" t="str">
            <v>Ismael Leyva Architects 401(K)</v>
          </cell>
          <cell r="C981" t="str">
            <v>RNPFX</v>
          </cell>
          <cell r="E981" t="str">
            <v>ü</v>
          </cell>
          <cell r="F981" t="str">
            <v>û</v>
          </cell>
          <cell r="G981" t="str">
            <v>ü</v>
          </cell>
          <cell r="H981" t="str">
            <v>ü</v>
          </cell>
          <cell r="I981" t="str">
            <v>ü</v>
          </cell>
          <cell r="J981" t="str">
            <v>û</v>
          </cell>
          <cell r="K981" t="str">
            <v>ü</v>
          </cell>
          <cell r="L981" t="str">
            <v>ü</v>
          </cell>
          <cell r="M981" t="str">
            <v>ü</v>
          </cell>
          <cell r="N981" t="str">
            <v>ü</v>
          </cell>
          <cell r="O981" t="str">
            <v>ü</v>
          </cell>
        </row>
        <row r="982">
          <cell r="A982" t="str">
            <v>Ismael Leyva Architects 401(K)</v>
          </cell>
          <cell r="C982" t="str">
            <v>RNWGX</v>
          </cell>
          <cell r="E982" t="str">
            <v>ü</v>
          </cell>
          <cell r="F982" t="str">
            <v>ü</v>
          </cell>
          <cell r="G982" t="str">
            <v>ü</v>
          </cell>
          <cell r="H982" t="str">
            <v>ü</v>
          </cell>
          <cell r="I982" t="str">
            <v>ü</v>
          </cell>
          <cell r="J982" t="str">
            <v>ü</v>
          </cell>
          <cell r="K982" t="str">
            <v>ü</v>
          </cell>
          <cell r="L982" t="str">
            <v>ü</v>
          </cell>
          <cell r="M982" t="str">
            <v>ü</v>
          </cell>
          <cell r="N982" t="str">
            <v>ü</v>
          </cell>
          <cell r="O982" t="str">
            <v>ü</v>
          </cell>
        </row>
        <row r="983">
          <cell r="A983" t="str">
            <v>Ismael Leyva Architects 401(K)</v>
          </cell>
          <cell r="C983" t="str">
            <v>DIPSX</v>
          </cell>
          <cell r="E983" t="str">
            <v>ü</v>
          </cell>
          <cell r="F983" t="str">
            <v>û</v>
          </cell>
          <cell r="G983" t="str">
            <v>ü</v>
          </cell>
          <cell r="H983" t="str">
            <v>ü</v>
          </cell>
          <cell r="I983" t="str">
            <v>ü</v>
          </cell>
          <cell r="J983" t="str">
            <v>ü</v>
          </cell>
          <cell r="K983" t="str">
            <v>ü</v>
          </cell>
          <cell r="L983" t="str">
            <v>ü</v>
          </cell>
          <cell r="M983" t="str">
            <v>ü</v>
          </cell>
          <cell r="N983" t="str">
            <v>ü</v>
          </cell>
          <cell r="O983" t="str">
            <v>ü</v>
          </cell>
        </row>
        <row r="984">
          <cell r="A984" t="str">
            <v>Ismael Leyva Architects 401(K)</v>
          </cell>
          <cell r="C984" t="str">
            <v>PDBZX</v>
          </cell>
          <cell r="E984" t="str">
            <v>ü</v>
          </cell>
          <cell r="F984" t="str">
            <v>ü</v>
          </cell>
          <cell r="G984" t="str">
            <v>ü</v>
          </cell>
          <cell r="H984" t="str">
            <v>ü</v>
          </cell>
          <cell r="I984" t="str">
            <v>ü</v>
          </cell>
          <cell r="J984" t="str">
            <v>ü</v>
          </cell>
          <cell r="K984" t="str">
            <v>ü</v>
          </cell>
          <cell r="L984" t="str">
            <v>ü</v>
          </cell>
          <cell r="M984" t="str">
            <v>ü</v>
          </cell>
          <cell r="N984" t="str">
            <v>ü</v>
          </cell>
          <cell r="O984" t="str">
            <v>ü</v>
          </cell>
        </row>
        <row r="985">
          <cell r="A985" t="str">
            <v>Ismael Leyva Architects 401(K)</v>
          </cell>
          <cell r="C985" t="str">
            <v>PIMIX</v>
          </cell>
          <cell r="E985" t="str">
            <v>ü</v>
          </cell>
          <cell r="F985" t="str">
            <v>ü</v>
          </cell>
          <cell r="G985" t="str">
            <v>ü</v>
          </cell>
          <cell r="H985" t="str">
            <v>ü</v>
          </cell>
          <cell r="I985" t="str">
            <v>ü</v>
          </cell>
          <cell r="J985" t="str">
            <v>ü</v>
          </cell>
          <cell r="K985" t="str">
            <v>ü</v>
          </cell>
          <cell r="L985" t="str">
            <v>ü</v>
          </cell>
          <cell r="M985" t="str">
            <v>ü</v>
          </cell>
          <cell r="N985" t="str">
            <v>ü</v>
          </cell>
          <cell r="O985" t="str">
            <v>ü</v>
          </cell>
        </row>
        <row r="986">
          <cell r="A986" t="str">
            <v>Ismael Leyva Architects 401(K)</v>
          </cell>
          <cell r="C986" t="str">
            <v>ANAGX</v>
          </cell>
          <cell r="E986" t="str">
            <v>ü</v>
          </cell>
          <cell r="F986" t="str">
            <v>ü</v>
          </cell>
          <cell r="G986" t="str">
            <v>û</v>
          </cell>
          <cell r="H986" t="str">
            <v>û</v>
          </cell>
          <cell r="I986" t="str">
            <v>û</v>
          </cell>
          <cell r="J986" t="str">
            <v>ü</v>
          </cell>
          <cell r="K986" t="str">
            <v>û</v>
          </cell>
          <cell r="L986" t="str">
            <v>û</v>
          </cell>
          <cell r="M986" t="str">
            <v>û</v>
          </cell>
          <cell r="N986" t="str">
            <v>û</v>
          </cell>
          <cell r="O986" t="str">
            <v>ü</v>
          </cell>
        </row>
        <row r="987">
          <cell r="A987" t="str">
            <v>Jersey City 457</v>
          </cell>
          <cell r="C987" t="str">
            <v>VFIAX</v>
          </cell>
          <cell r="E987" t="str">
            <v>N/A</v>
          </cell>
          <cell r="F987" t="str">
            <v>ü</v>
          </cell>
          <cell r="G987" t="str">
            <v>ü</v>
          </cell>
          <cell r="H987" t="str">
            <v>ü</v>
          </cell>
          <cell r="I987" t="str">
            <v>ü</v>
          </cell>
          <cell r="J987" t="str">
            <v>ü</v>
          </cell>
          <cell r="K987" t="str">
            <v>ü</v>
          </cell>
          <cell r="L987" t="str">
            <v>ü</v>
          </cell>
          <cell r="M987" t="str">
            <v>ü</v>
          </cell>
          <cell r="N987" t="str">
            <v>ü</v>
          </cell>
          <cell r="O987" t="str">
            <v>ü</v>
          </cell>
        </row>
        <row r="988">
          <cell r="A988" t="str">
            <v>Jersey City 457</v>
          </cell>
          <cell r="C988" t="str">
            <v>APGZX</v>
          </cell>
          <cell r="E988" t="str">
            <v>ü</v>
          </cell>
          <cell r="F988" t="str">
            <v>û</v>
          </cell>
          <cell r="G988" t="str">
            <v>û</v>
          </cell>
          <cell r="H988" t="str">
            <v>û</v>
          </cell>
          <cell r="I988" t="str">
            <v>û</v>
          </cell>
          <cell r="J988" t="str">
            <v>û</v>
          </cell>
          <cell r="K988" t="str">
            <v>ü</v>
          </cell>
          <cell r="L988" t="str">
            <v>ü</v>
          </cell>
          <cell r="M988" t="str">
            <v>ü</v>
          </cell>
          <cell r="N988" t="str">
            <v>ü</v>
          </cell>
          <cell r="O988" t="str">
            <v>ü</v>
          </cell>
        </row>
        <row r="989">
          <cell r="A989" t="str">
            <v>Jersey City 457</v>
          </cell>
          <cell r="C989" t="str">
            <v>CDDYX</v>
          </cell>
          <cell r="E989" t="str">
            <v>ü</v>
          </cell>
          <cell r="F989" t="str">
            <v>ü</v>
          </cell>
          <cell r="G989" t="str">
            <v>ü</v>
          </cell>
          <cell r="H989" t="str">
            <v>ü</v>
          </cell>
          <cell r="I989" t="str">
            <v>ü</v>
          </cell>
          <cell r="J989" t="str">
            <v>ü</v>
          </cell>
          <cell r="K989" t="str">
            <v>û</v>
          </cell>
          <cell r="L989" t="str">
            <v>ü</v>
          </cell>
          <cell r="M989" t="str">
            <v>ü</v>
          </cell>
          <cell r="N989" t="str">
            <v>ü</v>
          </cell>
          <cell r="O989" t="str">
            <v>ü</v>
          </cell>
        </row>
        <row r="990">
          <cell r="A990" t="str">
            <v>Jersey City 457</v>
          </cell>
          <cell r="C990" t="str">
            <v>VIMAX</v>
          </cell>
          <cell r="E990" t="str">
            <v>N/A</v>
          </cell>
          <cell r="F990" t="str">
            <v>ü</v>
          </cell>
          <cell r="G990" t="str">
            <v>ü</v>
          </cell>
          <cell r="H990" t="str">
            <v>ü</v>
          </cell>
          <cell r="I990" t="str">
            <v>ü</v>
          </cell>
          <cell r="J990" t="str">
            <v>ü</v>
          </cell>
          <cell r="K990" t="str">
            <v>ü</v>
          </cell>
          <cell r="L990" t="str">
            <v>ü</v>
          </cell>
          <cell r="M990" t="str">
            <v>ü</v>
          </cell>
          <cell r="N990" t="str">
            <v>ü</v>
          </cell>
          <cell r="O990" t="str">
            <v>ü</v>
          </cell>
        </row>
        <row r="991">
          <cell r="A991" t="str">
            <v>Jersey City 457</v>
          </cell>
          <cell r="C991" t="str">
            <v>JMGRX</v>
          </cell>
          <cell r="E991" t="str">
            <v>ü</v>
          </cell>
          <cell r="F991" t="str">
            <v>û</v>
          </cell>
          <cell r="G991" t="str">
            <v>û</v>
          </cell>
          <cell r="H991" t="str">
            <v>ü</v>
          </cell>
          <cell r="I991" t="str">
            <v>ü</v>
          </cell>
          <cell r="J991" t="str">
            <v>û</v>
          </cell>
          <cell r="K991" t="str">
            <v>ü</v>
          </cell>
          <cell r="L991" t="str">
            <v>ü</v>
          </cell>
          <cell r="M991" t="str">
            <v>ü</v>
          </cell>
          <cell r="N991" t="str">
            <v>ü</v>
          </cell>
          <cell r="O991" t="str">
            <v>ü</v>
          </cell>
        </row>
        <row r="992">
          <cell r="A992" t="str">
            <v>Jersey City 457</v>
          </cell>
          <cell r="C992" t="str">
            <v>VETAX</v>
          </cell>
          <cell r="E992" t="str">
            <v>ü</v>
          </cell>
          <cell r="F992" t="str">
            <v>û</v>
          </cell>
          <cell r="G992" t="str">
            <v>û</v>
          </cell>
          <cell r="H992" t="str">
            <v>û</v>
          </cell>
          <cell r="I992" t="str">
            <v>û</v>
          </cell>
          <cell r="J992" t="str">
            <v>ü</v>
          </cell>
          <cell r="K992" t="str">
            <v>ü</v>
          </cell>
          <cell r="L992" t="str">
            <v>ü</v>
          </cell>
          <cell r="M992" t="str">
            <v>ü</v>
          </cell>
          <cell r="N992" t="str">
            <v>ü</v>
          </cell>
          <cell r="O992" t="str">
            <v>ü</v>
          </cell>
        </row>
        <row r="993">
          <cell r="A993" t="str">
            <v>Jersey City 457</v>
          </cell>
          <cell r="C993" t="str">
            <v>PSBPX</v>
          </cell>
          <cell r="E993" t="str">
            <v>ü</v>
          </cell>
          <cell r="F993" t="str">
            <v>û</v>
          </cell>
          <cell r="G993" t="str">
            <v>û</v>
          </cell>
          <cell r="H993" t="str">
            <v>û</v>
          </cell>
          <cell r="I993" t="str">
            <v>û</v>
          </cell>
          <cell r="J993" t="str">
            <v>ü</v>
          </cell>
          <cell r="K993" t="str">
            <v>û</v>
          </cell>
          <cell r="L993" t="str">
            <v>û</v>
          </cell>
          <cell r="M993" t="str">
            <v>û</v>
          </cell>
          <cell r="N993" t="str">
            <v>ü</v>
          </cell>
          <cell r="O993" t="str">
            <v>ü</v>
          </cell>
        </row>
        <row r="994">
          <cell r="A994" t="str">
            <v>Jersey City 457</v>
          </cell>
          <cell r="C994" t="str">
            <v>MINHX</v>
          </cell>
          <cell r="E994" t="str">
            <v>ü</v>
          </cell>
          <cell r="F994" t="str">
            <v>ü</v>
          </cell>
          <cell r="G994" t="str">
            <v>ü</v>
          </cell>
          <cell r="H994" t="str">
            <v>ü</v>
          </cell>
          <cell r="I994" t="str">
            <v>ü</v>
          </cell>
          <cell r="J994" t="str">
            <v>û</v>
          </cell>
          <cell r="K994" t="str">
            <v>û</v>
          </cell>
          <cell r="L994" t="str">
            <v>û</v>
          </cell>
          <cell r="M994" t="str">
            <v>û</v>
          </cell>
          <cell r="N994" t="str">
            <v>ü</v>
          </cell>
          <cell r="O994" t="str">
            <v>ü</v>
          </cell>
        </row>
        <row r="995">
          <cell r="A995" t="str">
            <v>Jersey City 457</v>
          </cell>
          <cell r="C995" t="str">
            <v>RNWGX</v>
          </cell>
          <cell r="E995" t="str">
            <v>ü</v>
          </cell>
          <cell r="F995" t="str">
            <v>ü</v>
          </cell>
          <cell r="G995" t="str">
            <v>ü</v>
          </cell>
          <cell r="H995" t="str">
            <v>ü</v>
          </cell>
          <cell r="I995" t="str">
            <v>ü</v>
          </cell>
          <cell r="J995" t="str">
            <v>ü</v>
          </cell>
          <cell r="K995" t="str">
            <v>ü</v>
          </cell>
          <cell r="L995" t="str">
            <v>ü</v>
          </cell>
          <cell r="M995" t="str">
            <v>ü</v>
          </cell>
          <cell r="N995" t="str">
            <v>ü</v>
          </cell>
          <cell r="O995" t="str">
            <v>ü</v>
          </cell>
        </row>
        <row r="996">
          <cell r="A996" t="str">
            <v>Jersey City 457</v>
          </cell>
          <cell r="C996" t="str">
            <v>VAIPX</v>
          </cell>
          <cell r="E996" t="str">
            <v>ü</v>
          </cell>
          <cell r="F996" t="str">
            <v>û</v>
          </cell>
          <cell r="G996" t="str">
            <v>û</v>
          </cell>
          <cell r="H996" t="str">
            <v>û</v>
          </cell>
          <cell r="I996" t="str">
            <v>û</v>
          </cell>
          <cell r="J996" t="str">
            <v>ü</v>
          </cell>
          <cell r="K996" t="str">
            <v>ü</v>
          </cell>
          <cell r="L996" t="str">
            <v>ü</v>
          </cell>
          <cell r="M996" t="str">
            <v>ü</v>
          </cell>
          <cell r="N996" t="str">
            <v>ü</v>
          </cell>
          <cell r="O996" t="str">
            <v>ü</v>
          </cell>
        </row>
        <row r="997">
          <cell r="A997" t="str">
            <v>Jersey City 457</v>
          </cell>
          <cell r="C997" t="str">
            <v>PICYX</v>
          </cell>
          <cell r="E997" t="str">
            <v>ü</v>
          </cell>
          <cell r="F997" t="str">
            <v>ü</v>
          </cell>
          <cell r="G997" t="str">
            <v>ü</v>
          </cell>
          <cell r="H997" t="str">
            <v>ü</v>
          </cell>
          <cell r="I997" t="str">
            <v>ü</v>
          </cell>
          <cell r="J997" t="str">
            <v>ü</v>
          </cell>
          <cell r="K997" t="str">
            <v>ü</v>
          </cell>
          <cell r="L997" t="str">
            <v>ü</v>
          </cell>
          <cell r="M997" t="str">
            <v>ü</v>
          </cell>
          <cell r="N997" t="str">
            <v>ü</v>
          </cell>
          <cell r="O997" t="str">
            <v>ü</v>
          </cell>
        </row>
        <row r="998">
          <cell r="A998" t="str">
            <v>Jersey City 457</v>
          </cell>
          <cell r="C998" t="str">
            <v>PONPX</v>
          </cell>
          <cell r="E998" t="str">
            <v>ü</v>
          </cell>
          <cell r="F998" t="str">
            <v>ü</v>
          </cell>
          <cell r="G998" t="str">
            <v>ü</v>
          </cell>
          <cell r="H998" t="str">
            <v>ü</v>
          </cell>
          <cell r="I998" t="str">
            <v>ü</v>
          </cell>
          <cell r="J998" t="str">
            <v>ü</v>
          </cell>
          <cell r="K998" t="str">
            <v>ü</v>
          </cell>
          <cell r="L998" t="str">
            <v>ü</v>
          </cell>
          <cell r="M998" t="str">
            <v>ü</v>
          </cell>
          <cell r="N998" t="str">
            <v>û</v>
          </cell>
          <cell r="O998" t="str">
            <v>ü</v>
          </cell>
        </row>
        <row r="999">
          <cell r="A999" t="str">
            <v>Jersey City 457</v>
          </cell>
          <cell r="C999" t="str">
            <v>PFORX</v>
          </cell>
          <cell r="E999" t="str">
            <v>ü</v>
          </cell>
          <cell r="F999" t="str">
            <v>ü</v>
          </cell>
          <cell r="G999" t="str">
            <v>ü</v>
          </cell>
          <cell r="H999" t="str">
            <v>ü</v>
          </cell>
          <cell r="I999" t="str">
            <v>ü</v>
          </cell>
          <cell r="J999" t="str">
            <v>ü</v>
          </cell>
          <cell r="K999" t="str">
            <v>ü</v>
          </cell>
          <cell r="L999" t="str">
            <v>ü</v>
          </cell>
          <cell r="M999" t="str">
            <v>ü</v>
          </cell>
          <cell r="N999" t="str">
            <v>û</v>
          </cell>
          <cell r="O999" t="str">
            <v>ü</v>
          </cell>
        </row>
        <row r="1000">
          <cell r="A1000" t="str">
            <v>Jersey City 457</v>
          </cell>
          <cell r="C1000" t="str">
            <v>PCRIX</v>
          </cell>
          <cell r="E1000" t="str">
            <v>ü</v>
          </cell>
          <cell r="F1000" t="str">
            <v>û</v>
          </cell>
          <cell r="G1000" t="str">
            <v>û</v>
          </cell>
          <cell r="H1000" t="str">
            <v>ü</v>
          </cell>
          <cell r="I1000" t="str">
            <v>û</v>
          </cell>
          <cell r="J1000" t="str">
            <v>ü</v>
          </cell>
          <cell r="K1000" t="str">
            <v>ü</v>
          </cell>
          <cell r="L1000" t="str">
            <v>û</v>
          </cell>
          <cell r="M1000" t="str">
            <v>û</v>
          </cell>
          <cell r="N1000" t="str">
            <v>ü</v>
          </cell>
          <cell r="O1000" t="str">
            <v>ü</v>
          </cell>
        </row>
        <row r="1001">
          <cell r="A1001" t="str">
            <v>Jersey City 457</v>
          </cell>
          <cell r="C1001" t="str">
            <v>PGRUX</v>
          </cell>
          <cell r="E1001" t="str">
            <v>ü</v>
          </cell>
          <cell r="F1001" t="str">
            <v>û</v>
          </cell>
          <cell r="G1001" t="str">
            <v>û</v>
          </cell>
          <cell r="H1001" t="str">
            <v>û</v>
          </cell>
          <cell r="I1001" t="str">
            <v>û</v>
          </cell>
          <cell r="J1001" t="str">
            <v>û</v>
          </cell>
          <cell r="K1001" t="str">
            <v>û</v>
          </cell>
          <cell r="L1001" t="str">
            <v>û</v>
          </cell>
          <cell r="M1001" t="str">
            <v>û</v>
          </cell>
          <cell r="N1001" t="str">
            <v>ü</v>
          </cell>
          <cell r="O1001" t="str">
            <v>ü</v>
          </cell>
        </row>
        <row r="1002">
          <cell r="A1002" t="str">
            <v>Jersey City Pension</v>
          </cell>
          <cell r="C1002" t="str">
            <v>VRGWX</v>
          </cell>
          <cell r="E1002" t="str">
            <v>N/A</v>
          </cell>
          <cell r="F1002" t="str">
            <v>ü</v>
          </cell>
          <cell r="G1002" t="str">
            <v>ü</v>
          </cell>
          <cell r="H1002" t="str">
            <v>ü</v>
          </cell>
          <cell r="I1002" t="str">
            <v>ü</v>
          </cell>
          <cell r="J1002" t="str">
            <v>ü</v>
          </cell>
          <cell r="K1002" t="str">
            <v>ü</v>
          </cell>
          <cell r="L1002" t="str">
            <v>ü</v>
          </cell>
          <cell r="M1002" t="str">
            <v>ü</v>
          </cell>
          <cell r="N1002" t="str">
            <v>ü</v>
          </cell>
          <cell r="O1002" t="str">
            <v>ü</v>
          </cell>
        </row>
        <row r="1003">
          <cell r="A1003" t="str">
            <v>Jersey City Pension</v>
          </cell>
          <cell r="C1003" t="str">
            <v>VRVIX</v>
          </cell>
          <cell r="E1003" t="str">
            <v>N/A</v>
          </cell>
          <cell r="F1003" t="str">
            <v>ü</v>
          </cell>
          <cell r="G1003" t="str">
            <v>û</v>
          </cell>
          <cell r="H1003" t="str">
            <v>û</v>
          </cell>
          <cell r="I1003" t="str">
            <v>ü</v>
          </cell>
          <cell r="J1003" t="str">
            <v>ü</v>
          </cell>
          <cell r="K1003" t="str">
            <v>û</v>
          </cell>
          <cell r="L1003" t="str">
            <v>û</v>
          </cell>
          <cell r="M1003" t="str">
            <v>ü</v>
          </cell>
          <cell r="N1003" t="str">
            <v>ü</v>
          </cell>
          <cell r="O1003" t="str">
            <v>ü</v>
          </cell>
        </row>
        <row r="1004">
          <cell r="A1004" t="str">
            <v>Jersey City Pension</v>
          </cell>
          <cell r="C1004" t="str">
            <v>N/A</v>
          </cell>
          <cell r="E1004">
            <v>0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</row>
        <row r="1005">
          <cell r="A1005" t="str">
            <v>Jersey City Pension</v>
          </cell>
          <cell r="C1005" t="str">
            <v>MDIZX</v>
          </cell>
          <cell r="E1005" t="str">
            <v>ü</v>
          </cell>
          <cell r="F1005" t="str">
            <v>ü</v>
          </cell>
          <cell r="G1005" t="str">
            <v>û</v>
          </cell>
          <cell r="H1005" t="str">
            <v>û</v>
          </cell>
          <cell r="I1005" t="str">
            <v>ü</v>
          </cell>
          <cell r="J1005" t="str">
            <v>û</v>
          </cell>
          <cell r="K1005" t="str">
            <v>û</v>
          </cell>
          <cell r="L1005" t="str">
            <v>û</v>
          </cell>
          <cell r="M1005" t="str">
            <v>û</v>
          </cell>
          <cell r="N1005" t="str">
            <v>ü</v>
          </cell>
          <cell r="O1005" t="str">
            <v>ü</v>
          </cell>
        </row>
        <row r="1006">
          <cell r="A1006" t="str">
            <v>Jersey City Pension</v>
          </cell>
          <cell r="C1006" t="str">
            <v>VIPIX</v>
          </cell>
          <cell r="E1006" t="str">
            <v>ü</v>
          </cell>
          <cell r="F1006" t="str">
            <v>û</v>
          </cell>
          <cell r="G1006" t="str">
            <v>û</v>
          </cell>
          <cell r="H1006" t="str">
            <v>û</v>
          </cell>
          <cell r="I1006" t="str">
            <v>ü</v>
          </cell>
          <cell r="J1006" t="str">
            <v>ü</v>
          </cell>
          <cell r="K1006" t="str">
            <v>ü</v>
          </cell>
          <cell r="L1006" t="str">
            <v>ü</v>
          </cell>
          <cell r="M1006" t="str">
            <v>ü</v>
          </cell>
          <cell r="N1006" t="str">
            <v>ü</v>
          </cell>
          <cell r="O1006" t="str">
            <v>ü</v>
          </cell>
        </row>
        <row r="1007">
          <cell r="A1007" t="str">
            <v>Jersey City Pension</v>
          </cell>
          <cell r="C1007" t="str">
            <v>N/A</v>
          </cell>
          <cell r="E1007" t="e">
            <v>#N/A</v>
          </cell>
          <cell r="F1007" t="e">
            <v>#N/A</v>
          </cell>
          <cell r="G1007" t="e">
            <v>#N/A</v>
          </cell>
          <cell r="H1007" t="e">
            <v>#N/A</v>
          </cell>
          <cell r="I1007" t="e">
            <v>#N/A</v>
          </cell>
          <cell r="J1007" t="e">
            <v>#N/A</v>
          </cell>
          <cell r="K1007" t="e">
            <v>#N/A</v>
          </cell>
          <cell r="L1007" t="e">
            <v>#N/A</v>
          </cell>
          <cell r="M1007" t="e">
            <v>#N/A</v>
          </cell>
          <cell r="N1007" t="e">
            <v>#N/A</v>
          </cell>
          <cell r="O1007" t="e">
            <v>#N/A</v>
          </cell>
        </row>
        <row r="1008">
          <cell r="A1008" t="str">
            <v>Jersey City Pension</v>
          </cell>
          <cell r="C1008" t="str">
            <v>SMTHX</v>
          </cell>
          <cell r="E1008" t="str">
            <v>ü</v>
          </cell>
          <cell r="F1008" t="str">
            <v>ü</v>
          </cell>
          <cell r="G1008" t="str">
            <v>ü</v>
          </cell>
          <cell r="H1008" t="str">
            <v>ü</v>
          </cell>
          <cell r="I1008" t="str">
            <v>ü</v>
          </cell>
          <cell r="J1008" t="str">
            <v>ü</v>
          </cell>
          <cell r="K1008" t="str">
            <v>ü</v>
          </cell>
          <cell r="L1008" t="str">
            <v>ü</v>
          </cell>
          <cell r="M1008" t="str">
            <v>ü</v>
          </cell>
          <cell r="N1008" t="str">
            <v>ü</v>
          </cell>
          <cell r="O1008" t="str">
            <v>ü</v>
          </cell>
        </row>
        <row r="1009">
          <cell r="A1009" t="str">
            <v>Jersey City Pension</v>
          </cell>
          <cell r="C1009" t="str">
            <v>PIMIX</v>
          </cell>
          <cell r="E1009" t="str">
            <v>ü</v>
          </cell>
          <cell r="F1009" t="str">
            <v>ü</v>
          </cell>
          <cell r="G1009" t="str">
            <v>ü</v>
          </cell>
          <cell r="H1009" t="str">
            <v>ü</v>
          </cell>
          <cell r="I1009" t="str">
            <v>ü</v>
          </cell>
          <cell r="J1009" t="str">
            <v>ü</v>
          </cell>
          <cell r="K1009" t="str">
            <v>ü</v>
          </cell>
          <cell r="L1009" t="str">
            <v>ü</v>
          </cell>
          <cell r="M1009" t="str">
            <v>ü</v>
          </cell>
          <cell r="N1009" t="str">
            <v>ü</v>
          </cell>
          <cell r="O1009" t="str">
            <v>ü</v>
          </cell>
        </row>
        <row r="1010">
          <cell r="A1010" t="str">
            <v>Jersey City Pension</v>
          </cell>
          <cell r="C1010" t="str">
            <v>PFORX</v>
          </cell>
          <cell r="E1010" t="str">
            <v>ü</v>
          </cell>
          <cell r="F1010" t="str">
            <v>ü</v>
          </cell>
          <cell r="G1010" t="str">
            <v>ü</v>
          </cell>
          <cell r="H1010" t="str">
            <v>ü</v>
          </cell>
          <cell r="I1010" t="str">
            <v>ü</v>
          </cell>
          <cell r="J1010" t="str">
            <v>ü</v>
          </cell>
          <cell r="K1010" t="str">
            <v>ü</v>
          </cell>
          <cell r="L1010" t="str">
            <v>ü</v>
          </cell>
          <cell r="M1010" t="str">
            <v>ü</v>
          </cell>
          <cell r="N1010" t="str">
            <v>û</v>
          </cell>
          <cell r="O1010" t="str">
            <v>ü</v>
          </cell>
        </row>
        <row r="1011">
          <cell r="A1011" t="str">
            <v>Jersey City Pension</v>
          </cell>
          <cell r="C1011" t="str">
            <v>PGRSX</v>
          </cell>
          <cell r="E1011" t="str">
            <v>ü</v>
          </cell>
          <cell r="F1011" t="str">
            <v>û</v>
          </cell>
          <cell r="G1011" t="str">
            <v>û</v>
          </cell>
          <cell r="H1011" t="str">
            <v>û</v>
          </cell>
          <cell r="I1011" t="str">
            <v>û</v>
          </cell>
          <cell r="J1011" t="str">
            <v>ü</v>
          </cell>
          <cell r="K1011" t="str">
            <v>û</v>
          </cell>
          <cell r="L1011" t="str">
            <v>û</v>
          </cell>
          <cell r="M1011" t="str">
            <v>û</v>
          </cell>
          <cell r="N1011" t="str">
            <v>ü</v>
          </cell>
          <cell r="O1011" t="str">
            <v>ü</v>
          </cell>
        </row>
        <row r="1012">
          <cell r="A1012" t="str">
            <v>Jersey City Pension</v>
          </cell>
          <cell r="C1012" t="str">
            <v>N/A</v>
          </cell>
          <cell r="E1012">
            <v>0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</row>
        <row r="1013">
          <cell r="A1013" t="str">
            <v>Jersey City Pension</v>
          </cell>
          <cell r="C1013" t="str">
            <v>N/A</v>
          </cell>
          <cell r="E1013">
            <v>0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</row>
        <row r="1014">
          <cell r="A1014" t="str">
            <v>Jersey City Pension</v>
          </cell>
          <cell r="C1014" t="str">
            <v>SGUXX</v>
          </cell>
          <cell r="E1014" t="str">
            <v>ü</v>
          </cell>
          <cell r="F1014" t="str">
            <v>û</v>
          </cell>
          <cell r="G1014" t="str">
            <v>û</v>
          </cell>
          <cell r="H1014" t="str">
            <v>û</v>
          </cell>
          <cell r="I1014" t="str">
            <v>ü</v>
          </cell>
          <cell r="J1014" t="str">
            <v>û</v>
          </cell>
          <cell r="K1014" t="str">
            <v>ü</v>
          </cell>
          <cell r="L1014" t="str">
            <v>ü</v>
          </cell>
          <cell r="M1014" t="str">
            <v>ü</v>
          </cell>
          <cell r="N1014" t="str">
            <v>ü</v>
          </cell>
          <cell r="O1014" t="str">
            <v>ü</v>
          </cell>
        </row>
        <row r="1015">
          <cell r="A1015" t="str">
            <v>JHA Management 401(K)</v>
          </cell>
          <cell r="C1015" t="str">
            <v>N/A</v>
          </cell>
          <cell r="E1015" t="str">
            <v>N/A</v>
          </cell>
          <cell r="F1015" t="str">
            <v>ü</v>
          </cell>
          <cell r="G1015" t="str">
            <v>ü</v>
          </cell>
          <cell r="H1015" t="str">
            <v>ü</v>
          </cell>
          <cell r="I1015" t="str">
            <v>ü</v>
          </cell>
          <cell r="J1015" t="str">
            <v>ü</v>
          </cell>
          <cell r="K1015" t="str">
            <v>ü</v>
          </cell>
          <cell r="L1015" t="str">
            <v>û</v>
          </cell>
          <cell r="M1015" t="str">
            <v>ü</v>
          </cell>
          <cell r="N1015" t="str">
            <v>ü</v>
          </cell>
          <cell r="O1015" t="str">
            <v>ü</v>
          </cell>
        </row>
        <row r="1016">
          <cell r="A1016" t="str">
            <v>JHA Management 401(K)</v>
          </cell>
          <cell r="C1016" t="str">
            <v>N/A</v>
          </cell>
          <cell r="E1016" t="str">
            <v>ü</v>
          </cell>
          <cell r="F1016" t="str">
            <v>ü</v>
          </cell>
          <cell r="G1016" t="str">
            <v>ü</v>
          </cell>
          <cell r="H1016" t="str">
            <v>ü</v>
          </cell>
          <cell r="I1016" t="str">
            <v>ü</v>
          </cell>
          <cell r="J1016" t="str">
            <v>ü</v>
          </cell>
          <cell r="K1016" t="str">
            <v>û</v>
          </cell>
          <cell r="L1016" t="str">
            <v>ü</v>
          </cell>
          <cell r="M1016" t="str">
            <v>ü</v>
          </cell>
          <cell r="N1016" t="str">
            <v>ü</v>
          </cell>
          <cell r="O1016" t="str">
            <v>ü</v>
          </cell>
        </row>
        <row r="1017">
          <cell r="A1017" t="str">
            <v>JHA Management 401(K)</v>
          </cell>
          <cell r="C1017" t="str">
            <v>N/A</v>
          </cell>
          <cell r="E1017" t="str">
            <v>ü</v>
          </cell>
          <cell r="F1017" t="str">
            <v>û</v>
          </cell>
          <cell r="G1017" t="str">
            <v>ü</v>
          </cell>
          <cell r="H1017" t="str">
            <v>ü</v>
          </cell>
          <cell r="I1017" t="str">
            <v>ü</v>
          </cell>
          <cell r="J1017" t="str">
            <v>û</v>
          </cell>
          <cell r="K1017" t="str">
            <v>ü</v>
          </cell>
          <cell r="L1017" t="str">
            <v>ü</v>
          </cell>
          <cell r="M1017" t="str">
            <v>ü</v>
          </cell>
          <cell r="N1017" t="str">
            <v>ü</v>
          </cell>
          <cell r="O1017" t="str">
            <v>ü</v>
          </cell>
        </row>
        <row r="1018">
          <cell r="A1018" t="str">
            <v>JHA Management 401(K)</v>
          </cell>
          <cell r="C1018" t="str">
            <v>N/A</v>
          </cell>
          <cell r="E1018">
            <v>0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</row>
        <row r="1019">
          <cell r="A1019" t="str">
            <v>JHA Management 401(K)</v>
          </cell>
          <cell r="C1019" t="str">
            <v>N/A</v>
          </cell>
          <cell r="E1019" t="str">
            <v>ü</v>
          </cell>
          <cell r="F1019" t="str">
            <v>û</v>
          </cell>
          <cell r="G1019" t="str">
            <v>û</v>
          </cell>
          <cell r="H1019" t="str">
            <v>û</v>
          </cell>
          <cell r="I1019" t="str">
            <v>û</v>
          </cell>
          <cell r="J1019" t="str">
            <v>û</v>
          </cell>
          <cell r="K1019" t="str">
            <v>û</v>
          </cell>
          <cell r="L1019" t="str">
            <v>û</v>
          </cell>
          <cell r="M1019" t="str">
            <v>ü</v>
          </cell>
          <cell r="N1019" t="str">
            <v>ü</v>
          </cell>
          <cell r="O1019" t="str">
            <v>ü</v>
          </cell>
        </row>
        <row r="1020">
          <cell r="A1020" t="str">
            <v>JHA Management 401(K)</v>
          </cell>
          <cell r="C1020" t="str">
            <v>N/A</v>
          </cell>
          <cell r="E1020" t="str">
            <v>ü</v>
          </cell>
          <cell r="F1020" t="str">
            <v>û</v>
          </cell>
          <cell r="G1020" t="str">
            <v>û</v>
          </cell>
          <cell r="H1020" t="str">
            <v>û</v>
          </cell>
          <cell r="I1020" t="str">
            <v>û</v>
          </cell>
          <cell r="J1020" t="str">
            <v>û</v>
          </cell>
          <cell r="K1020" t="str">
            <v>û</v>
          </cell>
          <cell r="L1020" t="str">
            <v>û</v>
          </cell>
          <cell r="M1020" t="str">
            <v>û</v>
          </cell>
          <cell r="N1020" t="str">
            <v>ü</v>
          </cell>
          <cell r="O1020" t="str">
            <v>ü</v>
          </cell>
        </row>
        <row r="1021">
          <cell r="A1021" t="str">
            <v>JHA Management 401(K)</v>
          </cell>
          <cell r="C1021" t="str">
            <v>N/A</v>
          </cell>
          <cell r="E1021" t="str">
            <v>N/A</v>
          </cell>
          <cell r="F1021" t="str">
            <v>ü</v>
          </cell>
          <cell r="G1021" t="str">
            <v>ü</v>
          </cell>
          <cell r="H1021" t="str">
            <v>ü</v>
          </cell>
          <cell r="I1021" t="str">
            <v>ü</v>
          </cell>
          <cell r="J1021" t="str">
            <v>ü</v>
          </cell>
          <cell r="K1021" t="str">
            <v>ü</v>
          </cell>
          <cell r="L1021" t="str">
            <v>ü</v>
          </cell>
          <cell r="M1021" t="str">
            <v>ü</v>
          </cell>
          <cell r="N1021" t="str">
            <v>ü</v>
          </cell>
          <cell r="O1021" t="str">
            <v>ü</v>
          </cell>
        </row>
        <row r="1022">
          <cell r="A1022" t="str">
            <v>JHA Management 401(K)</v>
          </cell>
          <cell r="C1022" t="str">
            <v>N/A</v>
          </cell>
          <cell r="E1022">
            <v>0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</row>
        <row r="1023">
          <cell r="A1023" t="str">
            <v>JHA Management 401(K)</v>
          </cell>
          <cell r="C1023" t="str">
            <v>N/A</v>
          </cell>
          <cell r="E1023" t="str">
            <v>ü</v>
          </cell>
          <cell r="F1023" t="str">
            <v>ü</v>
          </cell>
          <cell r="G1023" t="str">
            <v>û</v>
          </cell>
          <cell r="H1023" t="str">
            <v>û</v>
          </cell>
          <cell r="I1023" t="str">
            <v>ü</v>
          </cell>
          <cell r="J1023" t="str">
            <v>û</v>
          </cell>
          <cell r="K1023" t="str">
            <v>û</v>
          </cell>
          <cell r="L1023" t="str">
            <v>û</v>
          </cell>
          <cell r="M1023" t="str">
            <v>û</v>
          </cell>
          <cell r="N1023" t="str">
            <v>ü</v>
          </cell>
          <cell r="O1023" t="str">
            <v>ü</v>
          </cell>
        </row>
        <row r="1024">
          <cell r="A1024" t="str">
            <v>JHA Management 401(K)</v>
          </cell>
          <cell r="C1024" t="str">
            <v>N/A</v>
          </cell>
          <cell r="E1024" t="str">
            <v>ü</v>
          </cell>
          <cell r="F1024" t="str">
            <v>ü</v>
          </cell>
          <cell r="G1024" t="str">
            <v>ü</v>
          </cell>
          <cell r="H1024" t="str">
            <v>ü</v>
          </cell>
          <cell r="I1024" t="str">
            <v>ü</v>
          </cell>
          <cell r="J1024" t="str">
            <v>ü</v>
          </cell>
          <cell r="K1024" t="str">
            <v>ü</v>
          </cell>
          <cell r="L1024" t="str">
            <v>ü</v>
          </cell>
          <cell r="M1024" t="str">
            <v>ü</v>
          </cell>
          <cell r="N1024" t="str">
            <v>ü</v>
          </cell>
          <cell r="O1024" t="str">
            <v>ü</v>
          </cell>
        </row>
        <row r="1025">
          <cell r="A1025" t="str">
            <v>JHA Management 401(K)</v>
          </cell>
          <cell r="C1025" t="str">
            <v>N/A</v>
          </cell>
          <cell r="E1025" t="str">
            <v>ü</v>
          </cell>
          <cell r="F1025" t="str">
            <v>ü</v>
          </cell>
          <cell r="G1025" t="str">
            <v>ü</v>
          </cell>
          <cell r="H1025" t="str">
            <v>ü</v>
          </cell>
          <cell r="I1025" t="str">
            <v>ü</v>
          </cell>
          <cell r="J1025" t="str">
            <v>ü</v>
          </cell>
          <cell r="K1025" t="str">
            <v>ü</v>
          </cell>
          <cell r="L1025" t="str">
            <v>ü</v>
          </cell>
          <cell r="M1025" t="str">
            <v>ü</v>
          </cell>
          <cell r="N1025" t="str">
            <v>ü</v>
          </cell>
          <cell r="O1025" t="str">
            <v>ü</v>
          </cell>
        </row>
        <row r="1026">
          <cell r="A1026" t="str">
            <v>Korchek Technologies 401(K)</v>
          </cell>
          <cell r="C1026" t="str">
            <v>FXAIX</v>
          </cell>
          <cell r="E1026" t="str">
            <v>N/A</v>
          </cell>
          <cell r="F1026" t="str">
            <v>ü</v>
          </cell>
          <cell r="G1026" t="str">
            <v>ü</v>
          </cell>
          <cell r="H1026" t="str">
            <v>ü</v>
          </cell>
          <cell r="I1026" t="str">
            <v>ü</v>
          </cell>
          <cell r="J1026" t="str">
            <v>ü</v>
          </cell>
          <cell r="K1026" t="str">
            <v>ü</v>
          </cell>
          <cell r="L1026" t="str">
            <v>ü</v>
          </cell>
          <cell r="M1026" t="str">
            <v>ü</v>
          </cell>
          <cell r="N1026" t="str">
            <v>ü</v>
          </cell>
          <cell r="O1026" t="str">
            <v>ü</v>
          </cell>
        </row>
        <row r="1027">
          <cell r="A1027" t="str">
            <v>Korchek Technologies 401(K)</v>
          </cell>
          <cell r="C1027" t="str">
            <v>APGZX</v>
          </cell>
          <cell r="E1027" t="str">
            <v>ü</v>
          </cell>
          <cell r="F1027" t="str">
            <v>û</v>
          </cell>
          <cell r="G1027" t="str">
            <v>û</v>
          </cell>
          <cell r="H1027" t="str">
            <v>û</v>
          </cell>
          <cell r="I1027" t="str">
            <v>û</v>
          </cell>
          <cell r="J1027" t="str">
            <v>û</v>
          </cell>
          <cell r="K1027" t="str">
            <v>ü</v>
          </cell>
          <cell r="L1027" t="str">
            <v>ü</v>
          </cell>
          <cell r="M1027" t="str">
            <v>ü</v>
          </cell>
          <cell r="N1027" t="str">
            <v>ü</v>
          </cell>
          <cell r="O1027" t="str">
            <v>ü</v>
          </cell>
        </row>
        <row r="1028">
          <cell r="A1028" t="str">
            <v>Korchek Technologies 401(K)</v>
          </cell>
          <cell r="C1028" t="str">
            <v>CDDYX</v>
          </cell>
          <cell r="E1028" t="str">
            <v>ü</v>
          </cell>
          <cell r="F1028" t="str">
            <v>ü</v>
          </cell>
          <cell r="G1028" t="str">
            <v>ü</v>
          </cell>
          <cell r="H1028" t="str">
            <v>ü</v>
          </cell>
          <cell r="I1028" t="str">
            <v>ü</v>
          </cell>
          <cell r="J1028" t="str">
            <v>ü</v>
          </cell>
          <cell r="K1028" t="str">
            <v>û</v>
          </cell>
          <cell r="L1028" t="str">
            <v>ü</v>
          </cell>
          <cell r="M1028" t="str">
            <v>ü</v>
          </cell>
          <cell r="N1028" t="str">
            <v>ü</v>
          </cell>
          <cell r="O1028" t="str">
            <v>ü</v>
          </cell>
        </row>
        <row r="1029">
          <cell r="A1029" t="str">
            <v>Korchek Technologies 401(K)</v>
          </cell>
          <cell r="C1029" t="str">
            <v>FSMDX</v>
          </cell>
          <cell r="E1029" t="str">
            <v>N/A</v>
          </cell>
          <cell r="F1029" t="str">
            <v>ü</v>
          </cell>
          <cell r="G1029" t="str">
            <v>ü</v>
          </cell>
          <cell r="H1029" t="str">
            <v>ü</v>
          </cell>
          <cell r="I1029" t="str">
            <v>ü</v>
          </cell>
          <cell r="J1029" t="str">
            <v>ü</v>
          </cell>
          <cell r="K1029" t="str">
            <v>ü</v>
          </cell>
          <cell r="L1029" t="str">
            <v>ü</v>
          </cell>
          <cell r="M1029" t="str">
            <v>ü</v>
          </cell>
          <cell r="N1029" t="str">
            <v>ü</v>
          </cell>
          <cell r="O1029" t="str">
            <v>ü</v>
          </cell>
        </row>
        <row r="1030">
          <cell r="A1030" t="str">
            <v>Korchek Technologies 401(K)</v>
          </cell>
          <cell r="C1030" t="str">
            <v>OTCKX</v>
          </cell>
          <cell r="E1030" t="str">
            <v>ü</v>
          </cell>
          <cell r="F1030" t="str">
            <v>û</v>
          </cell>
          <cell r="G1030" t="str">
            <v>ü</v>
          </cell>
          <cell r="H1030" t="str">
            <v>ü</v>
          </cell>
          <cell r="I1030" t="str">
            <v>ü</v>
          </cell>
          <cell r="J1030" t="str">
            <v>û</v>
          </cell>
          <cell r="K1030" t="str">
            <v>ü</v>
          </cell>
          <cell r="L1030" t="str">
            <v>ü</v>
          </cell>
          <cell r="M1030" t="str">
            <v>ü</v>
          </cell>
          <cell r="N1030" t="str">
            <v>ü</v>
          </cell>
          <cell r="O1030" t="str">
            <v>ü</v>
          </cell>
        </row>
        <row r="1031">
          <cell r="A1031" t="str">
            <v>Korchek Technologies 401(K)</v>
          </cell>
          <cell r="C1031" t="str">
            <v>AMDVX</v>
          </cell>
          <cell r="E1031" t="str">
            <v>ü</v>
          </cell>
          <cell r="F1031" t="str">
            <v>û</v>
          </cell>
          <cell r="G1031" t="str">
            <v>û</v>
          </cell>
          <cell r="H1031" t="str">
            <v>û</v>
          </cell>
          <cell r="I1031" t="str">
            <v>û</v>
          </cell>
          <cell r="J1031" t="str">
            <v>û</v>
          </cell>
          <cell r="K1031" t="str">
            <v>û</v>
          </cell>
          <cell r="L1031" t="str">
            <v>û</v>
          </cell>
          <cell r="M1031" t="str">
            <v>ü</v>
          </cell>
          <cell r="N1031" t="str">
            <v>ü</v>
          </cell>
          <cell r="O1031" t="str">
            <v>ü</v>
          </cell>
        </row>
        <row r="1032">
          <cell r="A1032" t="str">
            <v>Korchek Technologies 401(K)</v>
          </cell>
          <cell r="C1032" t="str">
            <v>FSSNX</v>
          </cell>
          <cell r="E1032" t="str">
            <v>N/A</v>
          </cell>
          <cell r="F1032" t="str">
            <v>ü</v>
          </cell>
          <cell r="G1032" t="str">
            <v>ü</v>
          </cell>
          <cell r="H1032" t="str">
            <v>ü</v>
          </cell>
          <cell r="I1032" t="str">
            <v>ü</v>
          </cell>
          <cell r="J1032" t="str">
            <v>ü</v>
          </cell>
          <cell r="K1032" t="str">
            <v>û</v>
          </cell>
          <cell r="L1032" t="str">
            <v>û</v>
          </cell>
          <cell r="M1032" t="str">
            <v>ü</v>
          </cell>
          <cell r="N1032" t="str">
            <v>ü</v>
          </cell>
          <cell r="O1032" t="str">
            <v>ü</v>
          </cell>
        </row>
        <row r="1033">
          <cell r="A1033" t="str">
            <v>Korchek Technologies 401(K)</v>
          </cell>
          <cell r="C1033" t="str">
            <v>PLKGX</v>
          </cell>
          <cell r="E1033" t="str">
            <v>ü</v>
          </cell>
          <cell r="F1033" t="str">
            <v>ü</v>
          </cell>
          <cell r="G1033" t="str">
            <v>ü</v>
          </cell>
          <cell r="H1033" t="str">
            <v>ü</v>
          </cell>
          <cell r="I1033" t="str">
            <v>ü</v>
          </cell>
          <cell r="J1033" t="str">
            <v>ü</v>
          </cell>
          <cell r="K1033" t="str">
            <v>ü</v>
          </cell>
          <cell r="L1033" t="str">
            <v>ü</v>
          </cell>
          <cell r="M1033" t="str">
            <v>ü</v>
          </cell>
          <cell r="N1033" t="str">
            <v>ü</v>
          </cell>
          <cell r="O1033" t="str">
            <v>ü</v>
          </cell>
        </row>
        <row r="1034">
          <cell r="A1034" t="str">
            <v>Korchek Technologies 401(K)</v>
          </cell>
          <cell r="C1034" t="str">
            <v>GTTUX</v>
          </cell>
          <cell r="E1034" t="str">
            <v>ü</v>
          </cell>
          <cell r="F1034" t="str">
            <v>ü</v>
          </cell>
          <cell r="G1034" t="str">
            <v>ü</v>
          </cell>
          <cell r="H1034" t="str">
            <v>ü</v>
          </cell>
          <cell r="I1034" t="str">
            <v>ü</v>
          </cell>
          <cell r="J1034" t="str">
            <v>ü</v>
          </cell>
          <cell r="K1034" t="str">
            <v>û</v>
          </cell>
          <cell r="L1034" t="str">
            <v>û</v>
          </cell>
          <cell r="M1034" t="str">
            <v>û</v>
          </cell>
          <cell r="N1034" t="str">
            <v>ü</v>
          </cell>
          <cell r="O1034" t="str">
            <v>ü</v>
          </cell>
        </row>
        <row r="1035">
          <cell r="A1035" t="str">
            <v>Korchek Technologies 401(K)</v>
          </cell>
          <cell r="C1035" t="str">
            <v>MDIZX</v>
          </cell>
          <cell r="E1035" t="str">
            <v>ü</v>
          </cell>
          <cell r="F1035" t="str">
            <v>ü</v>
          </cell>
          <cell r="G1035" t="str">
            <v>û</v>
          </cell>
          <cell r="H1035" t="str">
            <v>û</v>
          </cell>
          <cell r="I1035" t="str">
            <v>ü</v>
          </cell>
          <cell r="J1035" t="str">
            <v>û</v>
          </cell>
          <cell r="K1035" t="str">
            <v>û</v>
          </cell>
          <cell r="L1035" t="str">
            <v>û</v>
          </cell>
          <cell r="M1035" t="str">
            <v>û</v>
          </cell>
          <cell r="N1035" t="str">
            <v>ü</v>
          </cell>
          <cell r="O1035" t="str">
            <v>ü</v>
          </cell>
        </row>
        <row r="1036">
          <cell r="A1036" t="str">
            <v>Korchek Technologies 401(K)</v>
          </cell>
          <cell r="C1036" t="str">
            <v>FSPSX</v>
          </cell>
          <cell r="E1036" t="str">
            <v>N/A</v>
          </cell>
          <cell r="F1036" t="str">
            <v>û</v>
          </cell>
          <cell r="G1036" t="str">
            <v>ü</v>
          </cell>
          <cell r="H1036" t="str">
            <v>ü</v>
          </cell>
          <cell r="I1036" t="str">
            <v>ü</v>
          </cell>
          <cell r="J1036" t="str">
            <v>û</v>
          </cell>
          <cell r="K1036" t="str">
            <v>ü</v>
          </cell>
          <cell r="L1036" t="str">
            <v>ü</v>
          </cell>
          <cell r="M1036" t="str">
            <v>ü</v>
          </cell>
          <cell r="N1036" t="str">
            <v>ü</v>
          </cell>
          <cell r="O1036" t="str">
            <v>ü</v>
          </cell>
        </row>
        <row r="1037">
          <cell r="A1037" t="str">
            <v>Korchek Technologies 401(K)</v>
          </cell>
          <cell r="C1037" t="str">
            <v>ODVIX</v>
          </cell>
          <cell r="E1037" t="str">
            <v>û</v>
          </cell>
          <cell r="F1037" t="str">
            <v>û</v>
          </cell>
          <cell r="G1037" t="str">
            <v>û</v>
          </cell>
          <cell r="H1037" t="str">
            <v>û</v>
          </cell>
          <cell r="I1037" t="str">
            <v>û</v>
          </cell>
          <cell r="J1037" t="str">
            <v>û</v>
          </cell>
          <cell r="K1037" t="str">
            <v>û</v>
          </cell>
          <cell r="L1037" t="str">
            <v>û</v>
          </cell>
          <cell r="M1037" t="str">
            <v>û</v>
          </cell>
          <cell r="N1037" t="str">
            <v>ü</v>
          </cell>
          <cell r="O1037" t="str">
            <v>ü</v>
          </cell>
        </row>
        <row r="1038">
          <cell r="A1038" t="str">
            <v>Korchek Technologies 401(K)</v>
          </cell>
          <cell r="C1038" t="str">
            <v>PFORX</v>
          </cell>
          <cell r="E1038" t="str">
            <v>ü</v>
          </cell>
          <cell r="F1038" t="str">
            <v>ü</v>
          </cell>
          <cell r="G1038" t="str">
            <v>ü</v>
          </cell>
          <cell r="H1038" t="str">
            <v>ü</v>
          </cell>
          <cell r="I1038" t="str">
            <v>ü</v>
          </cell>
          <cell r="J1038" t="str">
            <v>ü</v>
          </cell>
          <cell r="K1038" t="str">
            <v>ü</v>
          </cell>
          <cell r="L1038" t="str">
            <v>ü</v>
          </cell>
          <cell r="M1038" t="str">
            <v>ü</v>
          </cell>
          <cell r="N1038" t="str">
            <v>û</v>
          </cell>
          <cell r="O1038" t="str">
            <v>ü</v>
          </cell>
        </row>
        <row r="1039">
          <cell r="A1039" t="str">
            <v>Korchek Technologies 401(K)</v>
          </cell>
          <cell r="C1039" t="str">
            <v>PIMIX</v>
          </cell>
          <cell r="E1039" t="str">
            <v>ü</v>
          </cell>
          <cell r="F1039" t="str">
            <v>ü</v>
          </cell>
          <cell r="G1039" t="str">
            <v>ü</v>
          </cell>
          <cell r="H1039" t="str">
            <v>ü</v>
          </cell>
          <cell r="I1039" t="str">
            <v>ü</v>
          </cell>
          <cell r="J1039" t="str">
            <v>ü</v>
          </cell>
          <cell r="K1039" t="str">
            <v>ü</v>
          </cell>
          <cell r="L1039" t="str">
            <v>ü</v>
          </cell>
          <cell r="M1039" t="str">
            <v>ü</v>
          </cell>
          <cell r="N1039" t="str">
            <v>ü</v>
          </cell>
          <cell r="O1039" t="str">
            <v>ü</v>
          </cell>
        </row>
        <row r="1040">
          <cell r="A1040" t="str">
            <v>Korchek Technologies 401(K)</v>
          </cell>
          <cell r="C1040" t="str">
            <v>VBILX</v>
          </cell>
          <cell r="E1040" t="str">
            <v>N/A</v>
          </cell>
          <cell r="F1040" t="str">
            <v>ü</v>
          </cell>
          <cell r="G1040" t="str">
            <v>ü</v>
          </cell>
          <cell r="H1040" t="str">
            <v>ü</v>
          </cell>
          <cell r="I1040" t="str">
            <v>ü</v>
          </cell>
          <cell r="J1040" t="str">
            <v>ü</v>
          </cell>
          <cell r="K1040" t="str">
            <v>ü</v>
          </cell>
          <cell r="L1040" t="str">
            <v>ü</v>
          </cell>
          <cell r="M1040" t="str">
            <v>ü</v>
          </cell>
          <cell r="N1040" t="str">
            <v>ü</v>
          </cell>
          <cell r="O1040" t="str">
            <v>ü</v>
          </cell>
        </row>
        <row r="1041">
          <cell r="A1041" t="str">
            <v>Korchek Technologies 401(K)</v>
          </cell>
          <cell r="C1041" t="str">
            <v>VAIPX</v>
          </cell>
          <cell r="E1041" t="str">
            <v>ü</v>
          </cell>
          <cell r="F1041" t="str">
            <v>û</v>
          </cell>
          <cell r="G1041" t="str">
            <v>û</v>
          </cell>
          <cell r="H1041" t="str">
            <v>û</v>
          </cell>
          <cell r="I1041" t="str">
            <v>û</v>
          </cell>
          <cell r="J1041" t="str">
            <v>ü</v>
          </cell>
          <cell r="K1041" t="str">
            <v>ü</v>
          </cell>
          <cell r="L1041" t="str">
            <v>ü</v>
          </cell>
          <cell r="M1041" t="str">
            <v>ü</v>
          </cell>
          <cell r="N1041" t="str">
            <v>ü</v>
          </cell>
          <cell r="O1041" t="str">
            <v>ü</v>
          </cell>
        </row>
        <row r="1042">
          <cell r="A1042" t="str">
            <v>Korchek Technologies 401(K)</v>
          </cell>
          <cell r="C1042" t="str">
            <v>PTRQX</v>
          </cell>
          <cell r="E1042" t="str">
            <v>ü</v>
          </cell>
          <cell r="F1042" t="str">
            <v>ü</v>
          </cell>
          <cell r="G1042" t="str">
            <v>ü</v>
          </cell>
          <cell r="H1042" t="str">
            <v>ü</v>
          </cell>
          <cell r="I1042" t="str">
            <v>ü</v>
          </cell>
          <cell r="J1042" t="str">
            <v>ü</v>
          </cell>
          <cell r="K1042" t="str">
            <v>ü</v>
          </cell>
          <cell r="L1042" t="str">
            <v>ü</v>
          </cell>
          <cell r="M1042" t="str">
            <v>ü</v>
          </cell>
          <cell r="N1042" t="str">
            <v>ü</v>
          </cell>
          <cell r="O1042" t="str">
            <v>ü</v>
          </cell>
        </row>
        <row r="1043">
          <cell r="A1043" t="str">
            <v>Korchek Technologies 401(K)</v>
          </cell>
          <cell r="C1043" t="str">
            <v>N/A</v>
          </cell>
          <cell r="E1043" t="str">
            <v>ü</v>
          </cell>
          <cell r="F1043" t="str">
            <v>û</v>
          </cell>
          <cell r="G1043" t="str">
            <v>û</v>
          </cell>
          <cell r="H1043" t="str">
            <v>û</v>
          </cell>
          <cell r="I1043" t="str">
            <v>û</v>
          </cell>
          <cell r="J1043" t="str">
            <v>ü</v>
          </cell>
          <cell r="K1043" t="str">
            <v>û</v>
          </cell>
          <cell r="L1043" t="str">
            <v>û</v>
          </cell>
          <cell r="M1043" t="str">
            <v>û</v>
          </cell>
          <cell r="N1043" t="str">
            <v>ü</v>
          </cell>
          <cell r="O1043" t="str">
            <v>ü</v>
          </cell>
        </row>
        <row r="1044">
          <cell r="A1044" t="str">
            <v>Kovacs Security Systems 401(K)</v>
          </cell>
          <cell r="C1044" t="str">
            <v>VTSAX</v>
          </cell>
          <cell r="E1044" t="str">
            <v>N/A</v>
          </cell>
          <cell r="F1044" t="str">
            <v>ü</v>
          </cell>
          <cell r="G1044" t="str">
            <v>ü</v>
          </cell>
          <cell r="H1044" t="str">
            <v>ü</v>
          </cell>
          <cell r="I1044" t="str">
            <v>ü</v>
          </cell>
          <cell r="J1044" t="str">
            <v>ü</v>
          </cell>
          <cell r="K1044" t="str">
            <v>ü</v>
          </cell>
          <cell r="L1044" t="str">
            <v>û</v>
          </cell>
          <cell r="M1044" t="str">
            <v>ü</v>
          </cell>
          <cell r="N1044" t="str">
            <v>ü</v>
          </cell>
          <cell r="O1044" t="str">
            <v>ü</v>
          </cell>
        </row>
        <row r="1045">
          <cell r="A1045" t="str">
            <v>Kovacs Security Systems 401(K)</v>
          </cell>
          <cell r="C1045" t="str">
            <v>JLGMX</v>
          </cell>
          <cell r="E1045" t="str">
            <v>ü</v>
          </cell>
          <cell r="F1045" t="str">
            <v>û</v>
          </cell>
          <cell r="G1045" t="str">
            <v>ü</v>
          </cell>
          <cell r="H1045" t="str">
            <v>ü</v>
          </cell>
          <cell r="I1045" t="str">
            <v>ü</v>
          </cell>
          <cell r="J1045" t="str">
            <v>û</v>
          </cell>
          <cell r="K1045" t="str">
            <v>ü</v>
          </cell>
          <cell r="L1045" t="str">
            <v>ü</v>
          </cell>
          <cell r="M1045" t="str">
            <v>ü</v>
          </cell>
          <cell r="N1045" t="str">
            <v>ü</v>
          </cell>
          <cell r="O1045" t="str">
            <v>ü</v>
          </cell>
        </row>
        <row r="1046">
          <cell r="A1046" t="str">
            <v>Kovacs Security Systems 401(K)</v>
          </cell>
          <cell r="C1046" t="str">
            <v>OIEJX</v>
          </cell>
          <cell r="E1046" t="str">
            <v>ü</v>
          </cell>
          <cell r="F1046" t="str">
            <v>û</v>
          </cell>
          <cell r="G1046" t="str">
            <v>û</v>
          </cell>
          <cell r="H1046" t="str">
            <v>û</v>
          </cell>
          <cell r="I1046" t="str">
            <v>û</v>
          </cell>
          <cell r="J1046" t="str">
            <v>û</v>
          </cell>
          <cell r="K1046" t="str">
            <v>û</v>
          </cell>
          <cell r="L1046" t="str">
            <v>û</v>
          </cell>
          <cell r="M1046" t="str">
            <v>û</v>
          </cell>
          <cell r="N1046" t="str">
            <v>ü</v>
          </cell>
          <cell r="O1046" t="str">
            <v>ü</v>
          </cell>
        </row>
        <row r="1047">
          <cell r="A1047" t="str">
            <v>Kovacs Security Systems 401(K)</v>
          </cell>
          <cell r="C1047" t="str">
            <v>WMGYX</v>
          </cell>
          <cell r="E1047" t="str">
            <v>ü</v>
          </cell>
          <cell r="F1047" t="str">
            <v>û</v>
          </cell>
          <cell r="G1047" t="str">
            <v>û</v>
          </cell>
          <cell r="H1047" t="str">
            <v>û</v>
          </cell>
          <cell r="I1047" t="str">
            <v>û</v>
          </cell>
          <cell r="J1047" t="str">
            <v>û</v>
          </cell>
          <cell r="K1047" t="str">
            <v>û</v>
          </cell>
          <cell r="L1047" t="str">
            <v>û</v>
          </cell>
          <cell r="M1047" t="str">
            <v>û</v>
          </cell>
          <cell r="N1047" t="str">
            <v>ü</v>
          </cell>
          <cell r="O1047" t="str">
            <v>ü</v>
          </cell>
        </row>
        <row r="1048">
          <cell r="A1048" t="str">
            <v>Kovacs Security Systems 401(K)</v>
          </cell>
          <cell r="C1048" t="str">
            <v>ACMVX</v>
          </cell>
          <cell r="E1048" t="str">
            <v>ü</v>
          </cell>
          <cell r="F1048" t="str">
            <v>û</v>
          </cell>
          <cell r="G1048" t="str">
            <v>û</v>
          </cell>
          <cell r="H1048" t="str">
            <v>û</v>
          </cell>
          <cell r="I1048" t="str">
            <v>û</v>
          </cell>
          <cell r="J1048" t="str">
            <v>û</v>
          </cell>
          <cell r="K1048" t="str">
            <v>û</v>
          </cell>
          <cell r="L1048" t="str">
            <v>û</v>
          </cell>
          <cell r="M1048" t="str">
            <v>ü</v>
          </cell>
          <cell r="N1048" t="str">
            <v>ü</v>
          </cell>
          <cell r="O1048" t="str">
            <v>ü</v>
          </cell>
        </row>
        <row r="1049">
          <cell r="A1049" t="str">
            <v>Kovacs Security Systems 401(K)</v>
          </cell>
          <cell r="C1049" t="str">
            <v>VSMAX</v>
          </cell>
          <cell r="E1049" t="str">
            <v>N/A</v>
          </cell>
          <cell r="F1049" t="str">
            <v>ü</v>
          </cell>
          <cell r="G1049" t="str">
            <v>ü</v>
          </cell>
          <cell r="H1049" t="str">
            <v>ü</v>
          </cell>
          <cell r="I1049" t="str">
            <v>ü</v>
          </cell>
          <cell r="J1049" t="str">
            <v>ü</v>
          </cell>
          <cell r="K1049" t="str">
            <v>ü</v>
          </cell>
          <cell r="L1049" t="str">
            <v>ü</v>
          </cell>
          <cell r="M1049" t="str">
            <v>ü</v>
          </cell>
          <cell r="N1049" t="str">
            <v>ü</v>
          </cell>
          <cell r="O1049" t="str">
            <v>ü</v>
          </cell>
        </row>
        <row r="1050">
          <cell r="A1050" t="str">
            <v>Kovacs Security Systems 401(K)</v>
          </cell>
          <cell r="C1050" t="str">
            <v>QUAYX</v>
          </cell>
          <cell r="E1050" t="str">
            <v>ü</v>
          </cell>
          <cell r="F1050" t="str">
            <v>û</v>
          </cell>
          <cell r="G1050" t="str">
            <v>ü</v>
          </cell>
          <cell r="H1050" t="str">
            <v>ü</v>
          </cell>
          <cell r="I1050" t="str">
            <v>û</v>
          </cell>
          <cell r="J1050" t="str">
            <v>û</v>
          </cell>
          <cell r="K1050" t="str">
            <v>û</v>
          </cell>
          <cell r="L1050" t="str">
            <v>û</v>
          </cell>
          <cell r="M1050" t="str">
            <v>û</v>
          </cell>
          <cell r="N1050" t="str">
            <v>ü</v>
          </cell>
          <cell r="O1050" t="str">
            <v>ü</v>
          </cell>
        </row>
        <row r="1051">
          <cell r="A1051" t="str">
            <v>Kovacs Security Systems 401(K)</v>
          </cell>
          <cell r="C1051" t="str">
            <v>DFFVX</v>
          </cell>
          <cell r="E1051" t="str">
            <v>ü</v>
          </cell>
          <cell r="F1051" t="str">
            <v>ü</v>
          </cell>
          <cell r="G1051" t="str">
            <v>ü</v>
          </cell>
          <cell r="H1051" t="str">
            <v>ü</v>
          </cell>
          <cell r="I1051" t="str">
            <v>ü</v>
          </cell>
          <cell r="J1051" t="str">
            <v>ü</v>
          </cell>
          <cell r="K1051" t="str">
            <v>ü</v>
          </cell>
          <cell r="L1051" t="str">
            <v>ü</v>
          </cell>
          <cell r="M1051" t="str">
            <v>ü</v>
          </cell>
          <cell r="N1051" t="str">
            <v>ü</v>
          </cell>
          <cell r="O1051" t="str">
            <v>ü</v>
          </cell>
        </row>
        <row r="1052">
          <cell r="A1052" t="str">
            <v>Kovacs Security Systems 401(K)</v>
          </cell>
          <cell r="C1052" t="str">
            <v>RNPGX</v>
          </cell>
          <cell r="E1052" t="str">
            <v>ü</v>
          </cell>
          <cell r="F1052" t="str">
            <v>û</v>
          </cell>
          <cell r="G1052" t="str">
            <v>ü</v>
          </cell>
          <cell r="H1052" t="str">
            <v>ü</v>
          </cell>
          <cell r="I1052" t="str">
            <v>ü</v>
          </cell>
          <cell r="J1052" t="str">
            <v>û</v>
          </cell>
          <cell r="K1052" t="str">
            <v>ü</v>
          </cell>
          <cell r="L1052" t="str">
            <v>ü</v>
          </cell>
          <cell r="M1052" t="str">
            <v>ü</v>
          </cell>
          <cell r="N1052" t="str">
            <v>ü</v>
          </cell>
          <cell r="O1052" t="str">
            <v>ü</v>
          </cell>
        </row>
        <row r="1053">
          <cell r="A1053" t="str">
            <v>Kovacs Security Systems 401(K)</v>
          </cell>
          <cell r="C1053" t="str">
            <v>MDIZX</v>
          </cell>
          <cell r="E1053" t="str">
            <v>ü</v>
          </cell>
          <cell r="F1053" t="str">
            <v>ü</v>
          </cell>
          <cell r="G1053" t="str">
            <v>û</v>
          </cell>
          <cell r="H1053" t="str">
            <v>û</v>
          </cell>
          <cell r="I1053" t="str">
            <v>ü</v>
          </cell>
          <cell r="J1053" t="str">
            <v>û</v>
          </cell>
          <cell r="K1053" t="str">
            <v>û</v>
          </cell>
          <cell r="L1053" t="str">
            <v>û</v>
          </cell>
          <cell r="M1053" t="str">
            <v>û</v>
          </cell>
          <cell r="N1053" t="str">
            <v>ü</v>
          </cell>
          <cell r="O1053" t="str">
            <v>ü</v>
          </cell>
        </row>
        <row r="1054">
          <cell r="A1054" t="str">
            <v>Kovacs Security Systems 401(K)</v>
          </cell>
          <cell r="C1054" t="str">
            <v>RNWGX</v>
          </cell>
          <cell r="E1054" t="str">
            <v>ü</v>
          </cell>
          <cell r="F1054" t="str">
            <v>ü</v>
          </cell>
          <cell r="G1054" t="str">
            <v>ü</v>
          </cell>
          <cell r="H1054" t="str">
            <v>ü</v>
          </cell>
          <cell r="I1054" t="str">
            <v>ü</v>
          </cell>
          <cell r="J1054" t="str">
            <v>ü</v>
          </cell>
          <cell r="K1054" t="str">
            <v>ü</v>
          </cell>
          <cell r="L1054" t="str">
            <v>ü</v>
          </cell>
          <cell r="M1054" t="str">
            <v>ü</v>
          </cell>
          <cell r="N1054" t="str">
            <v>ü</v>
          </cell>
          <cell r="O1054" t="str">
            <v>ü</v>
          </cell>
        </row>
        <row r="1055">
          <cell r="A1055" t="str">
            <v>Kovacs Security Systems 401(K)</v>
          </cell>
          <cell r="C1055" t="str">
            <v>LGBNX</v>
          </cell>
          <cell r="E1055" t="str">
            <v>ü</v>
          </cell>
          <cell r="F1055" t="str">
            <v>ü</v>
          </cell>
          <cell r="G1055" t="str">
            <v>ü</v>
          </cell>
          <cell r="H1055" t="str">
            <v>ü</v>
          </cell>
          <cell r="I1055" t="str">
            <v>ü</v>
          </cell>
          <cell r="J1055" t="str">
            <v>ü</v>
          </cell>
          <cell r="K1055" t="str">
            <v>ü</v>
          </cell>
          <cell r="L1055" t="str">
            <v>ü</v>
          </cell>
          <cell r="M1055" t="str">
            <v>ü</v>
          </cell>
          <cell r="N1055" t="str">
            <v>ü</v>
          </cell>
          <cell r="O1055" t="str">
            <v>ü</v>
          </cell>
        </row>
        <row r="1056">
          <cell r="A1056" t="str">
            <v>Kovacs Security Systems 401(K)</v>
          </cell>
          <cell r="C1056" t="str">
            <v>PIMIX</v>
          </cell>
          <cell r="E1056" t="str">
            <v>ü</v>
          </cell>
          <cell r="F1056" t="str">
            <v>ü</v>
          </cell>
          <cell r="G1056" t="str">
            <v>ü</v>
          </cell>
          <cell r="H1056" t="str">
            <v>ü</v>
          </cell>
          <cell r="I1056" t="str">
            <v>ü</v>
          </cell>
          <cell r="J1056" t="str">
            <v>ü</v>
          </cell>
          <cell r="K1056" t="str">
            <v>ü</v>
          </cell>
          <cell r="L1056" t="str">
            <v>ü</v>
          </cell>
          <cell r="M1056" t="str">
            <v>ü</v>
          </cell>
          <cell r="N1056" t="str">
            <v>ü</v>
          </cell>
          <cell r="O1056" t="str">
            <v>ü</v>
          </cell>
        </row>
        <row r="1057">
          <cell r="A1057" t="str">
            <v>Kovacs Security Systems 401(K)</v>
          </cell>
          <cell r="C1057" t="str">
            <v>BHYIX</v>
          </cell>
          <cell r="E1057" t="str">
            <v>ü</v>
          </cell>
          <cell r="F1057" t="str">
            <v>ü</v>
          </cell>
          <cell r="G1057" t="str">
            <v>ü</v>
          </cell>
          <cell r="H1057" t="str">
            <v>ü</v>
          </cell>
          <cell r="I1057" t="str">
            <v>ü</v>
          </cell>
          <cell r="J1057" t="str">
            <v>ü</v>
          </cell>
          <cell r="K1057" t="str">
            <v>ü</v>
          </cell>
          <cell r="L1057" t="str">
            <v>ü</v>
          </cell>
          <cell r="M1057" t="str">
            <v>ü</v>
          </cell>
          <cell r="N1057" t="str">
            <v>ü</v>
          </cell>
          <cell r="O1057" t="str">
            <v>ü</v>
          </cell>
        </row>
        <row r="1058">
          <cell r="A1058" t="str">
            <v>Kovacs Security Systems 401(K)</v>
          </cell>
          <cell r="C1058" t="str">
            <v>SDGIX</v>
          </cell>
          <cell r="E1058" t="str">
            <v>ü</v>
          </cell>
          <cell r="F1058" t="str">
            <v>ü</v>
          </cell>
          <cell r="G1058" t="str">
            <v>ü</v>
          </cell>
          <cell r="H1058" t="str">
            <v>ü</v>
          </cell>
          <cell r="I1058" t="str">
            <v>ü</v>
          </cell>
          <cell r="J1058" t="str">
            <v>ü</v>
          </cell>
          <cell r="K1058" t="str">
            <v>ü</v>
          </cell>
          <cell r="L1058" t="str">
            <v>ü</v>
          </cell>
          <cell r="M1058" t="str">
            <v>ü</v>
          </cell>
          <cell r="N1058" t="str">
            <v>ü</v>
          </cell>
          <cell r="O1058" t="str">
            <v>ü</v>
          </cell>
        </row>
        <row r="1059">
          <cell r="A1059" t="str">
            <v>Kovacs Security Systems 401(K)</v>
          </cell>
          <cell r="C1059" t="str">
            <v>VGSLX</v>
          </cell>
          <cell r="E1059" t="str">
            <v>N/A</v>
          </cell>
          <cell r="F1059" t="str">
            <v>ü</v>
          </cell>
          <cell r="G1059" t="str">
            <v>û</v>
          </cell>
          <cell r="H1059" t="str">
            <v>ü</v>
          </cell>
          <cell r="I1059" t="str">
            <v>ü</v>
          </cell>
          <cell r="J1059" t="str">
            <v>ü</v>
          </cell>
          <cell r="K1059" t="str">
            <v>û</v>
          </cell>
          <cell r="L1059" t="str">
            <v>û</v>
          </cell>
          <cell r="M1059" t="str">
            <v>ü</v>
          </cell>
          <cell r="N1059" t="str">
            <v>ü</v>
          </cell>
          <cell r="O1059" t="str">
            <v>ü</v>
          </cell>
        </row>
        <row r="1060">
          <cell r="A1060" t="str">
            <v>Lafayette 148 401(K)</v>
          </cell>
          <cell r="C1060" t="str">
            <v>FXAIX</v>
          </cell>
          <cell r="E1060" t="str">
            <v>N/A</v>
          </cell>
          <cell r="F1060" t="str">
            <v>ü</v>
          </cell>
          <cell r="G1060" t="str">
            <v>ü</v>
          </cell>
          <cell r="H1060" t="str">
            <v>ü</v>
          </cell>
          <cell r="I1060" t="str">
            <v>ü</v>
          </cell>
          <cell r="J1060" t="str">
            <v>ü</v>
          </cell>
          <cell r="K1060" t="str">
            <v>ü</v>
          </cell>
          <cell r="L1060" t="str">
            <v>ü</v>
          </cell>
          <cell r="M1060" t="str">
            <v>ü</v>
          </cell>
          <cell r="N1060" t="str">
            <v>ü</v>
          </cell>
          <cell r="O1060" t="str">
            <v>ü</v>
          </cell>
        </row>
        <row r="1061">
          <cell r="A1061" t="str">
            <v>Lafayette 148 401(K)</v>
          </cell>
          <cell r="C1061" t="str">
            <v>FBGRX</v>
          </cell>
          <cell r="E1061" t="str">
            <v>ü</v>
          </cell>
          <cell r="F1061" t="str">
            <v>ü</v>
          </cell>
          <cell r="G1061" t="str">
            <v>ü</v>
          </cell>
          <cell r="H1061" t="str">
            <v>ü</v>
          </cell>
          <cell r="I1061" t="str">
            <v>ü</v>
          </cell>
          <cell r="J1061" t="str">
            <v>ü</v>
          </cell>
          <cell r="K1061" t="str">
            <v>ü</v>
          </cell>
          <cell r="L1061" t="str">
            <v>ü</v>
          </cell>
          <cell r="M1061" t="str">
            <v>ü</v>
          </cell>
          <cell r="N1061" t="str">
            <v>ü</v>
          </cell>
          <cell r="O1061" t="str">
            <v>ü</v>
          </cell>
        </row>
        <row r="1062">
          <cell r="A1062" t="str">
            <v>Lafayette 148 401(K)</v>
          </cell>
          <cell r="C1062" t="str">
            <v>FCNTX</v>
          </cell>
          <cell r="E1062" t="str">
            <v>ü</v>
          </cell>
          <cell r="F1062" t="str">
            <v>ü</v>
          </cell>
          <cell r="G1062" t="str">
            <v>ü</v>
          </cell>
          <cell r="H1062" t="str">
            <v>ü</v>
          </cell>
          <cell r="I1062" t="str">
            <v>ü</v>
          </cell>
          <cell r="J1062" t="str">
            <v>û</v>
          </cell>
          <cell r="K1062" t="str">
            <v>ü</v>
          </cell>
          <cell r="L1062" t="str">
            <v>ü</v>
          </cell>
          <cell r="M1062" t="str">
            <v>ü</v>
          </cell>
          <cell r="N1062" t="str">
            <v>ü</v>
          </cell>
          <cell r="O1062" t="str">
            <v>ü</v>
          </cell>
        </row>
        <row r="1063">
          <cell r="A1063" t="str">
            <v>Lafayette 148 401(K)</v>
          </cell>
          <cell r="C1063" t="str">
            <v>GSFTX</v>
          </cell>
          <cell r="E1063" t="str">
            <v>ü</v>
          </cell>
          <cell r="F1063" t="str">
            <v>ü</v>
          </cell>
          <cell r="G1063" t="str">
            <v>ü</v>
          </cell>
          <cell r="H1063" t="str">
            <v>ü</v>
          </cell>
          <cell r="I1063" t="str">
            <v>ü</v>
          </cell>
          <cell r="J1063" t="str">
            <v>ü</v>
          </cell>
          <cell r="K1063" t="str">
            <v>û</v>
          </cell>
          <cell r="L1063" t="str">
            <v>ü</v>
          </cell>
          <cell r="M1063" t="str">
            <v>ü</v>
          </cell>
          <cell r="N1063" t="str">
            <v>ü</v>
          </cell>
          <cell r="O1063" t="str">
            <v>ü</v>
          </cell>
        </row>
        <row r="1064">
          <cell r="A1064" t="str">
            <v>Lafayette 148 401(K)</v>
          </cell>
          <cell r="C1064" t="str">
            <v>FSMAX</v>
          </cell>
          <cell r="E1064" t="str">
            <v>N/A</v>
          </cell>
          <cell r="F1064" t="str">
            <v>û</v>
          </cell>
          <cell r="G1064" t="str">
            <v>ü</v>
          </cell>
          <cell r="H1064" t="str">
            <v>ü</v>
          </cell>
          <cell r="I1064" t="str">
            <v>ü</v>
          </cell>
          <cell r="J1064" t="str">
            <v>û</v>
          </cell>
          <cell r="K1064" t="str">
            <v>û</v>
          </cell>
          <cell r="L1064" t="str">
            <v>û</v>
          </cell>
          <cell r="M1064" t="str">
            <v>ü</v>
          </cell>
          <cell r="N1064" t="str">
            <v>ü</v>
          </cell>
          <cell r="O1064" t="str">
            <v>ü</v>
          </cell>
        </row>
        <row r="1065">
          <cell r="A1065" t="str">
            <v>Lafayette 148 401(K)</v>
          </cell>
          <cell r="C1065" t="str">
            <v>JAENX</v>
          </cell>
          <cell r="E1065" t="str">
            <v>ü</v>
          </cell>
          <cell r="F1065" t="str">
            <v>û</v>
          </cell>
          <cell r="G1065" t="str">
            <v>û</v>
          </cell>
          <cell r="H1065" t="str">
            <v>ü</v>
          </cell>
          <cell r="I1065" t="str">
            <v>ü</v>
          </cell>
          <cell r="J1065" t="str">
            <v>û</v>
          </cell>
          <cell r="K1065" t="str">
            <v>ü</v>
          </cell>
          <cell r="L1065" t="str">
            <v>ü</v>
          </cell>
          <cell r="M1065" t="str">
            <v>ü</v>
          </cell>
          <cell r="N1065" t="str">
            <v>ü</v>
          </cell>
          <cell r="O1065" t="str">
            <v>ü</v>
          </cell>
        </row>
        <row r="1066">
          <cell r="A1066" t="str">
            <v>Lafayette 148 401(K)</v>
          </cell>
          <cell r="C1066" t="str">
            <v>VEVYX</v>
          </cell>
          <cell r="E1066" t="str">
            <v>ü</v>
          </cell>
          <cell r="F1066" t="str">
            <v>û</v>
          </cell>
          <cell r="G1066" t="str">
            <v>û</v>
          </cell>
          <cell r="H1066" t="str">
            <v>û</v>
          </cell>
          <cell r="I1066" t="str">
            <v>û</v>
          </cell>
          <cell r="J1066" t="str">
            <v>ü</v>
          </cell>
          <cell r="K1066" t="str">
            <v>ü</v>
          </cell>
          <cell r="L1066" t="str">
            <v>ü</v>
          </cell>
          <cell r="M1066" t="str">
            <v>ü</v>
          </cell>
          <cell r="N1066" t="str">
            <v>ü</v>
          </cell>
          <cell r="O1066" t="str">
            <v>ü</v>
          </cell>
        </row>
        <row r="1067">
          <cell r="A1067" t="str">
            <v>Lafayette 148 401(K)</v>
          </cell>
          <cell r="C1067" t="str">
            <v>NWKCX</v>
          </cell>
          <cell r="E1067" t="str">
            <v>ü</v>
          </cell>
          <cell r="F1067" t="str">
            <v>û</v>
          </cell>
          <cell r="G1067" t="str">
            <v>û</v>
          </cell>
          <cell r="H1067" t="str">
            <v>û</v>
          </cell>
          <cell r="I1067" t="str">
            <v>û</v>
          </cell>
          <cell r="J1067" t="str">
            <v>û</v>
          </cell>
          <cell r="K1067" t="str">
            <v>û</v>
          </cell>
          <cell r="L1067" t="str">
            <v>û</v>
          </cell>
          <cell r="M1067" t="str">
            <v>û</v>
          </cell>
          <cell r="N1067" t="str">
            <v>ü</v>
          </cell>
          <cell r="O1067" t="str">
            <v>ü</v>
          </cell>
        </row>
        <row r="1068">
          <cell r="A1068" t="str">
            <v>Lafayette 148 401(K)</v>
          </cell>
          <cell r="C1068" t="str">
            <v>FCPVX</v>
          </cell>
          <cell r="E1068" t="str">
            <v>ü</v>
          </cell>
          <cell r="F1068" t="str">
            <v>ü</v>
          </cell>
          <cell r="G1068" t="str">
            <v>ü</v>
          </cell>
          <cell r="H1068" t="str">
            <v>ü</v>
          </cell>
          <cell r="I1068" t="str">
            <v>ü</v>
          </cell>
          <cell r="J1068" t="str">
            <v>ü</v>
          </cell>
          <cell r="K1068" t="str">
            <v>ü</v>
          </cell>
          <cell r="L1068" t="str">
            <v>ü</v>
          </cell>
          <cell r="M1068" t="str">
            <v>ü</v>
          </cell>
          <cell r="N1068" t="str">
            <v>ü</v>
          </cell>
          <cell r="O1068" t="str">
            <v>ü</v>
          </cell>
        </row>
        <row r="1069">
          <cell r="A1069" t="str">
            <v>Lafayette 148 401(K)</v>
          </cell>
          <cell r="C1069" t="str">
            <v>FSGGX</v>
          </cell>
          <cell r="E1069" t="str">
            <v>N/A</v>
          </cell>
          <cell r="F1069" t="str">
            <v>ü</v>
          </cell>
          <cell r="G1069" t="str">
            <v>û</v>
          </cell>
          <cell r="H1069" t="str">
            <v>û</v>
          </cell>
          <cell r="I1069" t="str">
            <v>ü</v>
          </cell>
          <cell r="J1069" t="str">
            <v>ü</v>
          </cell>
          <cell r="K1069" t="str">
            <v>û</v>
          </cell>
          <cell r="L1069" t="str">
            <v>û</v>
          </cell>
          <cell r="M1069" t="str">
            <v>ü</v>
          </cell>
          <cell r="N1069" t="str">
            <v>ü</v>
          </cell>
          <cell r="O1069" t="str">
            <v>ü</v>
          </cell>
        </row>
        <row r="1070">
          <cell r="A1070" t="str">
            <v>Lafayette 148 401(K)</v>
          </cell>
          <cell r="C1070" t="str">
            <v>FDIVX</v>
          </cell>
          <cell r="E1070" t="str">
            <v>ü</v>
          </cell>
          <cell r="F1070" t="str">
            <v>ü</v>
          </cell>
          <cell r="G1070" t="str">
            <v>ü</v>
          </cell>
          <cell r="H1070" t="str">
            <v>ü</v>
          </cell>
          <cell r="I1070" t="str">
            <v>ü</v>
          </cell>
          <cell r="J1070" t="str">
            <v>ü</v>
          </cell>
          <cell r="K1070" t="str">
            <v>ü</v>
          </cell>
          <cell r="L1070" t="str">
            <v>ü</v>
          </cell>
          <cell r="M1070" t="str">
            <v>ü</v>
          </cell>
          <cell r="N1070" t="str">
            <v>ü</v>
          </cell>
          <cell r="O1070" t="str">
            <v>ü</v>
          </cell>
        </row>
        <row r="1071">
          <cell r="A1071" t="str">
            <v>Lafayette 148 401(K)</v>
          </cell>
          <cell r="C1071" t="str">
            <v>FADMX</v>
          </cell>
          <cell r="E1071" t="str">
            <v>ü</v>
          </cell>
          <cell r="F1071" t="str">
            <v>ü</v>
          </cell>
          <cell r="G1071" t="str">
            <v>ü</v>
          </cell>
          <cell r="H1071" t="str">
            <v>ü</v>
          </cell>
          <cell r="I1071" t="str">
            <v>û</v>
          </cell>
          <cell r="J1071" t="str">
            <v>ü</v>
          </cell>
          <cell r="K1071" t="str">
            <v>ü</v>
          </cell>
          <cell r="L1071" t="str">
            <v>ü</v>
          </cell>
          <cell r="M1071" t="str">
            <v>û</v>
          </cell>
          <cell r="N1071" t="str">
            <v>ü</v>
          </cell>
          <cell r="O1071" t="str">
            <v>ü</v>
          </cell>
        </row>
        <row r="1072">
          <cell r="A1072" t="str">
            <v>Lafayette 148 401(K)</v>
          </cell>
          <cell r="C1072" t="str">
            <v>N/A</v>
          </cell>
          <cell r="E1072" t="str">
            <v>ü</v>
          </cell>
          <cell r="F1072" t="str">
            <v>ü</v>
          </cell>
          <cell r="G1072" t="str">
            <v>ü</v>
          </cell>
          <cell r="H1072" t="str">
            <v>ü</v>
          </cell>
          <cell r="I1072" t="str">
            <v>ü</v>
          </cell>
          <cell r="J1072" t="str">
            <v>ü</v>
          </cell>
          <cell r="K1072" t="str">
            <v>ü</v>
          </cell>
          <cell r="L1072" t="str">
            <v>ü</v>
          </cell>
          <cell r="M1072" t="str">
            <v>ü</v>
          </cell>
          <cell r="N1072" t="str">
            <v>û</v>
          </cell>
          <cell r="O1072" t="str">
            <v>ü</v>
          </cell>
        </row>
        <row r="1073">
          <cell r="A1073" t="str">
            <v>Lafayette 148 401(K)</v>
          </cell>
          <cell r="C1073" t="str">
            <v>WGSDX</v>
          </cell>
          <cell r="E1073" t="str">
            <v>ü</v>
          </cell>
          <cell r="F1073" t="str">
            <v>û</v>
          </cell>
          <cell r="G1073" t="str">
            <v>û</v>
          </cell>
          <cell r="H1073" t="str">
            <v>û</v>
          </cell>
          <cell r="I1073" t="str">
            <v>û</v>
          </cell>
          <cell r="J1073" t="str">
            <v>û</v>
          </cell>
          <cell r="K1073" t="str">
            <v>û</v>
          </cell>
          <cell r="L1073" t="str">
            <v>û</v>
          </cell>
          <cell r="M1073" t="str">
            <v>û</v>
          </cell>
          <cell r="N1073" t="str">
            <v>û</v>
          </cell>
          <cell r="O1073" t="str">
            <v>ü</v>
          </cell>
        </row>
        <row r="1074">
          <cell r="A1074" t="str">
            <v>Lafayette 148 401(K)</v>
          </cell>
          <cell r="C1074" t="str">
            <v>SPAXX</v>
          </cell>
          <cell r="E1074" t="str">
            <v>ü</v>
          </cell>
          <cell r="F1074" t="str">
            <v>û</v>
          </cell>
          <cell r="G1074" t="str">
            <v>û</v>
          </cell>
          <cell r="H1074" t="str">
            <v>û</v>
          </cell>
          <cell r="I1074" t="str">
            <v>û</v>
          </cell>
          <cell r="J1074" t="str">
            <v>û</v>
          </cell>
          <cell r="K1074" t="str">
            <v>û</v>
          </cell>
          <cell r="L1074" t="str">
            <v>û</v>
          </cell>
          <cell r="M1074" t="str">
            <v>û</v>
          </cell>
          <cell r="N1074" t="str">
            <v>ü</v>
          </cell>
          <cell r="O1074" t="str">
            <v>ü</v>
          </cell>
        </row>
        <row r="1075">
          <cell r="A1075" t="str">
            <v>Lafayette 148 401(K)</v>
          </cell>
          <cell r="C1075" t="str">
            <v>MKWIX</v>
          </cell>
          <cell r="E1075" t="str">
            <v>ü</v>
          </cell>
          <cell r="F1075" t="str">
            <v>ü</v>
          </cell>
          <cell r="G1075" t="str">
            <v>û</v>
          </cell>
          <cell r="H1075" t="str">
            <v>û</v>
          </cell>
          <cell r="I1075" t="str">
            <v>û</v>
          </cell>
          <cell r="J1075" t="str">
            <v>ü</v>
          </cell>
          <cell r="K1075" t="str">
            <v>ü</v>
          </cell>
          <cell r="L1075" t="str">
            <v>û</v>
          </cell>
          <cell r="M1075" t="str">
            <v>ü</v>
          </cell>
          <cell r="N1075" t="str">
            <v>ü</v>
          </cell>
          <cell r="O1075" t="str">
            <v>ü</v>
          </cell>
        </row>
        <row r="1076">
          <cell r="A1076" t="str">
            <v>Lafayette 148 401(K)</v>
          </cell>
          <cell r="C1076" t="str">
            <v>FBALX</v>
          </cell>
          <cell r="E1076" t="str">
            <v>ü</v>
          </cell>
          <cell r="F1076" t="str">
            <v>ü</v>
          </cell>
          <cell r="G1076" t="str">
            <v>ü</v>
          </cell>
          <cell r="H1076" t="str">
            <v>ü</v>
          </cell>
          <cell r="I1076" t="str">
            <v>ü</v>
          </cell>
          <cell r="J1076" t="str">
            <v>ü</v>
          </cell>
          <cell r="K1076" t="str">
            <v>ü</v>
          </cell>
          <cell r="L1076" t="str">
            <v>ü</v>
          </cell>
          <cell r="M1076" t="str">
            <v>ü</v>
          </cell>
          <cell r="N1076" t="str">
            <v>ü</v>
          </cell>
          <cell r="O1076" t="str">
            <v>ü</v>
          </cell>
        </row>
        <row r="1077">
          <cell r="A1077" t="str">
            <v>Lafayette 148 401(K) PROPOSED</v>
          </cell>
          <cell r="C1077" t="str">
            <v>FXAIX</v>
          </cell>
          <cell r="E1077" t="str">
            <v>N/A</v>
          </cell>
          <cell r="F1077" t="str">
            <v>ü</v>
          </cell>
          <cell r="G1077" t="str">
            <v>ü</v>
          </cell>
          <cell r="H1077" t="str">
            <v>ü</v>
          </cell>
          <cell r="I1077" t="str">
            <v>ü</v>
          </cell>
          <cell r="J1077" t="str">
            <v>ü</v>
          </cell>
          <cell r="K1077" t="str">
            <v>ü</v>
          </cell>
          <cell r="L1077" t="str">
            <v>ü</v>
          </cell>
          <cell r="M1077" t="str">
            <v>ü</v>
          </cell>
          <cell r="N1077" t="str">
            <v>ü</v>
          </cell>
          <cell r="O1077" t="str">
            <v>ü</v>
          </cell>
        </row>
        <row r="1078">
          <cell r="A1078" t="str">
            <v>Lafayette 148 401(K) PROPOSED</v>
          </cell>
          <cell r="C1078" t="str">
            <v>FBGRX</v>
          </cell>
          <cell r="E1078" t="str">
            <v>ü</v>
          </cell>
          <cell r="F1078" t="str">
            <v>ü</v>
          </cell>
          <cell r="G1078" t="str">
            <v>ü</v>
          </cell>
          <cell r="H1078" t="str">
            <v>ü</v>
          </cell>
          <cell r="I1078" t="str">
            <v>ü</v>
          </cell>
          <cell r="J1078" t="str">
            <v>ü</v>
          </cell>
          <cell r="K1078" t="str">
            <v>ü</v>
          </cell>
          <cell r="L1078" t="str">
            <v>ü</v>
          </cell>
          <cell r="M1078" t="str">
            <v>ü</v>
          </cell>
          <cell r="N1078" t="str">
            <v>ü</v>
          </cell>
          <cell r="O1078" t="str">
            <v>ü</v>
          </cell>
        </row>
        <row r="1079">
          <cell r="A1079" t="str">
            <v>Lafayette 148 401(K) PROPOSED</v>
          </cell>
          <cell r="C1079" t="str">
            <v>GSFTX</v>
          </cell>
          <cell r="E1079" t="str">
            <v>ü</v>
          </cell>
          <cell r="F1079" t="str">
            <v>ü</v>
          </cell>
          <cell r="G1079" t="str">
            <v>ü</v>
          </cell>
          <cell r="H1079" t="str">
            <v>ü</v>
          </cell>
          <cell r="I1079" t="str">
            <v>ü</v>
          </cell>
          <cell r="J1079" t="str">
            <v>ü</v>
          </cell>
          <cell r="K1079" t="str">
            <v>û</v>
          </cell>
          <cell r="L1079" t="str">
            <v>ü</v>
          </cell>
          <cell r="M1079" t="str">
            <v>ü</v>
          </cell>
          <cell r="N1079" t="str">
            <v>ü</v>
          </cell>
          <cell r="O1079" t="str">
            <v>ü</v>
          </cell>
        </row>
        <row r="1080">
          <cell r="A1080" t="str">
            <v>Lafayette 148 401(K) PROPOSED</v>
          </cell>
          <cell r="C1080" t="str">
            <v>FSMDX</v>
          </cell>
          <cell r="E1080" t="str">
            <v>N/A</v>
          </cell>
          <cell r="F1080" t="str">
            <v>ü</v>
          </cell>
          <cell r="G1080" t="str">
            <v>ü</v>
          </cell>
          <cell r="H1080" t="str">
            <v>ü</v>
          </cell>
          <cell r="I1080" t="str">
            <v>ü</v>
          </cell>
          <cell r="J1080" t="str">
            <v>ü</v>
          </cell>
          <cell r="K1080" t="str">
            <v>ü</v>
          </cell>
          <cell r="L1080" t="str">
            <v>ü</v>
          </cell>
          <cell r="M1080" t="str">
            <v>ü</v>
          </cell>
          <cell r="N1080" t="str">
            <v>ü</v>
          </cell>
          <cell r="O1080" t="str">
            <v>ü</v>
          </cell>
        </row>
        <row r="1081">
          <cell r="A1081" t="str">
            <v>Lafayette 148 401(K) PROPOSED</v>
          </cell>
          <cell r="C1081" t="str">
            <v>JAENX</v>
          </cell>
          <cell r="E1081" t="str">
            <v>ü</v>
          </cell>
          <cell r="F1081" t="str">
            <v>û</v>
          </cell>
          <cell r="G1081" t="str">
            <v>û</v>
          </cell>
          <cell r="H1081" t="str">
            <v>ü</v>
          </cell>
          <cell r="I1081" t="str">
            <v>ü</v>
          </cell>
          <cell r="J1081" t="str">
            <v>û</v>
          </cell>
          <cell r="K1081" t="str">
            <v>ü</v>
          </cell>
          <cell r="L1081" t="str">
            <v>ü</v>
          </cell>
          <cell r="M1081" t="str">
            <v>ü</v>
          </cell>
          <cell r="N1081" t="str">
            <v>ü</v>
          </cell>
          <cell r="O1081" t="str">
            <v>ü</v>
          </cell>
        </row>
        <row r="1082">
          <cell r="A1082" t="str">
            <v>Lafayette 148 401(K) PROPOSED</v>
          </cell>
          <cell r="C1082" t="str">
            <v>VEVYX</v>
          </cell>
          <cell r="E1082" t="str">
            <v>ü</v>
          </cell>
          <cell r="F1082" t="str">
            <v>û</v>
          </cell>
          <cell r="G1082" t="str">
            <v>û</v>
          </cell>
          <cell r="H1082" t="str">
            <v>û</v>
          </cell>
          <cell r="I1082" t="str">
            <v>û</v>
          </cell>
          <cell r="J1082" t="str">
            <v>ü</v>
          </cell>
          <cell r="K1082" t="str">
            <v>ü</v>
          </cell>
          <cell r="L1082" t="str">
            <v>ü</v>
          </cell>
          <cell r="M1082" t="str">
            <v>ü</v>
          </cell>
          <cell r="N1082" t="str">
            <v>ü</v>
          </cell>
          <cell r="O1082" t="str">
            <v>ü</v>
          </cell>
        </row>
        <row r="1083">
          <cell r="A1083" t="str">
            <v>Lafayette 148 401(K) PROPOSED</v>
          </cell>
          <cell r="C1083" t="str">
            <v>DNSMX</v>
          </cell>
          <cell r="E1083" t="str">
            <v>ü</v>
          </cell>
          <cell r="F1083" t="str">
            <v>ü</v>
          </cell>
          <cell r="G1083" t="str">
            <v>ü</v>
          </cell>
          <cell r="H1083" t="str">
            <v>ü</v>
          </cell>
          <cell r="I1083" t="str">
            <v>ü</v>
          </cell>
          <cell r="J1083" t="str">
            <v>ü</v>
          </cell>
          <cell r="K1083" t="str">
            <v>ü</v>
          </cell>
          <cell r="L1083" t="str">
            <v>ü</v>
          </cell>
          <cell r="M1083" t="str">
            <v>ü</v>
          </cell>
          <cell r="N1083" t="str">
            <v>ü</v>
          </cell>
          <cell r="O1083" t="str">
            <v>ü</v>
          </cell>
        </row>
        <row r="1084">
          <cell r="A1084" t="str">
            <v>Lafayette 148 401(K) PROPOSED</v>
          </cell>
          <cell r="C1084" t="str">
            <v>FCPVX</v>
          </cell>
          <cell r="E1084" t="str">
            <v>ü</v>
          </cell>
          <cell r="F1084" t="str">
            <v>ü</v>
          </cell>
          <cell r="G1084" t="str">
            <v>ü</v>
          </cell>
          <cell r="H1084" t="str">
            <v>ü</v>
          </cell>
          <cell r="I1084" t="str">
            <v>ü</v>
          </cell>
          <cell r="J1084" t="str">
            <v>ü</v>
          </cell>
          <cell r="K1084" t="str">
            <v>ü</v>
          </cell>
          <cell r="L1084" t="str">
            <v>ü</v>
          </cell>
          <cell r="M1084" t="str">
            <v>ü</v>
          </cell>
          <cell r="N1084" t="str">
            <v>ü</v>
          </cell>
          <cell r="O1084" t="str">
            <v>ü</v>
          </cell>
        </row>
        <row r="1085">
          <cell r="A1085" t="str">
            <v>Lafayette 148 401(K) PROPOSED</v>
          </cell>
          <cell r="C1085" t="str">
            <v>FSPSX</v>
          </cell>
          <cell r="E1085" t="str">
            <v>N/A</v>
          </cell>
          <cell r="F1085" t="str">
            <v>û</v>
          </cell>
          <cell r="G1085" t="str">
            <v>ü</v>
          </cell>
          <cell r="H1085" t="str">
            <v>ü</v>
          </cell>
          <cell r="I1085" t="str">
            <v>ü</v>
          </cell>
          <cell r="J1085" t="str">
            <v>û</v>
          </cell>
          <cell r="K1085" t="str">
            <v>ü</v>
          </cell>
          <cell r="L1085" t="str">
            <v>ü</v>
          </cell>
          <cell r="M1085" t="str">
            <v>ü</v>
          </cell>
          <cell r="N1085" t="str">
            <v>ü</v>
          </cell>
          <cell r="O1085" t="str">
            <v>ü</v>
          </cell>
        </row>
        <row r="1086">
          <cell r="A1086" t="str">
            <v>Lafayette 148 401(K) PROPOSED</v>
          </cell>
          <cell r="C1086" t="str">
            <v>FDIVX</v>
          </cell>
          <cell r="E1086" t="str">
            <v>ü</v>
          </cell>
          <cell r="F1086" t="str">
            <v>ü</v>
          </cell>
          <cell r="G1086" t="str">
            <v>ü</v>
          </cell>
          <cell r="H1086" t="str">
            <v>ü</v>
          </cell>
          <cell r="I1086" t="str">
            <v>ü</v>
          </cell>
          <cell r="J1086" t="str">
            <v>ü</v>
          </cell>
          <cell r="K1086" t="str">
            <v>ü</v>
          </cell>
          <cell r="L1086" t="str">
            <v>ü</v>
          </cell>
          <cell r="M1086" t="str">
            <v>ü</v>
          </cell>
          <cell r="N1086" t="str">
            <v>ü</v>
          </cell>
          <cell r="O1086" t="str">
            <v>ü</v>
          </cell>
        </row>
        <row r="1087">
          <cell r="A1087" t="str">
            <v>Lafayette 148 401(K) PROPOSED</v>
          </cell>
          <cell r="C1087" t="str">
            <v>PIMIX</v>
          </cell>
          <cell r="E1087" t="str">
            <v>ü</v>
          </cell>
          <cell r="F1087" t="str">
            <v>ü</v>
          </cell>
          <cell r="G1087" t="str">
            <v>ü</v>
          </cell>
          <cell r="H1087" t="str">
            <v>ü</v>
          </cell>
          <cell r="I1087" t="str">
            <v>ü</v>
          </cell>
          <cell r="J1087" t="str">
            <v>ü</v>
          </cell>
          <cell r="K1087" t="str">
            <v>ü</v>
          </cell>
          <cell r="L1087" t="str">
            <v>ü</v>
          </cell>
          <cell r="M1087" t="str">
            <v>ü</v>
          </cell>
          <cell r="N1087" t="str">
            <v>ü</v>
          </cell>
          <cell r="O1087" t="str">
            <v>ü</v>
          </cell>
        </row>
        <row r="1088">
          <cell r="A1088" t="str">
            <v>Lafayette 148 401(K) PROPOSED</v>
          </cell>
          <cell r="C1088" t="str">
            <v>N/A</v>
          </cell>
          <cell r="E1088" t="str">
            <v>ü</v>
          </cell>
          <cell r="F1088" t="str">
            <v>ü</v>
          </cell>
          <cell r="G1088" t="str">
            <v>ü</v>
          </cell>
          <cell r="H1088" t="str">
            <v>ü</v>
          </cell>
          <cell r="I1088" t="str">
            <v>ü</v>
          </cell>
          <cell r="J1088" t="str">
            <v>ü</v>
          </cell>
          <cell r="K1088" t="str">
            <v>ü</v>
          </cell>
          <cell r="L1088" t="str">
            <v>ü</v>
          </cell>
          <cell r="M1088" t="str">
            <v>ü</v>
          </cell>
          <cell r="N1088" t="str">
            <v>û</v>
          </cell>
          <cell r="O1088" t="str">
            <v>ü</v>
          </cell>
        </row>
        <row r="1089">
          <cell r="A1089" t="str">
            <v>Lafayette 148 401(K) PROPOSED</v>
          </cell>
          <cell r="C1089" t="str">
            <v>FXNAX</v>
          </cell>
          <cell r="E1089" t="str">
            <v>N/A</v>
          </cell>
          <cell r="F1089" t="str">
            <v>ü</v>
          </cell>
          <cell r="G1089" t="str">
            <v>û</v>
          </cell>
          <cell r="H1089" t="str">
            <v>û</v>
          </cell>
          <cell r="I1089" t="str">
            <v>ü</v>
          </cell>
          <cell r="J1089" t="str">
            <v>ü</v>
          </cell>
          <cell r="K1089" t="str">
            <v>û</v>
          </cell>
          <cell r="L1089" t="str">
            <v>û</v>
          </cell>
          <cell r="M1089" t="str">
            <v>ü</v>
          </cell>
          <cell r="N1089" t="str">
            <v>ü</v>
          </cell>
          <cell r="O1089" t="str">
            <v>ü</v>
          </cell>
        </row>
        <row r="1090">
          <cell r="A1090" t="str">
            <v>Lafayette 148 401(K) PROPOSED</v>
          </cell>
          <cell r="C1090" t="str">
            <v>VFIUX</v>
          </cell>
          <cell r="E1090" t="str">
            <v>ü</v>
          </cell>
          <cell r="F1090" t="str">
            <v>û</v>
          </cell>
          <cell r="G1090" t="str">
            <v>ü</v>
          </cell>
          <cell r="H1090" t="str">
            <v>ü</v>
          </cell>
          <cell r="I1090" t="str">
            <v>ü</v>
          </cell>
          <cell r="J1090" t="str">
            <v>û</v>
          </cell>
          <cell r="K1090" t="str">
            <v>ü</v>
          </cell>
          <cell r="L1090" t="str">
            <v>û</v>
          </cell>
          <cell r="M1090" t="str">
            <v>ü</v>
          </cell>
          <cell r="N1090" t="str">
            <v>ü</v>
          </cell>
          <cell r="O1090" t="str">
            <v>ü</v>
          </cell>
        </row>
        <row r="1091">
          <cell r="A1091" t="str">
            <v>Lafayette 148 401(K) PROPOSED</v>
          </cell>
          <cell r="C1091" t="str">
            <v>GOFXX</v>
          </cell>
          <cell r="E1091" t="str">
            <v>ü</v>
          </cell>
          <cell r="F1091" t="str">
            <v>ü</v>
          </cell>
          <cell r="G1091" t="str">
            <v>ü</v>
          </cell>
          <cell r="H1091" t="str">
            <v>ü</v>
          </cell>
          <cell r="I1091" t="str">
            <v>û</v>
          </cell>
          <cell r="J1091" t="str">
            <v>ü</v>
          </cell>
          <cell r="K1091" t="str">
            <v>ü</v>
          </cell>
          <cell r="L1091" t="str">
            <v>ü</v>
          </cell>
          <cell r="M1091" t="str">
            <v>û</v>
          </cell>
          <cell r="N1091" t="str">
            <v>ü</v>
          </cell>
          <cell r="O1091" t="str">
            <v>ü</v>
          </cell>
        </row>
        <row r="1092">
          <cell r="A1092" t="str">
            <v>Lafayette 148 401(K) PROPOSED</v>
          </cell>
          <cell r="C1092" t="str">
            <v>PFORX</v>
          </cell>
          <cell r="E1092" t="str">
            <v>ü</v>
          </cell>
          <cell r="F1092" t="str">
            <v>ü</v>
          </cell>
          <cell r="G1092" t="str">
            <v>ü</v>
          </cell>
          <cell r="H1092" t="str">
            <v>ü</v>
          </cell>
          <cell r="I1092" t="str">
            <v>ü</v>
          </cell>
          <cell r="J1092" t="str">
            <v>ü</v>
          </cell>
          <cell r="K1092" t="str">
            <v>ü</v>
          </cell>
          <cell r="L1092" t="str">
            <v>ü</v>
          </cell>
          <cell r="M1092" t="str">
            <v>ü</v>
          </cell>
          <cell r="N1092" t="str">
            <v>û</v>
          </cell>
          <cell r="O1092" t="str">
            <v>ü</v>
          </cell>
        </row>
        <row r="1093">
          <cell r="A1093" t="str">
            <v>Lafayette 148 401(K) PROPOSED</v>
          </cell>
          <cell r="C1093" t="str">
            <v>PGRQX</v>
          </cell>
          <cell r="E1093" t="str">
            <v>ü</v>
          </cell>
          <cell r="F1093" t="str">
            <v>ü</v>
          </cell>
          <cell r="G1093" t="str">
            <v>ü</v>
          </cell>
          <cell r="H1093" t="str">
            <v>ü</v>
          </cell>
          <cell r="I1093" t="str">
            <v>ü</v>
          </cell>
          <cell r="J1093" t="str">
            <v>ü</v>
          </cell>
          <cell r="K1093" t="str">
            <v>ü</v>
          </cell>
          <cell r="L1093" t="str">
            <v>ü</v>
          </cell>
          <cell r="M1093" t="str">
            <v>ü</v>
          </cell>
          <cell r="N1093" t="str">
            <v>ü</v>
          </cell>
          <cell r="O1093" t="str">
            <v>ü</v>
          </cell>
        </row>
        <row r="1094">
          <cell r="A1094" t="str">
            <v>Lafayette 148 401(K) PROPOSED</v>
          </cell>
          <cell r="C1094" t="str">
            <v>FBALX</v>
          </cell>
          <cell r="E1094" t="str">
            <v>ü</v>
          </cell>
          <cell r="F1094" t="str">
            <v>ü</v>
          </cell>
          <cell r="G1094" t="str">
            <v>ü</v>
          </cell>
          <cell r="H1094" t="str">
            <v>ü</v>
          </cell>
          <cell r="I1094" t="str">
            <v>ü</v>
          </cell>
          <cell r="J1094" t="str">
            <v>ü</v>
          </cell>
          <cell r="K1094" t="str">
            <v>ü</v>
          </cell>
          <cell r="L1094" t="str">
            <v>ü</v>
          </cell>
          <cell r="M1094" t="str">
            <v>ü</v>
          </cell>
          <cell r="N1094" t="str">
            <v>ü</v>
          </cell>
          <cell r="O1094" t="str">
            <v>ü</v>
          </cell>
        </row>
        <row r="1095">
          <cell r="A1095" t="str">
            <v>Laland Baptiste 401(K)</v>
          </cell>
          <cell r="C1095" t="str">
            <v>PEYAX</v>
          </cell>
          <cell r="E1095" t="str">
            <v>ü</v>
          </cell>
          <cell r="F1095" t="str">
            <v>ü</v>
          </cell>
          <cell r="G1095" t="str">
            <v>ü</v>
          </cell>
          <cell r="H1095" t="str">
            <v>ü</v>
          </cell>
          <cell r="I1095" t="str">
            <v>ü</v>
          </cell>
          <cell r="J1095" t="str">
            <v>ü</v>
          </cell>
          <cell r="K1095" t="str">
            <v>ü</v>
          </cell>
          <cell r="L1095" t="str">
            <v>ü</v>
          </cell>
          <cell r="M1095" t="str">
            <v>ü</v>
          </cell>
          <cell r="N1095" t="str">
            <v>ü</v>
          </cell>
          <cell r="O1095" t="str">
            <v>ü</v>
          </cell>
        </row>
        <row r="1096">
          <cell r="A1096" t="str">
            <v>Laland Baptiste 401(K)</v>
          </cell>
          <cell r="C1096" t="str">
            <v>SPIAX</v>
          </cell>
          <cell r="E1096" t="str">
            <v>N/A</v>
          </cell>
          <cell r="F1096" t="str">
            <v>ü</v>
          </cell>
          <cell r="G1096" t="str">
            <v>ü</v>
          </cell>
          <cell r="H1096" t="str">
            <v>ü</v>
          </cell>
          <cell r="I1096" t="str">
            <v>ü</v>
          </cell>
          <cell r="J1096" t="str">
            <v>ü</v>
          </cell>
          <cell r="K1096" t="str">
            <v>ü</v>
          </cell>
          <cell r="L1096" t="str">
            <v>ü</v>
          </cell>
          <cell r="M1096" t="str">
            <v>ü</v>
          </cell>
          <cell r="N1096" t="str">
            <v>ü</v>
          </cell>
          <cell r="O1096" t="str">
            <v>ü</v>
          </cell>
        </row>
        <row r="1097">
          <cell r="A1097" t="str">
            <v>Laland Baptiste 401(K)</v>
          </cell>
          <cell r="C1097" t="str">
            <v>JLGPX</v>
          </cell>
          <cell r="E1097" t="str">
            <v>ü</v>
          </cell>
          <cell r="F1097" t="str">
            <v>û</v>
          </cell>
          <cell r="G1097" t="str">
            <v>ü</v>
          </cell>
          <cell r="H1097" t="str">
            <v>ü</v>
          </cell>
          <cell r="I1097" t="str">
            <v>ü</v>
          </cell>
          <cell r="J1097" t="str">
            <v>û</v>
          </cell>
          <cell r="K1097" t="str">
            <v>ü</v>
          </cell>
          <cell r="L1097" t="str">
            <v>ü</v>
          </cell>
          <cell r="M1097" t="str">
            <v>ü</v>
          </cell>
          <cell r="N1097" t="str">
            <v>ü</v>
          </cell>
          <cell r="O1097" t="str">
            <v>ü</v>
          </cell>
        </row>
        <row r="1098">
          <cell r="A1098" t="str">
            <v>Laland Baptiste 401(K)</v>
          </cell>
          <cell r="C1098" t="str">
            <v>N/A</v>
          </cell>
          <cell r="E1098">
            <v>0</v>
          </cell>
          <cell r="F1098">
            <v>0</v>
          </cell>
          <cell r="G1098">
            <v>0</v>
          </cell>
          <cell r="H1098">
            <v>0</v>
          </cell>
          <cell r="I1098">
            <v>0</v>
          </cell>
          <cell r="J1098">
            <v>0</v>
          </cell>
          <cell r="K1098">
            <v>0</v>
          </cell>
          <cell r="L1098">
            <v>0</v>
          </cell>
          <cell r="M1098">
            <v>0</v>
          </cell>
          <cell r="N1098">
            <v>0</v>
          </cell>
          <cell r="O1098">
            <v>0</v>
          </cell>
        </row>
        <row r="1099">
          <cell r="A1099" t="str">
            <v>Laland Baptiste 401(K)</v>
          </cell>
          <cell r="C1099" t="str">
            <v>WMGYX</v>
          </cell>
          <cell r="E1099" t="str">
            <v>ü</v>
          </cell>
          <cell r="F1099" t="str">
            <v>û</v>
          </cell>
          <cell r="G1099" t="str">
            <v>û</v>
          </cell>
          <cell r="H1099" t="str">
            <v>û</v>
          </cell>
          <cell r="I1099" t="str">
            <v>û</v>
          </cell>
          <cell r="J1099" t="str">
            <v>û</v>
          </cell>
          <cell r="K1099" t="str">
            <v>û</v>
          </cell>
          <cell r="L1099" t="str">
            <v>û</v>
          </cell>
          <cell r="M1099" t="str">
            <v>û</v>
          </cell>
          <cell r="N1099" t="str">
            <v>ü</v>
          </cell>
          <cell r="O1099" t="str">
            <v>ü</v>
          </cell>
        </row>
        <row r="1100">
          <cell r="A1100" t="str">
            <v>Laland Baptiste 401(K)</v>
          </cell>
          <cell r="C1100" t="str">
            <v>ACLAX</v>
          </cell>
          <cell r="E1100" t="str">
            <v>ü</v>
          </cell>
          <cell r="F1100" t="str">
            <v>û</v>
          </cell>
          <cell r="G1100" t="str">
            <v>û</v>
          </cell>
          <cell r="H1100" t="str">
            <v>û</v>
          </cell>
          <cell r="I1100" t="str">
            <v>û</v>
          </cell>
          <cell r="J1100" t="str">
            <v>û</v>
          </cell>
          <cell r="K1100" t="str">
            <v>û</v>
          </cell>
          <cell r="L1100" t="str">
            <v>û</v>
          </cell>
          <cell r="M1100" t="str">
            <v>ü</v>
          </cell>
          <cell r="N1100" t="str">
            <v>ü</v>
          </cell>
          <cell r="O1100" t="str">
            <v>ü</v>
          </cell>
        </row>
        <row r="1101">
          <cell r="A1101" t="str">
            <v>Laland Baptiste 401(K)</v>
          </cell>
          <cell r="C1101" t="str">
            <v>VSCAX</v>
          </cell>
          <cell r="E1101" t="str">
            <v>ü</v>
          </cell>
          <cell r="F1101" t="str">
            <v>ü</v>
          </cell>
          <cell r="G1101" t="str">
            <v>ü</v>
          </cell>
          <cell r="H1101" t="str">
            <v>ü</v>
          </cell>
          <cell r="I1101" t="str">
            <v>ü</v>
          </cell>
          <cell r="J1101" t="str">
            <v>ü</v>
          </cell>
          <cell r="K1101" t="str">
            <v>ü</v>
          </cell>
          <cell r="L1101" t="str">
            <v>ü</v>
          </cell>
          <cell r="M1101" t="str">
            <v>ü</v>
          </cell>
          <cell r="N1101" t="str">
            <v>ü</v>
          </cell>
          <cell r="O1101" t="str">
            <v>ü</v>
          </cell>
        </row>
        <row r="1102">
          <cell r="A1102" t="str">
            <v>Laland Baptiste 401(K)</v>
          </cell>
          <cell r="C1102" t="str">
            <v>N/A</v>
          </cell>
          <cell r="E1102">
            <v>0</v>
          </cell>
          <cell r="F1102">
            <v>0</v>
          </cell>
          <cell r="G1102">
            <v>0</v>
          </cell>
          <cell r="H1102">
            <v>0</v>
          </cell>
          <cell r="I1102">
            <v>0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</row>
        <row r="1103">
          <cell r="A1103" t="str">
            <v>Laland Baptiste 401(K)</v>
          </cell>
          <cell r="C1103" t="str">
            <v>RNWCX</v>
          </cell>
          <cell r="E1103" t="str">
            <v>ü</v>
          </cell>
          <cell r="F1103" t="str">
            <v>ü</v>
          </cell>
          <cell r="G1103" t="str">
            <v>ü</v>
          </cell>
          <cell r="H1103" t="str">
            <v>ü</v>
          </cell>
          <cell r="I1103" t="str">
            <v>ü</v>
          </cell>
          <cell r="J1103" t="str">
            <v>ü</v>
          </cell>
          <cell r="K1103" t="str">
            <v>ü</v>
          </cell>
          <cell r="L1103" t="str">
            <v>ü</v>
          </cell>
          <cell r="M1103" t="str">
            <v>ü</v>
          </cell>
          <cell r="N1103" t="str">
            <v>ü</v>
          </cell>
          <cell r="O1103" t="str">
            <v>ü</v>
          </cell>
        </row>
        <row r="1104">
          <cell r="A1104" t="str">
            <v>Laland Baptiste 401(K)</v>
          </cell>
          <cell r="C1104" t="str">
            <v>N/A</v>
          </cell>
          <cell r="E1104">
            <v>0</v>
          </cell>
          <cell r="F1104">
            <v>0</v>
          </cell>
          <cell r="G1104">
            <v>0</v>
          </cell>
          <cell r="H1104">
            <v>0</v>
          </cell>
          <cell r="I1104">
            <v>0</v>
          </cell>
          <cell r="J1104">
            <v>0</v>
          </cell>
          <cell r="K1104">
            <v>0</v>
          </cell>
          <cell r="L1104">
            <v>0</v>
          </cell>
          <cell r="M1104">
            <v>0</v>
          </cell>
          <cell r="N1104">
            <v>0</v>
          </cell>
          <cell r="O1104">
            <v>0</v>
          </cell>
        </row>
        <row r="1105">
          <cell r="A1105" t="str">
            <v>Laland Baptiste 401(K)</v>
          </cell>
          <cell r="C1105" t="str">
            <v>PIOBX</v>
          </cell>
          <cell r="E1105" t="str">
            <v>ü</v>
          </cell>
          <cell r="F1105" t="str">
            <v>ü</v>
          </cell>
          <cell r="G1105" t="str">
            <v>û</v>
          </cell>
          <cell r="H1105" t="str">
            <v>û</v>
          </cell>
          <cell r="I1105" t="str">
            <v>û</v>
          </cell>
          <cell r="J1105" t="str">
            <v>ü</v>
          </cell>
          <cell r="K1105" t="str">
            <v>ü</v>
          </cell>
          <cell r="L1105" t="str">
            <v>ü</v>
          </cell>
          <cell r="M1105" t="str">
            <v>ü</v>
          </cell>
          <cell r="N1105" t="str">
            <v>û</v>
          </cell>
          <cell r="O1105" t="str">
            <v>ü</v>
          </cell>
        </row>
        <row r="1106">
          <cell r="A1106" t="str">
            <v>Laland Baptiste 401(K)</v>
          </cell>
          <cell r="C1106" t="str">
            <v>PDBRX</v>
          </cell>
          <cell r="E1106" t="str">
            <v>ü</v>
          </cell>
          <cell r="F1106" t="str">
            <v>ü</v>
          </cell>
          <cell r="G1106" t="str">
            <v>ü</v>
          </cell>
          <cell r="H1106" t="str">
            <v>ü</v>
          </cell>
          <cell r="I1106" t="str">
            <v>ü</v>
          </cell>
          <cell r="J1106" t="str">
            <v>ü</v>
          </cell>
          <cell r="K1106" t="str">
            <v>û</v>
          </cell>
          <cell r="L1106" t="str">
            <v>û</v>
          </cell>
          <cell r="M1106" t="str">
            <v>û</v>
          </cell>
          <cell r="N1106" t="str">
            <v>û</v>
          </cell>
          <cell r="O1106" t="str">
            <v>ü</v>
          </cell>
        </row>
        <row r="1107">
          <cell r="A1107" t="str">
            <v>Laland Baptiste 401(K)</v>
          </cell>
          <cell r="C1107" t="str">
            <v>GSAPX</v>
          </cell>
          <cell r="E1107" t="str">
            <v>ü</v>
          </cell>
          <cell r="F1107" t="str">
            <v>û</v>
          </cell>
          <cell r="G1107" t="str">
            <v>û</v>
          </cell>
          <cell r="H1107" t="str">
            <v>û</v>
          </cell>
          <cell r="I1107" t="str">
            <v>û</v>
          </cell>
          <cell r="J1107" t="str">
            <v>ü</v>
          </cell>
          <cell r="K1107" t="str">
            <v>û</v>
          </cell>
          <cell r="L1107" t="str">
            <v>û</v>
          </cell>
          <cell r="M1107" t="str">
            <v>û</v>
          </cell>
          <cell r="N1107" t="str">
            <v>ü</v>
          </cell>
          <cell r="O1107" t="str">
            <v>ü</v>
          </cell>
        </row>
        <row r="1108">
          <cell r="A1108" t="str">
            <v>Laland Baptiste 401(K)</v>
          </cell>
          <cell r="C1108" t="str">
            <v>PGRKX</v>
          </cell>
          <cell r="E1108" t="str">
            <v>ü</v>
          </cell>
          <cell r="F1108" t="str">
            <v>û</v>
          </cell>
          <cell r="G1108" t="str">
            <v>û</v>
          </cell>
          <cell r="H1108" t="str">
            <v>û</v>
          </cell>
          <cell r="I1108" t="str">
            <v>û</v>
          </cell>
          <cell r="J1108" t="str">
            <v>û</v>
          </cell>
          <cell r="K1108" t="str">
            <v>û</v>
          </cell>
          <cell r="L1108" t="str">
            <v>û</v>
          </cell>
          <cell r="M1108" t="str">
            <v>û</v>
          </cell>
          <cell r="N1108" t="str">
            <v>û</v>
          </cell>
          <cell r="O1108" t="str">
            <v>ü</v>
          </cell>
        </row>
        <row r="1109">
          <cell r="A1109" t="str">
            <v>Law Offices of Keith Anthony 401(K)</v>
          </cell>
          <cell r="C1109" t="str">
            <v>VFIAX</v>
          </cell>
          <cell r="E1109" t="str">
            <v>N/A</v>
          </cell>
          <cell r="F1109" t="str">
            <v>ü</v>
          </cell>
          <cell r="G1109" t="str">
            <v>ü</v>
          </cell>
          <cell r="H1109" t="str">
            <v>ü</v>
          </cell>
          <cell r="I1109" t="str">
            <v>ü</v>
          </cell>
          <cell r="J1109" t="str">
            <v>ü</v>
          </cell>
          <cell r="K1109" t="str">
            <v>ü</v>
          </cell>
          <cell r="L1109" t="str">
            <v>ü</v>
          </cell>
          <cell r="M1109" t="str">
            <v>ü</v>
          </cell>
          <cell r="N1109" t="str">
            <v>ü</v>
          </cell>
          <cell r="O1109" t="str">
            <v>ü</v>
          </cell>
        </row>
        <row r="1110">
          <cell r="A1110" t="str">
            <v>Law Offices of Keith Anthony 401(K)</v>
          </cell>
          <cell r="C1110" t="str">
            <v>APGZX</v>
          </cell>
          <cell r="E1110" t="str">
            <v>ü</v>
          </cell>
          <cell r="F1110" t="str">
            <v>û</v>
          </cell>
          <cell r="G1110" t="str">
            <v>û</v>
          </cell>
          <cell r="H1110" t="str">
            <v>û</v>
          </cell>
          <cell r="I1110" t="str">
            <v>û</v>
          </cell>
          <cell r="J1110" t="str">
            <v>û</v>
          </cell>
          <cell r="K1110" t="str">
            <v>ü</v>
          </cell>
          <cell r="L1110" t="str">
            <v>ü</v>
          </cell>
          <cell r="M1110" t="str">
            <v>ü</v>
          </cell>
          <cell r="N1110" t="str">
            <v>ü</v>
          </cell>
          <cell r="O1110" t="str">
            <v>ü</v>
          </cell>
        </row>
        <row r="1111">
          <cell r="A1111" t="str">
            <v>Law Offices of Keith Anthony 401(K)</v>
          </cell>
          <cell r="C1111" t="str">
            <v>CDDYX</v>
          </cell>
          <cell r="E1111" t="str">
            <v>ü</v>
          </cell>
          <cell r="F1111" t="str">
            <v>ü</v>
          </cell>
          <cell r="G1111" t="str">
            <v>ü</v>
          </cell>
          <cell r="H1111" t="str">
            <v>ü</v>
          </cell>
          <cell r="I1111" t="str">
            <v>ü</v>
          </cell>
          <cell r="J1111" t="str">
            <v>ü</v>
          </cell>
          <cell r="K1111" t="str">
            <v>û</v>
          </cell>
          <cell r="L1111" t="str">
            <v>ü</v>
          </cell>
          <cell r="M1111" t="str">
            <v>ü</v>
          </cell>
          <cell r="N1111" t="str">
            <v>ü</v>
          </cell>
          <cell r="O1111" t="str">
            <v>ü</v>
          </cell>
        </row>
        <row r="1112">
          <cell r="A1112" t="str">
            <v>Law Offices of Keith Anthony 401(K)</v>
          </cell>
          <cell r="C1112" t="str">
            <v>VIMAX</v>
          </cell>
          <cell r="E1112" t="str">
            <v>N/A</v>
          </cell>
          <cell r="F1112" t="str">
            <v>ü</v>
          </cell>
          <cell r="G1112" t="str">
            <v>ü</v>
          </cell>
          <cell r="H1112" t="str">
            <v>ü</v>
          </cell>
          <cell r="I1112" t="str">
            <v>ü</v>
          </cell>
          <cell r="J1112" t="str">
            <v>ü</v>
          </cell>
          <cell r="K1112" t="str">
            <v>ü</v>
          </cell>
          <cell r="L1112" t="str">
            <v>ü</v>
          </cell>
          <cell r="M1112" t="str">
            <v>ü</v>
          </cell>
          <cell r="N1112" t="str">
            <v>ü</v>
          </cell>
          <cell r="O1112" t="str">
            <v>ü</v>
          </cell>
        </row>
        <row r="1113">
          <cell r="A1113" t="str">
            <v>Law Offices of Keith Anthony 401(K)</v>
          </cell>
          <cell r="C1113" t="str">
            <v>CMGIX</v>
          </cell>
          <cell r="E1113" t="str">
            <v>ü</v>
          </cell>
          <cell r="F1113" t="str">
            <v>û</v>
          </cell>
          <cell r="G1113" t="str">
            <v>û</v>
          </cell>
          <cell r="H1113" t="str">
            <v>û</v>
          </cell>
          <cell r="I1113" t="str">
            <v>û</v>
          </cell>
          <cell r="J1113" t="str">
            <v>û</v>
          </cell>
          <cell r="K1113" t="str">
            <v>û</v>
          </cell>
          <cell r="L1113" t="str">
            <v>û</v>
          </cell>
          <cell r="M1113" t="str">
            <v>û</v>
          </cell>
          <cell r="N1113" t="str">
            <v>ü</v>
          </cell>
          <cell r="O1113" t="str">
            <v>ü</v>
          </cell>
        </row>
        <row r="1114">
          <cell r="A1114" t="str">
            <v>Law Offices of Keith Anthony 401(K)</v>
          </cell>
          <cell r="C1114" t="str">
            <v>MVCKX</v>
          </cell>
          <cell r="E1114" t="str">
            <v>ü</v>
          </cell>
          <cell r="F1114" t="str">
            <v>ü</v>
          </cell>
          <cell r="G1114" t="str">
            <v>ü</v>
          </cell>
          <cell r="H1114" t="str">
            <v>ü</v>
          </cell>
          <cell r="I1114" t="str">
            <v>ü</v>
          </cell>
          <cell r="J1114" t="str">
            <v>ü</v>
          </cell>
          <cell r="K1114" t="str">
            <v>ü</v>
          </cell>
          <cell r="L1114" t="str">
            <v>ü</v>
          </cell>
          <cell r="M1114" t="str">
            <v>ü</v>
          </cell>
          <cell r="N1114" t="str">
            <v>ü</v>
          </cell>
          <cell r="O1114" t="str">
            <v>ü</v>
          </cell>
        </row>
        <row r="1115">
          <cell r="A1115" t="str">
            <v>Law Offices of Keith Anthony 401(K)</v>
          </cell>
          <cell r="C1115" t="str">
            <v>VSMAX</v>
          </cell>
          <cell r="E1115" t="str">
            <v>N/A</v>
          </cell>
          <cell r="F1115" t="str">
            <v>ü</v>
          </cell>
          <cell r="G1115" t="str">
            <v>ü</v>
          </cell>
          <cell r="H1115" t="str">
            <v>ü</v>
          </cell>
          <cell r="I1115" t="str">
            <v>ü</v>
          </cell>
          <cell r="J1115" t="str">
            <v>ü</v>
          </cell>
          <cell r="K1115" t="str">
            <v>ü</v>
          </cell>
          <cell r="L1115" t="str">
            <v>ü</v>
          </cell>
          <cell r="M1115" t="str">
            <v>ü</v>
          </cell>
          <cell r="N1115" t="str">
            <v>ü</v>
          </cell>
          <cell r="O1115" t="str">
            <v>ü</v>
          </cell>
        </row>
        <row r="1116">
          <cell r="A1116" t="str">
            <v>Law Offices of Keith Anthony 401(K)</v>
          </cell>
          <cell r="C1116" t="str">
            <v>MDIZX</v>
          </cell>
          <cell r="E1116" t="str">
            <v>ü</v>
          </cell>
          <cell r="F1116" t="str">
            <v>ü</v>
          </cell>
          <cell r="G1116" t="str">
            <v>û</v>
          </cell>
          <cell r="H1116" t="str">
            <v>û</v>
          </cell>
          <cell r="I1116" t="str">
            <v>ü</v>
          </cell>
          <cell r="J1116" t="str">
            <v>û</v>
          </cell>
          <cell r="K1116" t="str">
            <v>û</v>
          </cell>
          <cell r="L1116" t="str">
            <v>û</v>
          </cell>
          <cell r="M1116" t="str">
            <v>û</v>
          </cell>
          <cell r="N1116" t="str">
            <v>ü</v>
          </cell>
          <cell r="O1116" t="str">
            <v>ü</v>
          </cell>
        </row>
        <row r="1117">
          <cell r="A1117" t="str">
            <v>Law Offices of Keith Anthony 401(K)</v>
          </cell>
          <cell r="C1117" t="str">
            <v>VTMGX</v>
          </cell>
          <cell r="E1117" t="str">
            <v>N/A</v>
          </cell>
          <cell r="F1117" t="str">
            <v>ü</v>
          </cell>
          <cell r="G1117" t="str">
            <v>ü</v>
          </cell>
          <cell r="H1117" t="str">
            <v>ü</v>
          </cell>
          <cell r="I1117" t="str">
            <v>ü</v>
          </cell>
          <cell r="J1117" t="str">
            <v>ü</v>
          </cell>
          <cell r="K1117" t="str">
            <v>ü</v>
          </cell>
          <cell r="L1117" t="str">
            <v>ü</v>
          </cell>
          <cell r="M1117" t="str">
            <v>ü</v>
          </cell>
          <cell r="N1117" t="str">
            <v>ü</v>
          </cell>
          <cell r="O1117" t="str">
            <v>ü</v>
          </cell>
        </row>
        <row r="1118">
          <cell r="A1118" t="str">
            <v>Law Offices of Keith Anthony 401(K)</v>
          </cell>
          <cell r="C1118" t="str">
            <v>RNWGX</v>
          </cell>
          <cell r="E1118" t="str">
            <v>ü</v>
          </cell>
          <cell r="F1118" t="str">
            <v>ü</v>
          </cell>
          <cell r="G1118" t="str">
            <v>ü</v>
          </cell>
          <cell r="H1118" t="str">
            <v>ü</v>
          </cell>
          <cell r="I1118" t="str">
            <v>ü</v>
          </cell>
          <cell r="J1118" t="str">
            <v>ü</v>
          </cell>
          <cell r="K1118" t="str">
            <v>ü</v>
          </cell>
          <cell r="L1118" t="str">
            <v>ü</v>
          </cell>
          <cell r="M1118" t="str">
            <v>ü</v>
          </cell>
          <cell r="N1118" t="str">
            <v>ü</v>
          </cell>
          <cell r="O1118" t="str">
            <v>ü</v>
          </cell>
        </row>
        <row r="1119">
          <cell r="A1119" t="str">
            <v>Law Offices of Keith Anthony 401(K)</v>
          </cell>
          <cell r="C1119" t="str">
            <v>PTRQX</v>
          </cell>
          <cell r="E1119" t="str">
            <v>ü</v>
          </cell>
          <cell r="F1119" t="str">
            <v>ü</v>
          </cell>
          <cell r="G1119" t="str">
            <v>ü</v>
          </cell>
          <cell r="H1119" t="str">
            <v>ü</v>
          </cell>
          <cell r="I1119" t="str">
            <v>ü</v>
          </cell>
          <cell r="J1119" t="str">
            <v>ü</v>
          </cell>
          <cell r="K1119" t="str">
            <v>ü</v>
          </cell>
          <cell r="L1119" t="str">
            <v>ü</v>
          </cell>
          <cell r="M1119" t="str">
            <v>ü</v>
          </cell>
          <cell r="N1119" t="str">
            <v>ü</v>
          </cell>
          <cell r="O1119" t="str">
            <v>ü</v>
          </cell>
        </row>
        <row r="1120">
          <cell r="A1120" t="str">
            <v>Law Offices of Keith Anthony 401(K)</v>
          </cell>
          <cell r="C1120" t="str">
            <v>VBILX</v>
          </cell>
          <cell r="E1120" t="str">
            <v>N/A</v>
          </cell>
          <cell r="F1120" t="str">
            <v>ü</v>
          </cell>
          <cell r="G1120" t="str">
            <v>ü</v>
          </cell>
          <cell r="H1120" t="str">
            <v>ü</v>
          </cell>
          <cell r="I1120" t="str">
            <v>ü</v>
          </cell>
          <cell r="J1120" t="str">
            <v>ü</v>
          </cell>
          <cell r="K1120" t="str">
            <v>ü</v>
          </cell>
          <cell r="L1120" t="str">
            <v>ü</v>
          </cell>
          <cell r="M1120" t="str">
            <v>ü</v>
          </cell>
          <cell r="N1120" t="str">
            <v>ü</v>
          </cell>
          <cell r="O1120" t="str">
            <v>ü</v>
          </cell>
        </row>
        <row r="1121">
          <cell r="A1121" t="str">
            <v>Law Offices of Keith Anthony 401(K)</v>
          </cell>
          <cell r="C1121" t="str">
            <v>PIMIX</v>
          </cell>
          <cell r="E1121" t="str">
            <v>ü</v>
          </cell>
          <cell r="F1121" t="str">
            <v>ü</v>
          </cell>
          <cell r="G1121" t="str">
            <v>ü</v>
          </cell>
          <cell r="H1121" t="str">
            <v>ü</v>
          </cell>
          <cell r="I1121" t="str">
            <v>ü</v>
          </cell>
          <cell r="J1121" t="str">
            <v>ü</v>
          </cell>
          <cell r="K1121" t="str">
            <v>ü</v>
          </cell>
          <cell r="L1121" t="str">
            <v>ü</v>
          </cell>
          <cell r="M1121" t="str">
            <v>ü</v>
          </cell>
          <cell r="N1121" t="str">
            <v>ü</v>
          </cell>
          <cell r="O1121" t="str">
            <v>ü</v>
          </cell>
        </row>
        <row r="1122">
          <cell r="A1122" t="str">
            <v>Law Offices of Keith Anthony 401(K)</v>
          </cell>
          <cell r="C1122" t="str">
            <v>VAIPX</v>
          </cell>
          <cell r="E1122" t="str">
            <v>ü</v>
          </cell>
          <cell r="F1122" t="str">
            <v>û</v>
          </cell>
          <cell r="G1122" t="str">
            <v>û</v>
          </cell>
          <cell r="H1122" t="str">
            <v>û</v>
          </cell>
          <cell r="I1122" t="str">
            <v>û</v>
          </cell>
          <cell r="J1122" t="str">
            <v>ü</v>
          </cell>
          <cell r="K1122" t="str">
            <v>ü</v>
          </cell>
          <cell r="L1122" t="str">
            <v>ü</v>
          </cell>
          <cell r="M1122" t="str">
            <v>ü</v>
          </cell>
          <cell r="N1122" t="str">
            <v>ü</v>
          </cell>
          <cell r="O1122" t="str">
            <v>ü</v>
          </cell>
        </row>
        <row r="1123">
          <cell r="A1123" t="str">
            <v>Law Offices of Keith Anthony 401(K)</v>
          </cell>
          <cell r="C1123" t="str">
            <v>PGRSX</v>
          </cell>
          <cell r="E1123" t="str">
            <v>ü</v>
          </cell>
          <cell r="F1123" t="str">
            <v>û</v>
          </cell>
          <cell r="G1123" t="str">
            <v>û</v>
          </cell>
          <cell r="H1123" t="str">
            <v>û</v>
          </cell>
          <cell r="I1123" t="str">
            <v>û</v>
          </cell>
          <cell r="J1123" t="str">
            <v>ü</v>
          </cell>
          <cell r="K1123" t="str">
            <v>û</v>
          </cell>
          <cell r="L1123" t="str">
            <v>û</v>
          </cell>
          <cell r="M1123" t="str">
            <v>û</v>
          </cell>
          <cell r="N1123" t="str">
            <v>ü</v>
          </cell>
          <cell r="O1123" t="str">
            <v>ü</v>
          </cell>
        </row>
        <row r="1124">
          <cell r="A1124" t="str">
            <v>Leo Schacter Diamonds 401(K)</v>
          </cell>
          <cell r="C1124" t="str">
            <v>VFIAX</v>
          </cell>
          <cell r="E1124" t="str">
            <v>N/A</v>
          </cell>
          <cell r="F1124" t="str">
            <v>ü</v>
          </cell>
          <cell r="G1124" t="str">
            <v>ü</v>
          </cell>
          <cell r="H1124" t="str">
            <v>ü</v>
          </cell>
          <cell r="I1124" t="str">
            <v>ü</v>
          </cell>
          <cell r="J1124" t="str">
            <v>ü</v>
          </cell>
          <cell r="K1124" t="str">
            <v>ü</v>
          </cell>
          <cell r="L1124" t="str">
            <v>ü</v>
          </cell>
          <cell r="M1124" t="str">
            <v>ü</v>
          </cell>
          <cell r="N1124" t="str">
            <v>ü</v>
          </cell>
          <cell r="O1124" t="str">
            <v>ü</v>
          </cell>
        </row>
        <row r="1125">
          <cell r="A1125" t="str">
            <v>Leo Schacter Diamonds 401(K)</v>
          </cell>
          <cell r="C1125" t="str">
            <v>MEIKX</v>
          </cell>
          <cell r="E1125" t="str">
            <v>ü</v>
          </cell>
          <cell r="F1125" t="str">
            <v>û</v>
          </cell>
          <cell r="G1125" t="str">
            <v>û</v>
          </cell>
          <cell r="H1125" t="str">
            <v>û</v>
          </cell>
          <cell r="I1125" t="str">
            <v>û</v>
          </cell>
          <cell r="J1125" t="str">
            <v>û</v>
          </cell>
          <cell r="K1125" t="str">
            <v>û</v>
          </cell>
          <cell r="L1125" t="str">
            <v>û</v>
          </cell>
          <cell r="M1125" t="str">
            <v>û</v>
          </cell>
          <cell r="N1125" t="str">
            <v>ü</v>
          </cell>
          <cell r="O1125" t="str">
            <v>ü</v>
          </cell>
        </row>
        <row r="1126">
          <cell r="A1126" t="str">
            <v>Leo Schacter Diamonds 401(K)</v>
          </cell>
          <cell r="C1126" t="str">
            <v>APGZX</v>
          </cell>
          <cell r="E1126" t="str">
            <v>ü</v>
          </cell>
          <cell r="F1126" t="str">
            <v>û</v>
          </cell>
          <cell r="G1126" t="str">
            <v>û</v>
          </cell>
          <cell r="H1126" t="str">
            <v>û</v>
          </cell>
          <cell r="I1126" t="str">
            <v>û</v>
          </cell>
          <cell r="J1126" t="str">
            <v>û</v>
          </cell>
          <cell r="K1126" t="str">
            <v>ü</v>
          </cell>
          <cell r="L1126" t="str">
            <v>ü</v>
          </cell>
          <cell r="M1126" t="str">
            <v>ü</v>
          </cell>
          <cell r="N1126" t="str">
            <v>ü</v>
          </cell>
          <cell r="O1126" t="str">
            <v>ü</v>
          </cell>
        </row>
        <row r="1127">
          <cell r="A1127" t="str">
            <v>Leo Schacter Diamonds 401(K)</v>
          </cell>
          <cell r="C1127" t="str">
            <v>BMGKX</v>
          </cell>
          <cell r="E1127" t="str">
            <v>ü</v>
          </cell>
          <cell r="F1127" t="str">
            <v>û</v>
          </cell>
          <cell r="G1127" t="str">
            <v>û</v>
          </cell>
          <cell r="H1127" t="str">
            <v>û</v>
          </cell>
          <cell r="I1127" t="str">
            <v>û</v>
          </cell>
          <cell r="J1127" t="str">
            <v>û</v>
          </cell>
          <cell r="K1127" t="str">
            <v>û</v>
          </cell>
          <cell r="L1127" t="str">
            <v>û</v>
          </cell>
          <cell r="M1127" t="str">
            <v>û</v>
          </cell>
          <cell r="N1127" t="str">
            <v>ü</v>
          </cell>
          <cell r="O1127" t="str">
            <v>ü</v>
          </cell>
        </row>
        <row r="1128">
          <cell r="A1128" t="str">
            <v>Leo Schacter Diamonds 401(K)</v>
          </cell>
          <cell r="C1128" t="str">
            <v>AMDVX</v>
          </cell>
          <cell r="E1128" t="str">
            <v>ü</v>
          </cell>
          <cell r="F1128" t="str">
            <v>û</v>
          </cell>
          <cell r="G1128" t="str">
            <v>û</v>
          </cell>
          <cell r="H1128" t="str">
            <v>û</v>
          </cell>
          <cell r="I1128" t="str">
            <v>û</v>
          </cell>
          <cell r="J1128" t="str">
            <v>û</v>
          </cell>
          <cell r="K1128" t="str">
            <v>û</v>
          </cell>
          <cell r="L1128" t="str">
            <v>û</v>
          </cell>
          <cell r="M1128" t="str">
            <v>ü</v>
          </cell>
          <cell r="N1128" t="str">
            <v>ü</v>
          </cell>
          <cell r="O1128" t="str">
            <v>ü</v>
          </cell>
        </row>
        <row r="1129">
          <cell r="A1129" t="str">
            <v>Leo Schacter Diamonds 401(K)</v>
          </cell>
          <cell r="C1129" t="str">
            <v>N/A</v>
          </cell>
          <cell r="E1129">
            <v>0</v>
          </cell>
          <cell r="F1129">
            <v>0</v>
          </cell>
          <cell r="G1129">
            <v>0</v>
          </cell>
          <cell r="H1129">
            <v>0</v>
          </cell>
          <cell r="I1129">
            <v>0</v>
          </cell>
          <cell r="J1129">
            <v>0</v>
          </cell>
          <cell r="K1129">
            <v>0</v>
          </cell>
          <cell r="L1129">
            <v>0</v>
          </cell>
          <cell r="M1129">
            <v>0</v>
          </cell>
          <cell r="N1129">
            <v>0</v>
          </cell>
          <cell r="O1129">
            <v>0</v>
          </cell>
        </row>
        <row r="1130">
          <cell r="A1130" t="str">
            <v>Leo Schacter Diamonds 401(K)</v>
          </cell>
          <cell r="C1130" t="str">
            <v>RERGX</v>
          </cell>
          <cell r="E1130" t="str">
            <v>ü</v>
          </cell>
          <cell r="F1130" t="str">
            <v>û</v>
          </cell>
          <cell r="G1130" t="str">
            <v>û</v>
          </cell>
          <cell r="H1130" t="str">
            <v>ü</v>
          </cell>
          <cell r="I1130" t="str">
            <v>ü</v>
          </cell>
          <cell r="J1130" t="str">
            <v>û</v>
          </cell>
          <cell r="K1130" t="str">
            <v>ü</v>
          </cell>
          <cell r="L1130" t="str">
            <v>ü</v>
          </cell>
          <cell r="M1130" t="str">
            <v>ü</v>
          </cell>
          <cell r="N1130" t="str">
            <v>ü</v>
          </cell>
          <cell r="O1130" t="str">
            <v>ü</v>
          </cell>
        </row>
        <row r="1131">
          <cell r="A1131" t="str">
            <v>Leo Schacter Diamonds 401(K)</v>
          </cell>
          <cell r="C1131" t="str">
            <v>RNWGX</v>
          </cell>
          <cell r="E1131" t="str">
            <v>ü</v>
          </cell>
          <cell r="F1131" t="str">
            <v>ü</v>
          </cell>
          <cell r="G1131" t="str">
            <v>ü</v>
          </cell>
          <cell r="H1131" t="str">
            <v>ü</v>
          </cell>
          <cell r="I1131" t="str">
            <v>ü</v>
          </cell>
          <cell r="J1131" t="str">
            <v>ü</v>
          </cell>
          <cell r="K1131" t="str">
            <v>ü</v>
          </cell>
          <cell r="L1131" t="str">
            <v>ü</v>
          </cell>
          <cell r="M1131" t="str">
            <v>ü</v>
          </cell>
          <cell r="N1131" t="str">
            <v>ü</v>
          </cell>
          <cell r="O1131" t="str">
            <v>ü</v>
          </cell>
        </row>
        <row r="1132">
          <cell r="A1132" t="str">
            <v>Leo Schacter Diamonds 401(K)</v>
          </cell>
          <cell r="C1132" t="str">
            <v>VAIPX</v>
          </cell>
          <cell r="E1132" t="str">
            <v>ü</v>
          </cell>
          <cell r="F1132" t="str">
            <v>û</v>
          </cell>
          <cell r="G1132" t="str">
            <v>û</v>
          </cell>
          <cell r="H1132" t="str">
            <v>û</v>
          </cell>
          <cell r="I1132" t="str">
            <v>û</v>
          </cell>
          <cell r="J1132" t="str">
            <v>ü</v>
          </cell>
          <cell r="K1132" t="str">
            <v>ü</v>
          </cell>
          <cell r="L1132" t="str">
            <v>ü</v>
          </cell>
          <cell r="M1132" t="str">
            <v>ü</v>
          </cell>
          <cell r="N1132" t="str">
            <v>ü</v>
          </cell>
          <cell r="O1132" t="str">
            <v>ü</v>
          </cell>
        </row>
        <row r="1133">
          <cell r="A1133" t="str">
            <v>Leo Schacter Diamonds 401(K)</v>
          </cell>
          <cell r="C1133" t="str">
            <v>PIMIX</v>
          </cell>
          <cell r="E1133" t="str">
            <v>ü</v>
          </cell>
          <cell r="F1133" t="str">
            <v>ü</v>
          </cell>
          <cell r="G1133" t="str">
            <v>ü</v>
          </cell>
          <cell r="H1133" t="str">
            <v>ü</v>
          </cell>
          <cell r="I1133" t="str">
            <v>ü</v>
          </cell>
          <cell r="J1133" t="str">
            <v>ü</v>
          </cell>
          <cell r="K1133" t="str">
            <v>ü</v>
          </cell>
          <cell r="L1133" t="str">
            <v>ü</v>
          </cell>
          <cell r="M1133" t="str">
            <v>ü</v>
          </cell>
          <cell r="N1133" t="str">
            <v>ü</v>
          </cell>
          <cell r="O1133" t="str">
            <v>ü</v>
          </cell>
        </row>
        <row r="1134">
          <cell r="A1134" t="str">
            <v>Leo Schacter Diamonds 401(K)</v>
          </cell>
          <cell r="C1134" t="str">
            <v>PBFKX</v>
          </cell>
          <cell r="E1134" t="str">
            <v>ü</v>
          </cell>
          <cell r="F1134" t="str">
            <v>ü</v>
          </cell>
          <cell r="G1134" t="str">
            <v>ü</v>
          </cell>
          <cell r="H1134" t="str">
            <v>ü</v>
          </cell>
          <cell r="I1134" t="str">
            <v>ü</v>
          </cell>
          <cell r="J1134" t="str">
            <v>ü</v>
          </cell>
          <cell r="K1134" t="str">
            <v>ü</v>
          </cell>
          <cell r="L1134" t="str">
            <v>ü</v>
          </cell>
          <cell r="M1134" t="str">
            <v>ü</v>
          </cell>
          <cell r="N1134" t="str">
            <v>ü</v>
          </cell>
          <cell r="O1134" t="str">
            <v>ü</v>
          </cell>
        </row>
        <row r="1135">
          <cell r="A1135" t="str">
            <v>Leo Schacter Diamonds 401(K)</v>
          </cell>
          <cell r="C1135" t="str">
            <v>N/A</v>
          </cell>
          <cell r="E1135" t="str">
            <v>ü</v>
          </cell>
          <cell r="F1135" t="str">
            <v>û</v>
          </cell>
          <cell r="G1135" t="str">
            <v>ü</v>
          </cell>
          <cell r="H1135" t="str">
            <v>ü</v>
          </cell>
          <cell r="I1135" t="str">
            <v>ü</v>
          </cell>
          <cell r="J1135" t="str">
            <v>û</v>
          </cell>
          <cell r="K1135" t="str">
            <v>ü</v>
          </cell>
          <cell r="L1135" t="str">
            <v>ü</v>
          </cell>
          <cell r="M1135" t="str">
            <v>ü</v>
          </cell>
          <cell r="N1135" t="str">
            <v>ü</v>
          </cell>
          <cell r="O1135" t="str">
            <v>ü</v>
          </cell>
        </row>
        <row r="1136">
          <cell r="A1136" t="str">
            <v>Libertas Funding 401(K)</v>
          </cell>
          <cell r="C1136" t="str">
            <v>DODGX</v>
          </cell>
          <cell r="E1136" t="str">
            <v>ü</v>
          </cell>
          <cell r="F1136" t="str">
            <v>ü</v>
          </cell>
          <cell r="G1136" t="str">
            <v>ü</v>
          </cell>
          <cell r="H1136" t="str">
            <v>ü</v>
          </cell>
          <cell r="I1136" t="str">
            <v>ü</v>
          </cell>
          <cell r="J1136" t="str">
            <v>ü</v>
          </cell>
          <cell r="K1136" t="str">
            <v>ü</v>
          </cell>
          <cell r="L1136" t="str">
            <v>ü</v>
          </cell>
          <cell r="M1136" t="str">
            <v>ü</v>
          </cell>
          <cell r="N1136" t="str">
            <v>ü</v>
          </cell>
          <cell r="O1136" t="str">
            <v>ü</v>
          </cell>
        </row>
        <row r="1137">
          <cell r="A1137" t="str">
            <v>Libertas Funding 401(K)</v>
          </cell>
          <cell r="C1137" t="str">
            <v>VFIAX</v>
          </cell>
          <cell r="E1137" t="str">
            <v>N/A</v>
          </cell>
          <cell r="F1137" t="str">
            <v>ü</v>
          </cell>
          <cell r="G1137" t="str">
            <v>ü</v>
          </cell>
          <cell r="H1137" t="str">
            <v>ü</v>
          </cell>
          <cell r="I1137" t="str">
            <v>ü</v>
          </cell>
          <cell r="J1137" t="str">
            <v>ü</v>
          </cell>
          <cell r="K1137" t="str">
            <v>ü</v>
          </cell>
          <cell r="L1137" t="str">
            <v>ü</v>
          </cell>
          <cell r="M1137" t="str">
            <v>ü</v>
          </cell>
          <cell r="N1137" t="str">
            <v>ü</v>
          </cell>
          <cell r="O1137" t="str">
            <v>ü</v>
          </cell>
        </row>
        <row r="1138">
          <cell r="A1138" t="str">
            <v>Libertas Funding 401(K)</v>
          </cell>
          <cell r="C1138" t="str">
            <v>APGZX</v>
          </cell>
          <cell r="E1138" t="str">
            <v>ü</v>
          </cell>
          <cell r="F1138" t="str">
            <v>û</v>
          </cell>
          <cell r="G1138" t="str">
            <v>û</v>
          </cell>
          <cell r="H1138" t="str">
            <v>û</v>
          </cell>
          <cell r="I1138" t="str">
            <v>û</v>
          </cell>
          <cell r="J1138" t="str">
            <v>û</v>
          </cell>
          <cell r="K1138" t="str">
            <v>ü</v>
          </cell>
          <cell r="L1138" t="str">
            <v>ü</v>
          </cell>
          <cell r="M1138" t="str">
            <v>ü</v>
          </cell>
          <cell r="N1138" t="str">
            <v>ü</v>
          </cell>
          <cell r="O1138" t="str">
            <v>ü</v>
          </cell>
        </row>
        <row r="1139">
          <cell r="A1139" t="str">
            <v>Libertas Funding 401(K)</v>
          </cell>
          <cell r="C1139" t="str">
            <v>VIMAX</v>
          </cell>
          <cell r="E1139" t="str">
            <v>N/A</v>
          </cell>
          <cell r="F1139" t="str">
            <v>ü</v>
          </cell>
          <cell r="G1139" t="str">
            <v>ü</v>
          </cell>
          <cell r="H1139" t="str">
            <v>ü</v>
          </cell>
          <cell r="I1139" t="str">
            <v>ü</v>
          </cell>
          <cell r="J1139" t="str">
            <v>ü</v>
          </cell>
          <cell r="K1139" t="str">
            <v>ü</v>
          </cell>
          <cell r="L1139" t="str">
            <v>ü</v>
          </cell>
          <cell r="M1139" t="str">
            <v>ü</v>
          </cell>
          <cell r="N1139" t="str">
            <v>ü</v>
          </cell>
          <cell r="O1139" t="str">
            <v>ü</v>
          </cell>
        </row>
        <row r="1140">
          <cell r="A1140" t="str">
            <v>Libertas Funding 401(K)</v>
          </cell>
          <cell r="C1140" t="str">
            <v>BMGKX</v>
          </cell>
          <cell r="E1140" t="str">
            <v>ü</v>
          </cell>
          <cell r="F1140" t="str">
            <v>û</v>
          </cell>
          <cell r="G1140" t="str">
            <v>û</v>
          </cell>
          <cell r="H1140" t="str">
            <v>û</v>
          </cell>
          <cell r="I1140" t="str">
            <v>û</v>
          </cell>
          <cell r="J1140" t="str">
            <v>û</v>
          </cell>
          <cell r="K1140" t="str">
            <v>û</v>
          </cell>
          <cell r="L1140" t="str">
            <v>û</v>
          </cell>
          <cell r="M1140" t="str">
            <v>û</v>
          </cell>
          <cell r="N1140" t="str">
            <v>ü</v>
          </cell>
          <cell r="O1140" t="str">
            <v>ü</v>
          </cell>
        </row>
        <row r="1141">
          <cell r="A1141" t="str">
            <v>Libertas Funding 401(K)</v>
          </cell>
          <cell r="C1141" t="str">
            <v>GTTUX</v>
          </cell>
          <cell r="E1141" t="str">
            <v>ü</v>
          </cell>
          <cell r="F1141" t="str">
            <v>ü</v>
          </cell>
          <cell r="G1141" t="str">
            <v>ü</v>
          </cell>
          <cell r="H1141" t="str">
            <v>ü</v>
          </cell>
          <cell r="I1141" t="str">
            <v>ü</v>
          </cell>
          <cell r="J1141" t="str">
            <v>ü</v>
          </cell>
          <cell r="K1141" t="str">
            <v>û</v>
          </cell>
          <cell r="L1141" t="str">
            <v>û</v>
          </cell>
          <cell r="M1141" t="str">
            <v>û</v>
          </cell>
          <cell r="N1141" t="str">
            <v>ü</v>
          </cell>
          <cell r="O1141" t="str">
            <v>ü</v>
          </cell>
        </row>
        <row r="1142">
          <cell r="A1142" t="str">
            <v>Libertas Funding 401(K)</v>
          </cell>
          <cell r="C1142" t="str">
            <v>VSMAX</v>
          </cell>
          <cell r="E1142" t="str">
            <v>N/A</v>
          </cell>
          <cell r="F1142" t="str">
            <v>ü</v>
          </cell>
          <cell r="G1142" t="str">
            <v>ü</v>
          </cell>
          <cell r="H1142" t="str">
            <v>ü</v>
          </cell>
          <cell r="I1142" t="str">
            <v>ü</v>
          </cell>
          <cell r="J1142" t="str">
            <v>ü</v>
          </cell>
          <cell r="K1142" t="str">
            <v>ü</v>
          </cell>
          <cell r="L1142" t="str">
            <v>ü</v>
          </cell>
          <cell r="M1142" t="str">
            <v>ü</v>
          </cell>
          <cell r="N1142" t="str">
            <v>ü</v>
          </cell>
          <cell r="O1142" t="str">
            <v>ü</v>
          </cell>
        </row>
        <row r="1143">
          <cell r="A1143" t="str">
            <v>Libertas Funding 401(K)</v>
          </cell>
          <cell r="C1143" t="str">
            <v>PLKGX</v>
          </cell>
          <cell r="E1143" t="str">
            <v>ü</v>
          </cell>
          <cell r="F1143" t="str">
            <v>ü</v>
          </cell>
          <cell r="G1143" t="str">
            <v>ü</v>
          </cell>
          <cell r="H1143" t="str">
            <v>ü</v>
          </cell>
          <cell r="I1143" t="str">
            <v>ü</v>
          </cell>
          <cell r="J1143" t="str">
            <v>ü</v>
          </cell>
          <cell r="K1143" t="str">
            <v>ü</v>
          </cell>
          <cell r="L1143" t="str">
            <v>ü</v>
          </cell>
          <cell r="M1143" t="str">
            <v>ü</v>
          </cell>
          <cell r="N1143" t="str">
            <v>ü</v>
          </cell>
          <cell r="O1143" t="str">
            <v>ü</v>
          </cell>
        </row>
        <row r="1144">
          <cell r="A1144" t="str">
            <v>Libertas Funding 401(K)</v>
          </cell>
          <cell r="C1144" t="str">
            <v>MDIZX</v>
          </cell>
          <cell r="E1144" t="str">
            <v>ü</v>
          </cell>
          <cell r="F1144" t="str">
            <v>ü</v>
          </cell>
          <cell r="G1144" t="str">
            <v>û</v>
          </cell>
          <cell r="H1144" t="str">
            <v>û</v>
          </cell>
          <cell r="I1144" t="str">
            <v>ü</v>
          </cell>
          <cell r="J1144" t="str">
            <v>û</v>
          </cell>
          <cell r="K1144" t="str">
            <v>û</v>
          </cell>
          <cell r="L1144" t="str">
            <v>û</v>
          </cell>
          <cell r="M1144" t="str">
            <v>û</v>
          </cell>
          <cell r="N1144" t="str">
            <v>ü</v>
          </cell>
          <cell r="O1144" t="str">
            <v>ü</v>
          </cell>
        </row>
        <row r="1145">
          <cell r="A1145" t="str">
            <v>Libertas Funding 401(K)</v>
          </cell>
          <cell r="C1145" t="str">
            <v>FSPSX</v>
          </cell>
          <cell r="E1145" t="str">
            <v>N/A</v>
          </cell>
          <cell r="F1145" t="str">
            <v>û</v>
          </cell>
          <cell r="G1145" t="str">
            <v>ü</v>
          </cell>
          <cell r="H1145" t="str">
            <v>ü</v>
          </cell>
          <cell r="I1145" t="str">
            <v>ü</v>
          </cell>
          <cell r="J1145" t="str">
            <v>û</v>
          </cell>
          <cell r="K1145" t="str">
            <v>ü</v>
          </cell>
          <cell r="L1145" t="str">
            <v>ü</v>
          </cell>
          <cell r="M1145" t="str">
            <v>ü</v>
          </cell>
          <cell r="N1145" t="str">
            <v>ü</v>
          </cell>
          <cell r="O1145" t="str">
            <v>ü</v>
          </cell>
        </row>
        <row r="1146">
          <cell r="A1146" t="str">
            <v>Libertas Funding 401(K)</v>
          </cell>
          <cell r="C1146" t="str">
            <v>VAIPX</v>
          </cell>
          <cell r="E1146" t="str">
            <v>ü</v>
          </cell>
          <cell r="F1146" t="str">
            <v>û</v>
          </cell>
          <cell r="G1146" t="str">
            <v>û</v>
          </cell>
          <cell r="H1146" t="str">
            <v>û</v>
          </cell>
          <cell r="I1146" t="str">
            <v>û</v>
          </cell>
          <cell r="J1146" t="str">
            <v>ü</v>
          </cell>
          <cell r="K1146" t="str">
            <v>ü</v>
          </cell>
          <cell r="L1146" t="str">
            <v>ü</v>
          </cell>
          <cell r="M1146" t="str">
            <v>ü</v>
          </cell>
          <cell r="N1146" t="str">
            <v>ü</v>
          </cell>
          <cell r="O1146" t="str">
            <v>ü</v>
          </cell>
        </row>
        <row r="1147">
          <cell r="A1147" t="str">
            <v>Libertas Funding 401(K)</v>
          </cell>
          <cell r="C1147" t="str">
            <v>PBFKX</v>
          </cell>
          <cell r="E1147" t="str">
            <v>ü</v>
          </cell>
          <cell r="F1147" t="str">
            <v>ü</v>
          </cell>
          <cell r="G1147" t="str">
            <v>ü</v>
          </cell>
          <cell r="H1147" t="str">
            <v>ü</v>
          </cell>
          <cell r="I1147" t="str">
            <v>ü</v>
          </cell>
          <cell r="J1147" t="str">
            <v>ü</v>
          </cell>
          <cell r="K1147" t="str">
            <v>ü</v>
          </cell>
          <cell r="L1147" t="str">
            <v>ü</v>
          </cell>
          <cell r="M1147" t="str">
            <v>ü</v>
          </cell>
          <cell r="N1147" t="str">
            <v>ü</v>
          </cell>
          <cell r="O1147" t="str">
            <v>ü</v>
          </cell>
        </row>
        <row r="1148">
          <cell r="A1148" t="str">
            <v>Libertas Funding 401(K)</v>
          </cell>
          <cell r="C1148" t="str">
            <v>FXNAX</v>
          </cell>
          <cell r="E1148" t="str">
            <v>N/A</v>
          </cell>
          <cell r="F1148" t="str">
            <v>ü</v>
          </cell>
          <cell r="G1148" t="str">
            <v>û</v>
          </cell>
          <cell r="H1148" t="str">
            <v>û</v>
          </cell>
          <cell r="I1148" t="str">
            <v>ü</v>
          </cell>
          <cell r="J1148" t="str">
            <v>ü</v>
          </cell>
          <cell r="K1148" t="str">
            <v>û</v>
          </cell>
          <cell r="L1148" t="str">
            <v>û</v>
          </cell>
          <cell r="M1148" t="str">
            <v>ü</v>
          </cell>
          <cell r="N1148" t="str">
            <v>ü</v>
          </cell>
          <cell r="O1148" t="str">
            <v>ü</v>
          </cell>
        </row>
        <row r="1149">
          <cell r="A1149" t="str">
            <v>Libertas Funding 401(K)</v>
          </cell>
          <cell r="C1149" t="str">
            <v>PFORX</v>
          </cell>
          <cell r="E1149" t="str">
            <v>ü</v>
          </cell>
          <cell r="F1149" t="str">
            <v>ü</v>
          </cell>
          <cell r="G1149" t="str">
            <v>ü</v>
          </cell>
          <cell r="H1149" t="str">
            <v>ü</v>
          </cell>
          <cell r="I1149" t="str">
            <v>ü</v>
          </cell>
          <cell r="J1149" t="str">
            <v>ü</v>
          </cell>
          <cell r="K1149" t="str">
            <v>ü</v>
          </cell>
          <cell r="L1149" t="str">
            <v>ü</v>
          </cell>
          <cell r="M1149" t="str">
            <v>ü</v>
          </cell>
          <cell r="N1149" t="str">
            <v>û</v>
          </cell>
          <cell r="O1149" t="str">
            <v>ü</v>
          </cell>
        </row>
        <row r="1150">
          <cell r="A1150" t="str">
            <v>Libertas Funding 401(K)</v>
          </cell>
          <cell r="C1150" t="str">
            <v>PIMIX</v>
          </cell>
          <cell r="E1150" t="str">
            <v>ü</v>
          </cell>
          <cell r="F1150" t="str">
            <v>ü</v>
          </cell>
          <cell r="G1150" t="str">
            <v>ü</v>
          </cell>
          <cell r="H1150" t="str">
            <v>ü</v>
          </cell>
          <cell r="I1150" t="str">
            <v>ü</v>
          </cell>
          <cell r="J1150" t="str">
            <v>ü</v>
          </cell>
          <cell r="K1150" t="str">
            <v>ü</v>
          </cell>
          <cell r="L1150" t="str">
            <v>ü</v>
          </cell>
          <cell r="M1150" t="str">
            <v>ü</v>
          </cell>
          <cell r="N1150" t="str">
            <v>ü</v>
          </cell>
          <cell r="O1150" t="str">
            <v>ü</v>
          </cell>
        </row>
        <row r="1151">
          <cell r="A1151" t="str">
            <v>Libertas Funding 401(K)</v>
          </cell>
          <cell r="C1151" t="str">
            <v>GOFXX</v>
          </cell>
          <cell r="E1151" t="str">
            <v>ü</v>
          </cell>
          <cell r="F1151" t="str">
            <v>ü</v>
          </cell>
          <cell r="G1151" t="str">
            <v>ü</v>
          </cell>
          <cell r="H1151" t="str">
            <v>ü</v>
          </cell>
          <cell r="I1151" t="str">
            <v>û</v>
          </cell>
          <cell r="J1151" t="str">
            <v>ü</v>
          </cell>
          <cell r="K1151" t="str">
            <v>ü</v>
          </cell>
          <cell r="L1151" t="str">
            <v>ü</v>
          </cell>
          <cell r="M1151" t="str">
            <v>û</v>
          </cell>
          <cell r="N1151" t="str">
            <v>ü</v>
          </cell>
          <cell r="O1151" t="str">
            <v>ü</v>
          </cell>
        </row>
        <row r="1152">
          <cell r="A1152" t="str">
            <v>Libertas Funding 401(K)</v>
          </cell>
          <cell r="C1152" t="str">
            <v>PRERX</v>
          </cell>
          <cell r="E1152" t="str">
            <v>ü</v>
          </cell>
          <cell r="F1152" t="str">
            <v>û</v>
          </cell>
          <cell r="G1152" t="str">
            <v>ü</v>
          </cell>
          <cell r="H1152" t="str">
            <v>ü</v>
          </cell>
          <cell r="I1152" t="str">
            <v>ü</v>
          </cell>
          <cell r="J1152" t="str">
            <v>û</v>
          </cell>
          <cell r="K1152" t="str">
            <v>û</v>
          </cell>
          <cell r="L1152" t="str">
            <v>û</v>
          </cell>
          <cell r="M1152" t="str">
            <v>ü</v>
          </cell>
          <cell r="N1152" t="str">
            <v>û</v>
          </cell>
          <cell r="O1152" t="str">
            <v>ü</v>
          </cell>
        </row>
        <row r="1153">
          <cell r="A1153" t="str">
            <v>Light Sources 401(K)</v>
          </cell>
          <cell r="C1153" t="str">
            <v>VFIAX</v>
          </cell>
          <cell r="E1153" t="str">
            <v>N/A</v>
          </cell>
          <cell r="F1153" t="str">
            <v>ü</v>
          </cell>
          <cell r="G1153" t="str">
            <v>ü</v>
          </cell>
          <cell r="H1153" t="str">
            <v>ü</v>
          </cell>
          <cell r="I1153" t="str">
            <v>ü</v>
          </cell>
          <cell r="J1153" t="str">
            <v>ü</v>
          </cell>
          <cell r="K1153" t="str">
            <v>ü</v>
          </cell>
          <cell r="L1153" t="str">
            <v>ü</v>
          </cell>
          <cell r="M1153" t="str">
            <v>ü</v>
          </cell>
          <cell r="N1153" t="str">
            <v>ü</v>
          </cell>
          <cell r="O1153" t="str">
            <v>ü</v>
          </cell>
        </row>
        <row r="1154">
          <cell r="A1154" t="str">
            <v>Light Sources 401(K)</v>
          </cell>
          <cell r="C1154" t="str">
            <v>APGZX</v>
          </cell>
          <cell r="E1154" t="str">
            <v>ü</v>
          </cell>
          <cell r="F1154" t="str">
            <v>û</v>
          </cell>
          <cell r="G1154" t="str">
            <v>û</v>
          </cell>
          <cell r="H1154" t="str">
            <v>û</v>
          </cell>
          <cell r="I1154" t="str">
            <v>û</v>
          </cell>
          <cell r="J1154" t="str">
            <v>û</v>
          </cell>
          <cell r="K1154" t="str">
            <v>ü</v>
          </cell>
          <cell r="L1154" t="str">
            <v>ü</v>
          </cell>
          <cell r="M1154" t="str">
            <v>ü</v>
          </cell>
          <cell r="N1154" t="str">
            <v>ü</v>
          </cell>
          <cell r="O1154" t="str">
            <v>ü</v>
          </cell>
        </row>
        <row r="1155">
          <cell r="A1155" t="str">
            <v>Light Sources 401(K)</v>
          </cell>
          <cell r="C1155" t="str">
            <v>RMFGX</v>
          </cell>
          <cell r="E1155" t="str">
            <v>ü</v>
          </cell>
          <cell r="F1155" t="str">
            <v>ü</v>
          </cell>
          <cell r="G1155" t="str">
            <v>ü</v>
          </cell>
          <cell r="H1155" t="str">
            <v>ü</v>
          </cell>
          <cell r="I1155" t="str">
            <v>ü</v>
          </cell>
          <cell r="J1155" t="str">
            <v>û</v>
          </cell>
          <cell r="K1155" t="str">
            <v>û</v>
          </cell>
          <cell r="L1155" t="str">
            <v>ü</v>
          </cell>
          <cell r="M1155" t="str">
            <v>ü</v>
          </cell>
          <cell r="N1155" t="str">
            <v>ü</v>
          </cell>
          <cell r="O1155" t="str">
            <v>ü</v>
          </cell>
        </row>
        <row r="1156">
          <cell r="A1156" t="str">
            <v>Light Sources 401(K)</v>
          </cell>
          <cell r="C1156" t="str">
            <v>VIMAX</v>
          </cell>
          <cell r="E1156" t="str">
            <v>N/A</v>
          </cell>
          <cell r="F1156" t="str">
            <v>ü</v>
          </cell>
          <cell r="G1156" t="str">
            <v>ü</v>
          </cell>
          <cell r="H1156" t="str">
            <v>ü</v>
          </cell>
          <cell r="I1156" t="str">
            <v>ü</v>
          </cell>
          <cell r="J1156" t="str">
            <v>ü</v>
          </cell>
          <cell r="K1156" t="str">
            <v>ü</v>
          </cell>
          <cell r="L1156" t="str">
            <v>ü</v>
          </cell>
          <cell r="M1156" t="str">
            <v>ü</v>
          </cell>
          <cell r="N1156" t="str">
            <v>ü</v>
          </cell>
          <cell r="O1156" t="str">
            <v>ü</v>
          </cell>
        </row>
        <row r="1157">
          <cell r="A1157" t="str">
            <v>Light Sources 401(K)</v>
          </cell>
          <cell r="C1157" t="str">
            <v>JDMNX</v>
          </cell>
          <cell r="E1157" t="str">
            <v>ü</v>
          </cell>
          <cell r="F1157" t="str">
            <v>û</v>
          </cell>
          <cell r="G1157" t="str">
            <v>û</v>
          </cell>
          <cell r="H1157" t="str">
            <v>ü</v>
          </cell>
          <cell r="I1157" t="str">
            <v>ü</v>
          </cell>
          <cell r="J1157" t="str">
            <v>û</v>
          </cell>
          <cell r="K1157" t="str">
            <v>ü</v>
          </cell>
          <cell r="L1157" t="str">
            <v>ü</v>
          </cell>
          <cell r="M1157" t="str">
            <v>ü</v>
          </cell>
          <cell r="N1157" t="str">
            <v>ü</v>
          </cell>
          <cell r="O1157" t="str">
            <v>ü</v>
          </cell>
        </row>
        <row r="1158">
          <cell r="A1158" t="str">
            <v>Light Sources 401(K)</v>
          </cell>
          <cell r="C1158" t="str">
            <v>JVMRX</v>
          </cell>
          <cell r="E1158" t="str">
            <v>ü</v>
          </cell>
          <cell r="F1158" t="str">
            <v>ü</v>
          </cell>
          <cell r="G1158" t="str">
            <v>ü</v>
          </cell>
          <cell r="H1158" t="str">
            <v>ü</v>
          </cell>
          <cell r="I1158" t="str">
            <v>ü</v>
          </cell>
          <cell r="J1158" t="str">
            <v>ü</v>
          </cell>
          <cell r="K1158" t="str">
            <v>ü</v>
          </cell>
          <cell r="L1158" t="str">
            <v>ü</v>
          </cell>
          <cell r="M1158" t="str">
            <v>ü</v>
          </cell>
          <cell r="N1158" t="str">
            <v>ü</v>
          </cell>
          <cell r="O1158" t="str">
            <v>ü</v>
          </cell>
        </row>
        <row r="1159">
          <cell r="A1159" t="str">
            <v>Light Sources 401(K)</v>
          </cell>
          <cell r="C1159" t="str">
            <v>VSMAX</v>
          </cell>
          <cell r="E1159" t="str">
            <v>N/A</v>
          </cell>
          <cell r="F1159" t="str">
            <v>ü</v>
          </cell>
          <cell r="G1159" t="str">
            <v>ü</v>
          </cell>
          <cell r="H1159" t="str">
            <v>ü</v>
          </cell>
          <cell r="I1159" t="str">
            <v>ü</v>
          </cell>
          <cell r="J1159" t="str">
            <v>ü</v>
          </cell>
          <cell r="K1159" t="str">
            <v>ü</v>
          </cell>
          <cell r="L1159" t="str">
            <v>ü</v>
          </cell>
          <cell r="M1159" t="str">
            <v>ü</v>
          </cell>
          <cell r="N1159" t="str">
            <v>ü</v>
          </cell>
          <cell r="O1159" t="str">
            <v>ü</v>
          </cell>
        </row>
        <row r="1160">
          <cell r="A1160" t="str">
            <v>Light Sources 401(K)</v>
          </cell>
          <cell r="C1160" t="str">
            <v>PSMLX</v>
          </cell>
          <cell r="E1160" t="str">
            <v>ü</v>
          </cell>
          <cell r="F1160" t="str">
            <v>û</v>
          </cell>
          <cell r="G1160" t="str">
            <v>û</v>
          </cell>
          <cell r="H1160" t="str">
            <v>û</v>
          </cell>
          <cell r="I1160" t="str">
            <v>û</v>
          </cell>
          <cell r="J1160" t="str">
            <v>ü</v>
          </cell>
          <cell r="K1160" t="str">
            <v>û</v>
          </cell>
          <cell r="L1160" t="str">
            <v>û</v>
          </cell>
          <cell r="M1160" t="str">
            <v>û</v>
          </cell>
          <cell r="N1160" t="str">
            <v>ü</v>
          </cell>
          <cell r="O1160" t="str">
            <v>ü</v>
          </cell>
        </row>
        <row r="1161">
          <cell r="A1161" t="str">
            <v>Light Sources 401(K)</v>
          </cell>
          <cell r="C1161" t="str">
            <v>MDIZX</v>
          </cell>
          <cell r="E1161" t="str">
            <v>ü</v>
          </cell>
          <cell r="F1161" t="str">
            <v>ü</v>
          </cell>
          <cell r="G1161" t="str">
            <v>û</v>
          </cell>
          <cell r="H1161" t="str">
            <v>û</v>
          </cell>
          <cell r="I1161" t="str">
            <v>ü</v>
          </cell>
          <cell r="J1161" t="str">
            <v>û</v>
          </cell>
          <cell r="K1161" t="str">
            <v>û</v>
          </cell>
          <cell r="L1161" t="str">
            <v>û</v>
          </cell>
          <cell r="M1161" t="str">
            <v>û</v>
          </cell>
          <cell r="N1161" t="str">
            <v>ü</v>
          </cell>
          <cell r="O1161" t="str">
            <v>ü</v>
          </cell>
        </row>
        <row r="1162">
          <cell r="A1162" t="str">
            <v>Light Sources 401(K)</v>
          </cell>
          <cell r="C1162" t="str">
            <v>VAIPX</v>
          </cell>
          <cell r="E1162" t="str">
            <v>ü</v>
          </cell>
          <cell r="F1162" t="str">
            <v>û</v>
          </cell>
          <cell r="G1162" t="str">
            <v>û</v>
          </cell>
          <cell r="H1162" t="str">
            <v>û</v>
          </cell>
          <cell r="I1162" t="str">
            <v>û</v>
          </cell>
          <cell r="J1162" t="str">
            <v>ü</v>
          </cell>
          <cell r="K1162" t="str">
            <v>ü</v>
          </cell>
          <cell r="L1162" t="str">
            <v>ü</v>
          </cell>
          <cell r="M1162" t="str">
            <v>ü</v>
          </cell>
          <cell r="N1162" t="str">
            <v>ü</v>
          </cell>
          <cell r="O1162" t="str">
            <v>ü</v>
          </cell>
        </row>
        <row r="1163">
          <cell r="A1163" t="str">
            <v>Light Sources 401(K)</v>
          </cell>
          <cell r="C1163" t="str">
            <v>PICYX</v>
          </cell>
          <cell r="E1163" t="str">
            <v>ü</v>
          </cell>
          <cell r="F1163" t="str">
            <v>ü</v>
          </cell>
          <cell r="G1163" t="str">
            <v>ü</v>
          </cell>
          <cell r="H1163" t="str">
            <v>ü</v>
          </cell>
          <cell r="I1163" t="str">
            <v>ü</v>
          </cell>
          <cell r="J1163" t="str">
            <v>ü</v>
          </cell>
          <cell r="K1163" t="str">
            <v>ü</v>
          </cell>
          <cell r="L1163" t="str">
            <v>ü</v>
          </cell>
          <cell r="M1163" t="str">
            <v>ü</v>
          </cell>
          <cell r="N1163" t="str">
            <v>ü</v>
          </cell>
          <cell r="O1163" t="str">
            <v>ü</v>
          </cell>
        </row>
        <row r="1164">
          <cell r="A1164" t="str">
            <v>LiRo Group 401(K)</v>
          </cell>
          <cell r="C1164" t="str">
            <v>FXAIX</v>
          </cell>
          <cell r="E1164" t="str">
            <v>N/A</v>
          </cell>
          <cell r="F1164" t="str">
            <v>ü</v>
          </cell>
          <cell r="G1164" t="str">
            <v>ü</v>
          </cell>
          <cell r="H1164" t="str">
            <v>ü</v>
          </cell>
          <cell r="I1164" t="str">
            <v>ü</v>
          </cell>
          <cell r="J1164" t="str">
            <v>ü</v>
          </cell>
          <cell r="K1164" t="str">
            <v>ü</v>
          </cell>
          <cell r="L1164" t="str">
            <v>ü</v>
          </cell>
          <cell r="M1164" t="str">
            <v>ü</v>
          </cell>
          <cell r="N1164" t="str">
            <v>ü</v>
          </cell>
          <cell r="O1164" t="str">
            <v>ü</v>
          </cell>
        </row>
        <row r="1165">
          <cell r="A1165" t="str">
            <v>LiRo Group 401(K)</v>
          </cell>
          <cell r="C1165" t="str">
            <v>N/A</v>
          </cell>
          <cell r="E1165">
            <v>0</v>
          </cell>
          <cell r="F1165">
            <v>0</v>
          </cell>
          <cell r="G1165">
            <v>0</v>
          </cell>
          <cell r="H1165">
            <v>0</v>
          </cell>
          <cell r="I1165">
            <v>0</v>
          </cell>
          <cell r="J1165">
            <v>0</v>
          </cell>
          <cell r="K1165">
            <v>0</v>
          </cell>
          <cell r="L1165">
            <v>0</v>
          </cell>
          <cell r="M1165">
            <v>0</v>
          </cell>
          <cell r="N1165">
            <v>0</v>
          </cell>
          <cell r="O1165">
            <v>0</v>
          </cell>
        </row>
        <row r="1166">
          <cell r="A1166" t="str">
            <v>LiRo Group 401(K)</v>
          </cell>
          <cell r="C1166" t="str">
            <v>CDDYX</v>
          </cell>
          <cell r="E1166" t="str">
            <v>ü</v>
          </cell>
          <cell r="F1166" t="str">
            <v>ü</v>
          </cell>
          <cell r="G1166" t="str">
            <v>ü</v>
          </cell>
          <cell r="H1166" t="str">
            <v>ü</v>
          </cell>
          <cell r="I1166" t="str">
            <v>ü</v>
          </cell>
          <cell r="J1166" t="str">
            <v>ü</v>
          </cell>
          <cell r="K1166" t="str">
            <v>û</v>
          </cell>
          <cell r="L1166" t="str">
            <v>ü</v>
          </cell>
          <cell r="M1166" t="str">
            <v>ü</v>
          </cell>
          <cell r="N1166" t="str">
            <v>ü</v>
          </cell>
          <cell r="O1166" t="str">
            <v>ü</v>
          </cell>
        </row>
        <row r="1167">
          <cell r="A1167" t="str">
            <v>LiRo Group 401(K)</v>
          </cell>
          <cell r="C1167" t="str">
            <v>VMGMX</v>
          </cell>
          <cell r="E1167" t="str">
            <v>N/A</v>
          </cell>
          <cell r="F1167" t="str">
            <v>ü</v>
          </cell>
          <cell r="G1167" t="str">
            <v>ü</v>
          </cell>
          <cell r="H1167" t="str">
            <v>ü</v>
          </cell>
          <cell r="I1167" t="str">
            <v>ü</v>
          </cell>
          <cell r="J1167" t="str">
            <v>ü</v>
          </cell>
          <cell r="K1167" t="str">
            <v>ü</v>
          </cell>
          <cell r="L1167" t="str">
            <v>ü</v>
          </cell>
          <cell r="M1167" t="str">
            <v>ü</v>
          </cell>
          <cell r="N1167" t="str">
            <v>ü</v>
          </cell>
          <cell r="O1167" t="str">
            <v>ü</v>
          </cell>
        </row>
        <row r="1168">
          <cell r="A1168" t="str">
            <v>LiRo Group 401(K)</v>
          </cell>
          <cell r="C1168" t="str">
            <v>JDMNX</v>
          </cell>
          <cell r="E1168" t="str">
            <v>ü</v>
          </cell>
          <cell r="F1168" t="str">
            <v>û</v>
          </cell>
          <cell r="G1168" t="str">
            <v>û</v>
          </cell>
          <cell r="H1168" t="str">
            <v>ü</v>
          </cell>
          <cell r="I1168" t="str">
            <v>ü</v>
          </cell>
          <cell r="J1168" t="str">
            <v>û</v>
          </cell>
          <cell r="K1168" t="str">
            <v>ü</v>
          </cell>
          <cell r="L1168" t="str">
            <v>ü</v>
          </cell>
          <cell r="M1168" t="str">
            <v>ü</v>
          </cell>
          <cell r="N1168" t="str">
            <v>ü</v>
          </cell>
          <cell r="O1168" t="str">
            <v>ü</v>
          </cell>
        </row>
        <row r="1169">
          <cell r="A1169" t="str">
            <v>LiRo Group 401(K)</v>
          </cell>
          <cell r="C1169" t="str">
            <v>VMVAX</v>
          </cell>
          <cell r="E1169" t="str">
            <v>N/A</v>
          </cell>
          <cell r="F1169" t="str">
            <v>ü</v>
          </cell>
          <cell r="G1169" t="str">
            <v>ü</v>
          </cell>
          <cell r="H1169" t="str">
            <v>ü</v>
          </cell>
          <cell r="I1169" t="str">
            <v>ü</v>
          </cell>
          <cell r="J1169" t="str">
            <v>ü</v>
          </cell>
          <cell r="K1169" t="str">
            <v>ü</v>
          </cell>
          <cell r="L1169" t="str">
            <v>ü</v>
          </cell>
          <cell r="M1169" t="str">
            <v>ü</v>
          </cell>
          <cell r="N1169" t="str">
            <v>ü</v>
          </cell>
          <cell r="O1169" t="str">
            <v>ü</v>
          </cell>
        </row>
        <row r="1170">
          <cell r="A1170" t="str">
            <v>LiRo Group 401(K)</v>
          </cell>
          <cell r="C1170" t="str">
            <v>PSMLX</v>
          </cell>
          <cell r="E1170" t="str">
            <v>ü</v>
          </cell>
          <cell r="F1170" t="str">
            <v>û</v>
          </cell>
          <cell r="G1170" t="str">
            <v>û</v>
          </cell>
          <cell r="H1170" t="str">
            <v>û</v>
          </cell>
          <cell r="I1170" t="str">
            <v>û</v>
          </cell>
          <cell r="J1170" t="str">
            <v>ü</v>
          </cell>
          <cell r="K1170" t="str">
            <v>û</v>
          </cell>
          <cell r="L1170" t="str">
            <v>û</v>
          </cell>
          <cell r="M1170" t="str">
            <v>û</v>
          </cell>
          <cell r="N1170" t="str">
            <v>ü</v>
          </cell>
          <cell r="O1170" t="str">
            <v>ü</v>
          </cell>
        </row>
        <row r="1171">
          <cell r="A1171" t="str">
            <v>LiRo Group 401(K)</v>
          </cell>
          <cell r="C1171" t="str">
            <v>VWILX</v>
          </cell>
          <cell r="E1171" t="str">
            <v>ü</v>
          </cell>
          <cell r="F1171" t="str">
            <v>û</v>
          </cell>
          <cell r="G1171" t="str">
            <v>ü</v>
          </cell>
          <cell r="H1171" t="str">
            <v>û</v>
          </cell>
          <cell r="I1171" t="str">
            <v>û</v>
          </cell>
          <cell r="J1171" t="str">
            <v>û</v>
          </cell>
          <cell r="K1171" t="str">
            <v>û</v>
          </cell>
          <cell r="L1171" t="str">
            <v>û</v>
          </cell>
          <cell r="M1171" t="str">
            <v>û</v>
          </cell>
          <cell r="N1171" t="str">
            <v>ü</v>
          </cell>
          <cell r="O1171" t="str">
            <v>ü</v>
          </cell>
        </row>
        <row r="1172">
          <cell r="A1172" t="str">
            <v>LiRo Group 401(K)</v>
          </cell>
          <cell r="C1172" t="str">
            <v>MINGX</v>
          </cell>
          <cell r="E1172" t="str">
            <v>ü</v>
          </cell>
          <cell r="F1172" t="str">
            <v>ü</v>
          </cell>
          <cell r="G1172" t="str">
            <v>ü</v>
          </cell>
          <cell r="H1172" t="str">
            <v>ü</v>
          </cell>
          <cell r="I1172" t="str">
            <v>ü</v>
          </cell>
          <cell r="J1172" t="str">
            <v>û</v>
          </cell>
          <cell r="K1172" t="str">
            <v>û</v>
          </cell>
          <cell r="L1172" t="str">
            <v>û</v>
          </cell>
          <cell r="M1172" t="str">
            <v>û</v>
          </cell>
          <cell r="N1172" t="str">
            <v>ü</v>
          </cell>
          <cell r="O1172" t="str">
            <v>ü</v>
          </cell>
        </row>
        <row r="1173">
          <cell r="A1173" t="str">
            <v>LiRo Group 401(K)</v>
          </cell>
          <cell r="C1173" t="str">
            <v>RNWGX</v>
          </cell>
          <cell r="E1173" t="str">
            <v>ü</v>
          </cell>
          <cell r="F1173" t="str">
            <v>ü</v>
          </cell>
          <cell r="G1173" t="str">
            <v>ü</v>
          </cell>
          <cell r="H1173" t="str">
            <v>ü</v>
          </cell>
          <cell r="I1173" t="str">
            <v>ü</v>
          </cell>
          <cell r="J1173" t="str">
            <v>ü</v>
          </cell>
          <cell r="K1173" t="str">
            <v>ü</v>
          </cell>
          <cell r="L1173" t="str">
            <v>ü</v>
          </cell>
          <cell r="M1173" t="str">
            <v>ü</v>
          </cell>
          <cell r="N1173" t="str">
            <v>ü</v>
          </cell>
          <cell r="O1173" t="str">
            <v>ü</v>
          </cell>
        </row>
        <row r="1174">
          <cell r="A1174" t="str">
            <v>LiRo Group 401(K)</v>
          </cell>
          <cell r="C1174" t="str">
            <v>RNPGX</v>
          </cell>
          <cell r="E1174" t="str">
            <v>ü</v>
          </cell>
          <cell r="F1174" t="str">
            <v>û</v>
          </cell>
          <cell r="G1174" t="str">
            <v>ü</v>
          </cell>
          <cell r="H1174" t="str">
            <v>ü</v>
          </cell>
          <cell r="I1174" t="str">
            <v>ü</v>
          </cell>
          <cell r="J1174" t="str">
            <v>û</v>
          </cell>
          <cell r="K1174" t="str">
            <v>ü</v>
          </cell>
          <cell r="L1174" t="str">
            <v>ü</v>
          </cell>
          <cell r="M1174" t="str">
            <v>ü</v>
          </cell>
          <cell r="N1174" t="str">
            <v>ü</v>
          </cell>
          <cell r="O1174" t="str">
            <v>ü</v>
          </cell>
        </row>
        <row r="1175">
          <cell r="A1175" t="str">
            <v>LiRo Group 401(K)</v>
          </cell>
          <cell r="C1175" t="str">
            <v>MWTIX</v>
          </cell>
          <cell r="E1175" t="str">
            <v>ü</v>
          </cell>
          <cell r="F1175" t="str">
            <v>ü</v>
          </cell>
          <cell r="G1175" t="str">
            <v>û</v>
          </cell>
          <cell r="H1175" t="str">
            <v>û</v>
          </cell>
          <cell r="I1175" t="str">
            <v>û</v>
          </cell>
          <cell r="J1175" t="str">
            <v>ü</v>
          </cell>
          <cell r="K1175" t="str">
            <v>û</v>
          </cell>
          <cell r="L1175" t="str">
            <v>û</v>
          </cell>
          <cell r="M1175" t="str">
            <v>û</v>
          </cell>
          <cell r="N1175" t="str">
            <v>ü</v>
          </cell>
          <cell r="O1175" t="str">
            <v>ü</v>
          </cell>
        </row>
        <row r="1176">
          <cell r="A1176" t="str">
            <v>LiRo Group 401(K)</v>
          </cell>
          <cell r="C1176" t="str">
            <v>PIMIX</v>
          </cell>
          <cell r="E1176" t="str">
            <v>ü</v>
          </cell>
          <cell r="F1176" t="str">
            <v>ü</v>
          </cell>
          <cell r="G1176" t="str">
            <v>ü</v>
          </cell>
          <cell r="H1176" t="str">
            <v>ü</v>
          </cell>
          <cell r="I1176" t="str">
            <v>ü</v>
          </cell>
          <cell r="J1176" t="str">
            <v>ü</v>
          </cell>
          <cell r="K1176" t="str">
            <v>ü</v>
          </cell>
          <cell r="L1176" t="str">
            <v>ü</v>
          </cell>
          <cell r="M1176" t="str">
            <v>ü</v>
          </cell>
          <cell r="N1176" t="str">
            <v>ü</v>
          </cell>
          <cell r="O1176" t="str">
            <v>ü</v>
          </cell>
        </row>
        <row r="1177">
          <cell r="A1177" t="str">
            <v>LiRo Group 401(K)</v>
          </cell>
          <cell r="C1177" t="str">
            <v>PFORX</v>
          </cell>
          <cell r="E1177" t="str">
            <v>ü</v>
          </cell>
          <cell r="F1177" t="str">
            <v>ü</v>
          </cell>
          <cell r="G1177" t="str">
            <v>ü</v>
          </cell>
          <cell r="H1177" t="str">
            <v>ü</v>
          </cell>
          <cell r="I1177" t="str">
            <v>ü</v>
          </cell>
          <cell r="J1177" t="str">
            <v>ü</v>
          </cell>
          <cell r="K1177" t="str">
            <v>ü</v>
          </cell>
          <cell r="L1177" t="str">
            <v>ü</v>
          </cell>
          <cell r="M1177" t="str">
            <v>ü</v>
          </cell>
          <cell r="N1177" t="str">
            <v>û</v>
          </cell>
          <cell r="O1177" t="str">
            <v>ü</v>
          </cell>
        </row>
        <row r="1178">
          <cell r="A1178" t="str">
            <v>LiRo Group 401(K)</v>
          </cell>
          <cell r="C1178" t="str">
            <v>MGLRX</v>
          </cell>
          <cell r="E1178" t="str">
            <v>ü</v>
          </cell>
          <cell r="F1178" t="str">
            <v>û</v>
          </cell>
          <cell r="G1178" t="str">
            <v>û</v>
          </cell>
          <cell r="H1178" t="str">
            <v>û</v>
          </cell>
          <cell r="I1178" t="str">
            <v>û</v>
          </cell>
          <cell r="J1178" t="str">
            <v>û</v>
          </cell>
          <cell r="K1178" t="str">
            <v>û</v>
          </cell>
          <cell r="L1178" t="str">
            <v>û</v>
          </cell>
          <cell r="M1178" t="str">
            <v>û</v>
          </cell>
          <cell r="N1178" t="str">
            <v>ü</v>
          </cell>
          <cell r="O1178" t="str">
            <v>ü</v>
          </cell>
        </row>
        <row r="1179">
          <cell r="A1179" t="str">
            <v>LiRo Group 401(K)</v>
          </cell>
          <cell r="C1179" t="str">
            <v>PCRIX</v>
          </cell>
          <cell r="E1179" t="str">
            <v>ü</v>
          </cell>
          <cell r="F1179" t="str">
            <v>û</v>
          </cell>
          <cell r="G1179" t="str">
            <v>û</v>
          </cell>
          <cell r="H1179" t="str">
            <v>ü</v>
          </cell>
          <cell r="I1179" t="str">
            <v>û</v>
          </cell>
          <cell r="J1179" t="str">
            <v>ü</v>
          </cell>
          <cell r="K1179" t="str">
            <v>ü</v>
          </cell>
          <cell r="L1179" t="str">
            <v>û</v>
          </cell>
          <cell r="M1179" t="str">
            <v>û</v>
          </cell>
          <cell r="N1179" t="str">
            <v>ü</v>
          </cell>
          <cell r="O1179" t="str">
            <v>ü</v>
          </cell>
        </row>
        <row r="1180">
          <cell r="A1180" t="str">
            <v>Maggie's Management NQDC</v>
          </cell>
          <cell r="C1180" t="str">
            <v>FXAIX</v>
          </cell>
          <cell r="E1180" t="str">
            <v>N/A</v>
          </cell>
          <cell r="F1180" t="str">
            <v>ü</v>
          </cell>
          <cell r="G1180" t="str">
            <v>ü</v>
          </cell>
          <cell r="H1180" t="str">
            <v>ü</v>
          </cell>
          <cell r="I1180" t="str">
            <v>ü</v>
          </cell>
          <cell r="J1180" t="str">
            <v>ü</v>
          </cell>
          <cell r="K1180" t="str">
            <v>ü</v>
          </cell>
          <cell r="L1180" t="str">
            <v>ü</v>
          </cell>
          <cell r="M1180" t="str">
            <v>ü</v>
          </cell>
          <cell r="N1180" t="str">
            <v>ü</v>
          </cell>
          <cell r="O1180" t="str">
            <v>ü</v>
          </cell>
        </row>
        <row r="1181">
          <cell r="A1181" t="str">
            <v>Maggie's Management NQDC</v>
          </cell>
          <cell r="C1181" t="str">
            <v>HAITX</v>
          </cell>
          <cell r="E1181" t="str">
            <v>ü</v>
          </cell>
          <cell r="F1181" t="str">
            <v>û</v>
          </cell>
          <cell r="G1181" t="str">
            <v>û</v>
          </cell>
          <cell r="H1181" t="str">
            <v>ü</v>
          </cell>
          <cell r="I1181" t="str">
            <v>ü</v>
          </cell>
          <cell r="J1181" t="str">
            <v>û</v>
          </cell>
          <cell r="K1181" t="str">
            <v>û</v>
          </cell>
          <cell r="L1181" t="str">
            <v>ü</v>
          </cell>
          <cell r="M1181" t="str">
            <v>ü</v>
          </cell>
          <cell r="N1181" t="str">
            <v>ü</v>
          </cell>
          <cell r="O1181" t="str">
            <v>ü</v>
          </cell>
        </row>
        <row r="1182">
          <cell r="A1182" t="str">
            <v>Maggie's Management NQDC</v>
          </cell>
          <cell r="C1182" t="str">
            <v>JDVWX</v>
          </cell>
          <cell r="E1182" t="str">
            <v>ü</v>
          </cell>
          <cell r="F1182" t="str">
            <v>ü</v>
          </cell>
          <cell r="G1182" t="str">
            <v>ü</v>
          </cell>
          <cell r="H1182" t="str">
            <v>ü</v>
          </cell>
          <cell r="I1182" t="str">
            <v>ü</v>
          </cell>
          <cell r="J1182" t="str">
            <v>ü</v>
          </cell>
          <cell r="K1182" t="str">
            <v>ü</v>
          </cell>
          <cell r="L1182" t="str">
            <v>ü</v>
          </cell>
          <cell r="M1182" t="str">
            <v>ü</v>
          </cell>
          <cell r="N1182" t="str">
            <v>ü</v>
          </cell>
          <cell r="O1182" t="str">
            <v>ü</v>
          </cell>
        </row>
        <row r="1183">
          <cell r="A1183" t="str">
            <v>Maggie's Management NQDC</v>
          </cell>
          <cell r="C1183" t="str">
            <v>JDMNX</v>
          </cell>
          <cell r="E1183" t="str">
            <v>ü</v>
          </cell>
          <cell r="F1183" t="str">
            <v>û</v>
          </cell>
          <cell r="G1183" t="str">
            <v>û</v>
          </cell>
          <cell r="H1183" t="str">
            <v>ü</v>
          </cell>
          <cell r="I1183" t="str">
            <v>ü</v>
          </cell>
          <cell r="J1183" t="str">
            <v>û</v>
          </cell>
          <cell r="K1183" t="str">
            <v>ü</v>
          </cell>
          <cell r="L1183" t="str">
            <v>ü</v>
          </cell>
          <cell r="M1183" t="str">
            <v>ü</v>
          </cell>
          <cell r="N1183" t="str">
            <v>ü</v>
          </cell>
          <cell r="O1183" t="str">
            <v>ü</v>
          </cell>
        </row>
        <row r="1184">
          <cell r="A1184" t="str">
            <v>Maggie's Management NQDC</v>
          </cell>
          <cell r="C1184" t="str">
            <v>FSMDX</v>
          </cell>
          <cell r="E1184" t="str">
            <v>N/A</v>
          </cell>
          <cell r="F1184" t="str">
            <v>ü</v>
          </cell>
          <cell r="G1184" t="str">
            <v>ü</v>
          </cell>
          <cell r="H1184" t="str">
            <v>ü</v>
          </cell>
          <cell r="I1184" t="str">
            <v>ü</v>
          </cell>
          <cell r="J1184" t="str">
            <v>ü</v>
          </cell>
          <cell r="K1184" t="str">
            <v>ü</v>
          </cell>
          <cell r="L1184" t="str">
            <v>ü</v>
          </cell>
          <cell r="M1184" t="str">
            <v>ü</v>
          </cell>
          <cell r="N1184" t="str">
            <v>ü</v>
          </cell>
          <cell r="O1184" t="str">
            <v>ü</v>
          </cell>
        </row>
        <row r="1185">
          <cell r="A1185" t="str">
            <v>Maggie's Management NQDC</v>
          </cell>
          <cell r="C1185" t="str">
            <v>MVCKX</v>
          </cell>
          <cell r="E1185" t="str">
            <v>ü</v>
          </cell>
          <cell r="F1185" t="str">
            <v>ü</v>
          </cell>
          <cell r="G1185" t="str">
            <v>ü</v>
          </cell>
          <cell r="H1185" t="str">
            <v>ü</v>
          </cell>
          <cell r="I1185" t="str">
            <v>ü</v>
          </cell>
          <cell r="J1185" t="str">
            <v>ü</v>
          </cell>
          <cell r="K1185" t="str">
            <v>ü</v>
          </cell>
          <cell r="L1185" t="str">
            <v>ü</v>
          </cell>
          <cell r="M1185" t="str">
            <v>ü</v>
          </cell>
          <cell r="N1185" t="str">
            <v>ü</v>
          </cell>
          <cell r="O1185" t="str">
            <v>ü</v>
          </cell>
        </row>
        <row r="1186">
          <cell r="A1186" t="str">
            <v>Maggie's Management NQDC</v>
          </cell>
          <cell r="C1186" t="str">
            <v>DCZRX</v>
          </cell>
          <cell r="E1186" t="str">
            <v>ü</v>
          </cell>
          <cell r="F1186" t="str">
            <v>û</v>
          </cell>
          <cell r="G1186" t="str">
            <v>û</v>
          </cell>
          <cell r="H1186" t="str">
            <v>û</v>
          </cell>
          <cell r="I1186" t="str">
            <v>û</v>
          </cell>
          <cell r="J1186" t="str">
            <v>ü</v>
          </cell>
          <cell r="K1186" t="str">
            <v>û</v>
          </cell>
          <cell r="L1186" t="str">
            <v>û</v>
          </cell>
          <cell r="M1186" t="str">
            <v>û</v>
          </cell>
          <cell r="N1186" t="str">
            <v>ü</v>
          </cell>
          <cell r="O1186" t="str">
            <v>ü</v>
          </cell>
        </row>
        <row r="1187">
          <cell r="A1187" t="str">
            <v>Maggie's Management NQDC</v>
          </cell>
          <cell r="C1187" t="str">
            <v>FSSNX</v>
          </cell>
          <cell r="E1187" t="str">
            <v>N/A</v>
          </cell>
          <cell r="F1187" t="str">
            <v>ü</v>
          </cell>
          <cell r="G1187" t="str">
            <v>ü</v>
          </cell>
          <cell r="H1187" t="str">
            <v>ü</v>
          </cell>
          <cell r="I1187" t="str">
            <v>ü</v>
          </cell>
          <cell r="J1187" t="str">
            <v>ü</v>
          </cell>
          <cell r="K1187" t="str">
            <v>û</v>
          </cell>
          <cell r="L1187" t="str">
            <v>û</v>
          </cell>
          <cell r="M1187" t="str">
            <v>ü</v>
          </cell>
          <cell r="N1187" t="str">
            <v>ü</v>
          </cell>
          <cell r="O1187" t="str">
            <v>ü</v>
          </cell>
        </row>
        <row r="1188">
          <cell r="A1188" t="str">
            <v>Maggie's Management NQDC</v>
          </cell>
          <cell r="C1188" t="str">
            <v>FTIHX</v>
          </cell>
          <cell r="E1188" t="str">
            <v>N/A</v>
          </cell>
          <cell r="F1188" t="str">
            <v>û</v>
          </cell>
          <cell r="G1188" t="str">
            <v>ü</v>
          </cell>
          <cell r="H1188" t="str">
            <v>ü</v>
          </cell>
          <cell r="I1188" t="str">
            <v>ü</v>
          </cell>
          <cell r="J1188" t="str">
            <v>û</v>
          </cell>
          <cell r="K1188" t="str">
            <v>ü</v>
          </cell>
          <cell r="L1188" t="str">
            <v>ü</v>
          </cell>
          <cell r="M1188" t="str">
            <v>ü</v>
          </cell>
          <cell r="N1188" t="str">
            <v>ü</v>
          </cell>
          <cell r="O1188" t="str">
            <v>ü</v>
          </cell>
        </row>
        <row r="1189">
          <cell r="A1189" t="str">
            <v>Maggie's Management NQDC</v>
          </cell>
          <cell r="C1189" t="str">
            <v>MIEIX</v>
          </cell>
          <cell r="E1189" t="str">
            <v>ü</v>
          </cell>
          <cell r="F1189" t="str">
            <v>û</v>
          </cell>
          <cell r="G1189" t="str">
            <v>ü</v>
          </cell>
          <cell r="H1189" t="str">
            <v>ü</v>
          </cell>
          <cell r="I1189" t="str">
            <v>ü</v>
          </cell>
          <cell r="J1189" t="str">
            <v>û</v>
          </cell>
          <cell r="K1189" t="str">
            <v>ü</v>
          </cell>
          <cell r="L1189" t="str">
            <v>ü</v>
          </cell>
          <cell r="M1189" t="str">
            <v>ü</v>
          </cell>
          <cell r="N1189" t="str">
            <v>ü</v>
          </cell>
          <cell r="O1189" t="str">
            <v>ü</v>
          </cell>
        </row>
        <row r="1190">
          <cell r="A1190" t="str">
            <v>Maggie's Management NQDC</v>
          </cell>
          <cell r="C1190" t="str">
            <v>FEMKX</v>
          </cell>
          <cell r="E1190" t="str">
            <v>ü</v>
          </cell>
          <cell r="F1190" t="str">
            <v>ü</v>
          </cell>
          <cell r="G1190" t="str">
            <v>û</v>
          </cell>
          <cell r="H1190" t="str">
            <v>û</v>
          </cell>
          <cell r="I1190" t="str">
            <v>û</v>
          </cell>
          <cell r="J1190" t="str">
            <v>û</v>
          </cell>
          <cell r="K1190" t="str">
            <v>û</v>
          </cell>
          <cell r="L1190" t="str">
            <v>û</v>
          </cell>
          <cell r="M1190" t="str">
            <v>û</v>
          </cell>
          <cell r="N1190" t="str">
            <v>ü</v>
          </cell>
          <cell r="O1190" t="str">
            <v>ü</v>
          </cell>
        </row>
        <row r="1191">
          <cell r="A1191" t="str">
            <v>Maggie's Management NQDC</v>
          </cell>
          <cell r="C1191" t="str">
            <v>AIADX</v>
          </cell>
          <cell r="E1191" t="str">
            <v>ü</v>
          </cell>
          <cell r="F1191" t="str">
            <v>û</v>
          </cell>
          <cell r="G1191" t="str">
            <v>û</v>
          </cell>
          <cell r="H1191" t="str">
            <v>û</v>
          </cell>
          <cell r="I1191" t="str">
            <v>û</v>
          </cell>
          <cell r="J1191" t="str">
            <v>ü</v>
          </cell>
          <cell r="K1191" t="str">
            <v>ü</v>
          </cell>
          <cell r="L1191" t="str">
            <v>ü</v>
          </cell>
          <cell r="M1191" t="str">
            <v>ü</v>
          </cell>
          <cell r="N1191" t="str">
            <v>ü</v>
          </cell>
          <cell r="O1191" t="str">
            <v>ü</v>
          </cell>
        </row>
        <row r="1192">
          <cell r="A1192" t="str">
            <v>Maggie's Management NQDC</v>
          </cell>
          <cell r="C1192" t="str">
            <v>FXNAX</v>
          </cell>
          <cell r="E1192" t="str">
            <v>N/A</v>
          </cell>
          <cell r="F1192" t="str">
            <v>ü</v>
          </cell>
          <cell r="G1192" t="str">
            <v>û</v>
          </cell>
          <cell r="H1192" t="str">
            <v>û</v>
          </cell>
          <cell r="I1192" t="str">
            <v>ü</v>
          </cell>
          <cell r="J1192" t="str">
            <v>ü</v>
          </cell>
          <cell r="K1192" t="str">
            <v>û</v>
          </cell>
          <cell r="L1192" t="str">
            <v>û</v>
          </cell>
          <cell r="M1192" t="str">
            <v>ü</v>
          </cell>
          <cell r="N1192" t="str">
            <v>ü</v>
          </cell>
          <cell r="O1192" t="str">
            <v>ü</v>
          </cell>
        </row>
        <row r="1193">
          <cell r="A1193" t="str">
            <v>Maggie's Management NQDC</v>
          </cell>
          <cell r="C1193" t="str">
            <v>PIMIX</v>
          </cell>
          <cell r="E1193" t="str">
            <v>ü</v>
          </cell>
          <cell r="F1193" t="str">
            <v>ü</v>
          </cell>
          <cell r="G1193" t="str">
            <v>ü</v>
          </cell>
          <cell r="H1193" t="str">
            <v>ü</v>
          </cell>
          <cell r="I1193" t="str">
            <v>ü</v>
          </cell>
          <cell r="J1193" t="str">
            <v>ü</v>
          </cell>
          <cell r="K1193" t="str">
            <v>ü</v>
          </cell>
          <cell r="L1193" t="str">
            <v>ü</v>
          </cell>
          <cell r="M1193" t="str">
            <v>ü</v>
          </cell>
          <cell r="N1193" t="str">
            <v>ü</v>
          </cell>
          <cell r="O1193" t="str">
            <v>ü</v>
          </cell>
        </row>
        <row r="1194">
          <cell r="A1194" t="str">
            <v>Maggie's Management NQDC</v>
          </cell>
          <cell r="C1194" t="str">
            <v>PBFKX</v>
          </cell>
          <cell r="E1194" t="str">
            <v>ü</v>
          </cell>
          <cell r="F1194" t="str">
            <v>ü</v>
          </cell>
          <cell r="G1194" t="str">
            <v>ü</v>
          </cell>
          <cell r="H1194" t="str">
            <v>ü</v>
          </cell>
          <cell r="I1194" t="str">
            <v>ü</v>
          </cell>
          <cell r="J1194" t="str">
            <v>ü</v>
          </cell>
          <cell r="K1194" t="str">
            <v>ü</v>
          </cell>
          <cell r="L1194" t="str">
            <v>ü</v>
          </cell>
          <cell r="M1194" t="str">
            <v>ü</v>
          </cell>
          <cell r="N1194" t="str">
            <v>ü</v>
          </cell>
          <cell r="O1194" t="str">
            <v>ü</v>
          </cell>
        </row>
        <row r="1195">
          <cell r="A1195" t="str">
            <v>Maggie's Management NQDC</v>
          </cell>
          <cell r="C1195" t="str">
            <v>VMFXX</v>
          </cell>
          <cell r="E1195" t="str">
            <v>ü</v>
          </cell>
          <cell r="F1195" t="str">
            <v>ü</v>
          </cell>
          <cell r="G1195" t="str">
            <v>ü</v>
          </cell>
          <cell r="H1195" t="str">
            <v>ü</v>
          </cell>
          <cell r="I1195" t="str">
            <v>û</v>
          </cell>
          <cell r="J1195" t="str">
            <v>ü</v>
          </cell>
          <cell r="K1195" t="str">
            <v>ü</v>
          </cell>
          <cell r="L1195" t="str">
            <v>ü</v>
          </cell>
          <cell r="M1195" t="str">
            <v>û</v>
          </cell>
          <cell r="N1195" t="str">
            <v>ü</v>
          </cell>
          <cell r="O1195" t="str">
            <v>ü</v>
          </cell>
        </row>
        <row r="1196">
          <cell r="A1196" t="str">
            <v>Maggie's Management NQDC</v>
          </cell>
          <cell r="C1196" t="str">
            <v>PGRSX</v>
          </cell>
          <cell r="E1196" t="str">
            <v>ü</v>
          </cell>
          <cell r="F1196" t="str">
            <v>û</v>
          </cell>
          <cell r="G1196" t="str">
            <v>û</v>
          </cell>
          <cell r="H1196" t="str">
            <v>û</v>
          </cell>
          <cell r="I1196" t="str">
            <v>û</v>
          </cell>
          <cell r="J1196" t="str">
            <v>ü</v>
          </cell>
          <cell r="K1196" t="str">
            <v>û</v>
          </cell>
          <cell r="L1196" t="str">
            <v>û</v>
          </cell>
          <cell r="M1196" t="str">
            <v>û</v>
          </cell>
          <cell r="N1196" t="str">
            <v>ü</v>
          </cell>
          <cell r="O1196" t="str">
            <v>ü</v>
          </cell>
        </row>
        <row r="1197">
          <cell r="A1197" t="str">
            <v>Manhattan West 401(K)</v>
          </cell>
          <cell r="C1197" t="str">
            <v>SSSYX</v>
          </cell>
          <cell r="E1197" t="str">
            <v>N/A</v>
          </cell>
          <cell r="F1197" t="str">
            <v>ü</v>
          </cell>
          <cell r="G1197" t="str">
            <v>ü</v>
          </cell>
          <cell r="H1197" t="str">
            <v>ü</v>
          </cell>
          <cell r="I1197" t="str">
            <v>ü</v>
          </cell>
          <cell r="J1197" t="str">
            <v>ü</v>
          </cell>
          <cell r="K1197" t="str">
            <v>ü</v>
          </cell>
          <cell r="L1197" t="str">
            <v>ü</v>
          </cell>
          <cell r="M1197" t="str">
            <v>ü</v>
          </cell>
          <cell r="N1197" t="str">
            <v>ü</v>
          </cell>
          <cell r="O1197" t="str">
            <v>ü</v>
          </cell>
        </row>
        <row r="1198">
          <cell r="A1198" t="str">
            <v>Manhattan West 401(K)</v>
          </cell>
          <cell r="C1198" t="str">
            <v>PRILX</v>
          </cell>
          <cell r="E1198" t="str">
            <v>ü</v>
          </cell>
          <cell r="F1198" t="str">
            <v>û</v>
          </cell>
          <cell r="G1198" t="str">
            <v>û</v>
          </cell>
          <cell r="H1198" t="str">
            <v>û</v>
          </cell>
          <cell r="I1198" t="str">
            <v>û</v>
          </cell>
          <cell r="J1198" t="str">
            <v>û</v>
          </cell>
          <cell r="K1198" t="str">
            <v>û</v>
          </cell>
          <cell r="L1198" t="str">
            <v>ü</v>
          </cell>
          <cell r="M1198" t="str">
            <v>ü</v>
          </cell>
          <cell r="N1198" t="str">
            <v>ü</v>
          </cell>
          <cell r="O1198" t="str">
            <v>ü</v>
          </cell>
        </row>
        <row r="1199">
          <cell r="A1199" t="str">
            <v>Manhattan West 401(K)</v>
          </cell>
          <cell r="C1199" t="str">
            <v>DODGX</v>
          </cell>
          <cell r="E1199" t="str">
            <v>ü</v>
          </cell>
          <cell r="F1199" t="str">
            <v>ü</v>
          </cell>
          <cell r="G1199" t="str">
            <v>ü</v>
          </cell>
          <cell r="H1199" t="str">
            <v>ü</v>
          </cell>
          <cell r="I1199" t="str">
            <v>ü</v>
          </cell>
          <cell r="J1199" t="str">
            <v>ü</v>
          </cell>
          <cell r="K1199" t="str">
            <v>ü</v>
          </cell>
          <cell r="L1199" t="str">
            <v>ü</v>
          </cell>
          <cell r="M1199" t="str">
            <v>ü</v>
          </cell>
          <cell r="N1199" t="str">
            <v>ü</v>
          </cell>
          <cell r="O1199" t="str">
            <v>ü</v>
          </cell>
        </row>
        <row r="1200">
          <cell r="A1200" t="str">
            <v>Manhattan West 401(K)</v>
          </cell>
          <cell r="C1200" t="str">
            <v>FCNTX</v>
          </cell>
          <cell r="E1200" t="str">
            <v>ü</v>
          </cell>
          <cell r="F1200" t="str">
            <v>ü</v>
          </cell>
          <cell r="G1200" t="str">
            <v>ü</v>
          </cell>
          <cell r="H1200" t="str">
            <v>ü</v>
          </cell>
          <cell r="I1200" t="str">
            <v>ü</v>
          </cell>
          <cell r="J1200" t="str">
            <v>û</v>
          </cell>
          <cell r="K1200" t="str">
            <v>ü</v>
          </cell>
          <cell r="L1200" t="str">
            <v>ü</v>
          </cell>
          <cell r="M1200" t="str">
            <v>ü</v>
          </cell>
          <cell r="N1200" t="str">
            <v>ü</v>
          </cell>
          <cell r="O1200" t="str">
            <v>ü</v>
          </cell>
        </row>
        <row r="1201">
          <cell r="A1201" t="str">
            <v>Manhattan West 401(K)</v>
          </cell>
          <cell r="C1201" t="str">
            <v>SSMKX</v>
          </cell>
          <cell r="E1201" t="str">
            <v>N/A</v>
          </cell>
          <cell r="F1201" t="str">
            <v>û</v>
          </cell>
          <cell r="G1201" t="str">
            <v>ü</v>
          </cell>
          <cell r="H1201" t="str">
            <v>ü</v>
          </cell>
          <cell r="I1201" t="str">
            <v>ü</v>
          </cell>
          <cell r="J1201" t="str">
            <v>û</v>
          </cell>
          <cell r="K1201" t="str">
            <v>û</v>
          </cell>
          <cell r="L1201" t="str">
            <v>û</v>
          </cell>
          <cell r="M1201" t="str">
            <v>ü</v>
          </cell>
          <cell r="N1201" t="str">
            <v>ü</v>
          </cell>
          <cell r="O1201" t="str">
            <v>ü</v>
          </cell>
        </row>
        <row r="1202">
          <cell r="A1202" t="str">
            <v>Manhattan West 401(K)</v>
          </cell>
          <cell r="C1202" t="str">
            <v>WFPRX</v>
          </cell>
          <cell r="E1202" t="str">
            <v>ü</v>
          </cell>
          <cell r="F1202" t="str">
            <v>û</v>
          </cell>
          <cell r="G1202" t="str">
            <v>û</v>
          </cell>
          <cell r="H1202" t="str">
            <v>ü</v>
          </cell>
          <cell r="I1202" t="str">
            <v>ü</v>
          </cell>
          <cell r="J1202" t="str">
            <v>ü</v>
          </cell>
          <cell r="K1202" t="str">
            <v>ü</v>
          </cell>
          <cell r="L1202" t="str">
            <v>ü</v>
          </cell>
          <cell r="M1202" t="str">
            <v>ü</v>
          </cell>
          <cell r="N1202" t="str">
            <v>ü</v>
          </cell>
          <cell r="O1202" t="str">
            <v>ü</v>
          </cell>
        </row>
        <row r="1203">
          <cell r="A1203" t="str">
            <v>Manhattan West 401(K)</v>
          </cell>
          <cell r="C1203" t="str">
            <v>JDMNX</v>
          </cell>
          <cell r="E1203" t="str">
            <v>ü</v>
          </cell>
          <cell r="F1203" t="str">
            <v>û</v>
          </cell>
          <cell r="G1203" t="str">
            <v>û</v>
          </cell>
          <cell r="H1203" t="str">
            <v>ü</v>
          </cell>
          <cell r="I1203" t="str">
            <v>ü</v>
          </cell>
          <cell r="J1203" t="str">
            <v>û</v>
          </cell>
          <cell r="K1203" t="str">
            <v>ü</v>
          </cell>
          <cell r="L1203" t="str">
            <v>ü</v>
          </cell>
          <cell r="M1203" t="str">
            <v>ü</v>
          </cell>
          <cell r="N1203" t="str">
            <v>ü</v>
          </cell>
          <cell r="O1203" t="str">
            <v>ü</v>
          </cell>
        </row>
        <row r="1204">
          <cell r="A1204" t="str">
            <v>Manhattan West 401(K)</v>
          </cell>
          <cell r="C1204" t="str">
            <v>PSMLX</v>
          </cell>
          <cell r="E1204" t="str">
            <v>ü</v>
          </cell>
          <cell r="F1204" t="str">
            <v>û</v>
          </cell>
          <cell r="G1204" t="str">
            <v>û</v>
          </cell>
          <cell r="H1204" t="str">
            <v>û</v>
          </cell>
          <cell r="I1204" t="str">
            <v>û</v>
          </cell>
          <cell r="J1204" t="str">
            <v>ü</v>
          </cell>
          <cell r="K1204" t="str">
            <v>û</v>
          </cell>
          <cell r="L1204" t="str">
            <v>û</v>
          </cell>
          <cell r="M1204" t="str">
            <v>û</v>
          </cell>
          <cell r="N1204" t="str">
            <v>ü</v>
          </cell>
          <cell r="O1204" t="str">
            <v>ü</v>
          </cell>
        </row>
        <row r="1205">
          <cell r="A1205" t="str">
            <v>Manhattan West 401(K)</v>
          </cell>
          <cell r="C1205" t="str">
            <v>SSGLX</v>
          </cell>
          <cell r="E1205" t="str">
            <v>N/A</v>
          </cell>
          <cell r="F1205" t="str">
            <v>ü</v>
          </cell>
          <cell r="G1205" t="str">
            <v>û</v>
          </cell>
          <cell r="H1205" t="str">
            <v>û</v>
          </cell>
          <cell r="I1205" t="str">
            <v>ü</v>
          </cell>
          <cell r="J1205" t="str">
            <v>ü</v>
          </cell>
          <cell r="K1205" t="str">
            <v>û</v>
          </cell>
          <cell r="L1205" t="str">
            <v>û</v>
          </cell>
          <cell r="M1205" t="str">
            <v>ü</v>
          </cell>
          <cell r="N1205" t="str">
            <v>ü</v>
          </cell>
          <cell r="O1205" t="str">
            <v>ü</v>
          </cell>
        </row>
        <row r="1206">
          <cell r="A1206" t="str">
            <v>Manhattan West 401(K)</v>
          </cell>
          <cell r="C1206" t="str">
            <v>VTRIX</v>
          </cell>
          <cell r="E1206" t="str">
            <v>ü</v>
          </cell>
          <cell r="F1206" t="str">
            <v>û</v>
          </cell>
          <cell r="G1206" t="str">
            <v>û</v>
          </cell>
          <cell r="H1206" t="str">
            <v>û</v>
          </cell>
          <cell r="I1206" t="str">
            <v>û</v>
          </cell>
          <cell r="J1206" t="str">
            <v>û</v>
          </cell>
          <cell r="K1206" t="str">
            <v>û</v>
          </cell>
          <cell r="L1206" t="str">
            <v>û</v>
          </cell>
          <cell r="M1206" t="str">
            <v>û</v>
          </cell>
          <cell r="N1206" t="str">
            <v>ü</v>
          </cell>
          <cell r="O1206" t="str">
            <v>ü</v>
          </cell>
        </row>
        <row r="1207">
          <cell r="A1207" t="str">
            <v>Manhattan West 401(K)</v>
          </cell>
          <cell r="C1207" t="str">
            <v>DFCEX</v>
          </cell>
          <cell r="E1207" t="str">
            <v>ü</v>
          </cell>
          <cell r="F1207" t="str">
            <v>ü</v>
          </cell>
          <cell r="G1207" t="str">
            <v>ü</v>
          </cell>
          <cell r="H1207" t="str">
            <v>ü</v>
          </cell>
          <cell r="I1207" t="str">
            <v>ü</v>
          </cell>
          <cell r="J1207" t="str">
            <v>ü</v>
          </cell>
          <cell r="K1207" t="str">
            <v>ü</v>
          </cell>
          <cell r="L1207" t="str">
            <v>ü</v>
          </cell>
          <cell r="M1207" t="str">
            <v>ü</v>
          </cell>
          <cell r="N1207" t="str">
            <v>ü</v>
          </cell>
          <cell r="O1207" t="str">
            <v>ü</v>
          </cell>
        </row>
        <row r="1208">
          <cell r="A1208" t="str">
            <v>Manhattan West 401(K)</v>
          </cell>
          <cell r="C1208" t="str">
            <v>PTRQX</v>
          </cell>
          <cell r="E1208" t="str">
            <v>ü</v>
          </cell>
          <cell r="F1208" t="str">
            <v>ü</v>
          </cell>
          <cell r="G1208" t="str">
            <v>ü</v>
          </cell>
          <cell r="H1208" t="str">
            <v>ü</v>
          </cell>
          <cell r="I1208" t="str">
            <v>ü</v>
          </cell>
          <cell r="J1208" t="str">
            <v>ü</v>
          </cell>
          <cell r="K1208" t="str">
            <v>ü</v>
          </cell>
          <cell r="L1208" t="str">
            <v>ü</v>
          </cell>
          <cell r="M1208" t="str">
            <v>ü</v>
          </cell>
          <cell r="N1208" t="str">
            <v>ü</v>
          </cell>
          <cell r="O1208" t="str">
            <v>ü</v>
          </cell>
        </row>
        <row r="1209">
          <cell r="A1209" t="str">
            <v>Manhattan West 401(K)</v>
          </cell>
          <cell r="C1209" t="str">
            <v>SSFEX</v>
          </cell>
          <cell r="E1209" t="str">
            <v>N/A</v>
          </cell>
          <cell r="F1209" t="str">
            <v>ü</v>
          </cell>
          <cell r="G1209" t="str">
            <v>û</v>
          </cell>
          <cell r="H1209" t="str">
            <v>û</v>
          </cell>
          <cell r="I1209" t="str">
            <v>ü</v>
          </cell>
          <cell r="J1209" t="str">
            <v>ü</v>
          </cell>
          <cell r="K1209" t="str">
            <v>û</v>
          </cell>
          <cell r="L1209" t="str">
            <v>û</v>
          </cell>
          <cell r="M1209" t="str">
            <v>ü</v>
          </cell>
          <cell r="N1209" t="str">
            <v>ü</v>
          </cell>
          <cell r="O1209" t="str">
            <v>ü</v>
          </cell>
        </row>
        <row r="1210">
          <cell r="A1210" t="str">
            <v>Manhattan West 401(K)</v>
          </cell>
          <cell r="C1210" t="str">
            <v>DODBX</v>
          </cell>
          <cell r="E1210" t="str">
            <v>ü</v>
          </cell>
          <cell r="F1210" t="str">
            <v>ü</v>
          </cell>
          <cell r="G1210" t="str">
            <v>ü</v>
          </cell>
          <cell r="H1210" t="str">
            <v>ü</v>
          </cell>
          <cell r="I1210" t="str">
            <v>ü</v>
          </cell>
          <cell r="J1210" t="str">
            <v>ü</v>
          </cell>
          <cell r="K1210" t="str">
            <v>ü</v>
          </cell>
          <cell r="L1210" t="str">
            <v>ü</v>
          </cell>
          <cell r="M1210" t="str">
            <v>ü</v>
          </cell>
          <cell r="N1210" t="str">
            <v>ü</v>
          </cell>
          <cell r="O1210" t="str">
            <v>ü</v>
          </cell>
        </row>
        <row r="1211">
          <cell r="A1211" t="str">
            <v>Manhattan West 401(K)</v>
          </cell>
          <cell r="C1211" t="str">
            <v>GOFXX</v>
          </cell>
          <cell r="E1211" t="str">
            <v>ü</v>
          </cell>
          <cell r="F1211" t="str">
            <v>ü</v>
          </cell>
          <cell r="G1211" t="str">
            <v>ü</v>
          </cell>
          <cell r="H1211" t="str">
            <v>ü</v>
          </cell>
          <cell r="I1211" t="str">
            <v>û</v>
          </cell>
          <cell r="J1211" t="str">
            <v>ü</v>
          </cell>
          <cell r="K1211" t="str">
            <v>ü</v>
          </cell>
          <cell r="L1211" t="str">
            <v>ü</v>
          </cell>
          <cell r="M1211" t="str">
            <v>û</v>
          </cell>
          <cell r="N1211" t="str">
            <v>ü</v>
          </cell>
          <cell r="O1211" t="str">
            <v>ü</v>
          </cell>
        </row>
        <row r="1212">
          <cell r="A1212" t="str">
            <v>Mary Harper Group 401(K)</v>
          </cell>
          <cell r="C1212" t="str">
            <v>FXAIX</v>
          </cell>
          <cell r="E1212" t="str">
            <v>N/A</v>
          </cell>
          <cell r="F1212" t="str">
            <v>ü</v>
          </cell>
          <cell r="G1212" t="str">
            <v>ü</v>
          </cell>
          <cell r="H1212" t="str">
            <v>ü</v>
          </cell>
          <cell r="I1212" t="str">
            <v>ü</v>
          </cell>
          <cell r="J1212" t="str">
            <v>ü</v>
          </cell>
          <cell r="K1212" t="str">
            <v>ü</v>
          </cell>
          <cell r="L1212" t="str">
            <v>ü</v>
          </cell>
          <cell r="M1212" t="str">
            <v>ü</v>
          </cell>
          <cell r="N1212" t="str">
            <v>ü</v>
          </cell>
          <cell r="O1212" t="str">
            <v>ü</v>
          </cell>
        </row>
        <row r="1213">
          <cell r="A1213" t="str">
            <v>Mary Harper Group 401(K)</v>
          </cell>
          <cell r="C1213" t="str">
            <v>APGZX</v>
          </cell>
          <cell r="E1213" t="str">
            <v>ü</v>
          </cell>
          <cell r="F1213" t="str">
            <v>û</v>
          </cell>
          <cell r="G1213" t="str">
            <v>û</v>
          </cell>
          <cell r="H1213" t="str">
            <v>û</v>
          </cell>
          <cell r="I1213" t="str">
            <v>û</v>
          </cell>
          <cell r="J1213" t="str">
            <v>û</v>
          </cell>
          <cell r="K1213" t="str">
            <v>ü</v>
          </cell>
          <cell r="L1213" t="str">
            <v>ü</v>
          </cell>
          <cell r="M1213" t="str">
            <v>ü</v>
          </cell>
          <cell r="N1213" t="str">
            <v>ü</v>
          </cell>
          <cell r="O1213" t="str">
            <v>ü</v>
          </cell>
        </row>
        <row r="1214">
          <cell r="A1214" t="str">
            <v>Mary Harper Group 401(K)</v>
          </cell>
          <cell r="C1214" t="str">
            <v>PEQSX</v>
          </cell>
          <cell r="E1214" t="str">
            <v>ü</v>
          </cell>
          <cell r="F1214" t="str">
            <v>ü</v>
          </cell>
          <cell r="G1214" t="str">
            <v>ü</v>
          </cell>
          <cell r="H1214" t="str">
            <v>ü</v>
          </cell>
          <cell r="I1214" t="str">
            <v>ü</v>
          </cell>
          <cell r="J1214" t="str">
            <v>ü</v>
          </cell>
          <cell r="K1214" t="str">
            <v>ü</v>
          </cell>
          <cell r="L1214" t="str">
            <v>ü</v>
          </cell>
          <cell r="M1214" t="str">
            <v>ü</v>
          </cell>
          <cell r="N1214" t="str">
            <v>ü</v>
          </cell>
          <cell r="O1214" t="str">
            <v>ü</v>
          </cell>
        </row>
        <row r="1215">
          <cell r="A1215" t="str">
            <v>Mary Harper Group 401(K)</v>
          </cell>
          <cell r="C1215" t="str">
            <v>VIMAX</v>
          </cell>
          <cell r="E1215" t="str">
            <v>N/A</v>
          </cell>
          <cell r="F1215" t="str">
            <v>ü</v>
          </cell>
          <cell r="G1215" t="str">
            <v>ü</v>
          </cell>
          <cell r="H1215" t="str">
            <v>ü</v>
          </cell>
          <cell r="I1215" t="str">
            <v>ü</v>
          </cell>
          <cell r="J1215" t="str">
            <v>ü</v>
          </cell>
          <cell r="K1215" t="str">
            <v>ü</v>
          </cell>
          <cell r="L1215" t="str">
            <v>ü</v>
          </cell>
          <cell r="M1215" t="str">
            <v>ü</v>
          </cell>
          <cell r="N1215" t="str">
            <v>ü</v>
          </cell>
          <cell r="O1215" t="str">
            <v>ü</v>
          </cell>
        </row>
        <row r="1216">
          <cell r="A1216" t="str">
            <v>Mary Harper Group 401(K)</v>
          </cell>
          <cell r="C1216" t="str">
            <v>CMGIX</v>
          </cell>
          <cell r="E1216" t="str">
            <v>ü</v>
          </cell>
          <cell r="F1216" t="str">
            <v>û</v>
          </cell>
          <cell r="G1216" t="str">
            <v>û</v>
          </cell>
          <cell r="H1216" t="str">
            <v>û</v>
          </cell>
          <cell r="I1216" t="str">
            <v>û</v>
          </cell>
          <cell r="J1216" t="str">
            <v>û</v>
          </cell>
          <cell r="K1216" t="str">
            <v>û</v>
          </cell>
          <cell r="L1216" t="str">
            <v>û</v>
          </cell>
          <cell r="M1216" t="str">
            <v>û</v>
          </cell>
          <cell r="N1216" t="str">
            <v>ü</v>
          </cell>
          <cell r="O1216" t="str">
            <v>ü</v>
          </cell>
        </row>
        <row r="1217">
          <cell r="A1217" t="str">
            <v>Mary Harper Group 401(K)</v>
          </cell>
          <cell r="C1217" t="str">
            <v>MVCKX</v>
          </cell>
          <cell r="E1217" t="str">
            <v>ü</v>
          </cell>
          <cell r="F1217" t="str">
            <v>ü</v>
          </cell>
          <cell r="G1217" t="str">
            <v>ü</v>
          </cell>
          <cell r="H1217" t="str">
            <v>ü</v>
          </cell>
          <cell r="I1217" t="str">
            <v>ü</v>
          </cell>
          <cell r="J1217" t="str">
            <v>ü</v>
          </cell>
          <cell r="K1217" t="str">
            <v>ü</v>
          </cell>
          <cell r="L1217" t="str">
            <v>ü</v>
          </cell>
          <cell r="M1217" t="str">
            <v>ü</v>
          </cell>
          <cell r="N1217" t="str">
            <v>ü</v>
          </cell>
          <cell r="O1217" t="str">
            <v>ü</v>
          </cell>
        </row>
        <row r="1218">
          <cell r="A1218" t="str">
            <v>Mary Harper Group 401(K)</v>
          </cell>
          <cell r="C1218" t="str">
            <v>PSMLX</v>
          </cell>
          <cell r="E1218" t="str">
            <v>ü</v>
          </cell>
          <cell r="F1218" t="str">
            <v>û</v>
          </cell>
          <cell r="G1218" t="str">
            <v>û</v>
          </cell>
          <cell r="H1218" t="str">
            <v>û</v>
          </cell>
          <cell r="I1218" t="str">
            <v>û</v>
          </cell>
          <cell r="J1218" t="str">
            <v>ü</v>
          </cell>
          <cell r="K1218" t="str">
            <v>û</v>
          </cell>
          <cell r="L1218" t="str">
            <v>û</v>
          </cell>
          <cell r="M1218" t="str">
            <v>û</v>
          </cell>
          <cell r="N1218" t="str">
            <v>ü</v>
          </cell>
          <cell r="O1218" t="str">
            <v>ü</v>
          </cell>
        </row>
        <row r="1219">
          <cell r="A1219" t="str">
            <v>Mary Harper Group 401(K)</v>
          </cell>
          <cell r="C1219" t="str">
            <v>VSMAX</v>
          </cell>
          <cell r="E1219" t="str">
            <v>N/A</v>
          </cell>
          <cell r="F1219" t="str">
            <v>ü</v>
          </cell>
          <cell r="G1219" t="str">
            <v>ü</v>
          </cell>
          <cell r="H1219" t="str">
            <v>ü</v>
          </cell>
          <cell r="I1219" t="str">
            <v>ü</v>
          </cell>
          <cell r="J1219" t="str">
            <v>ü</v>
          </cell>
          <cell r="K1219" t="str">
            <v>ü</v>
          </cell>
          <cell r="L1219" t="str">
            <v>ü</v>
          </cell>
          <cell r="M1219" t="str">
            <v>ü</v>
          </cell>
          <cell r="N1219" t="str">
            <v>ü</v>
          </cell>
          <cell r="O1219" t="str">
            <v>ü</v>
          </cell>
        </row>
        <row r="1220">
          <cell r="A1220" t="str">
            <v>Mary Harper Group 401(K)</v>
          </cell>
          <cell r="C1220" t="str">
            <v>MDIZX</v>
          </cell>
          <cell r="E1220" t="str">
            <v>ü</v>
          </cell>
          <cell r="F1220" t="str">
            <v>ü</v>
          </cell>
          <cell r="G1220" t="str">
            <v>û</v>
          </cell>
          <cell r="H1220" t="str">
            <v>û</v>
          </cell>
          <cell r="I1220" t="str">
            <v>ü</v>
          </cell>
          <cell r="J1220" t="str">
            <v>û</v>
          </cell>
          <cell r="K1220" t="str">
            <v>û</v>
          </cell>
          <cell r="L1220" t="str">
            <v>û</v>
          </cell>
          <cell r="M1220" t="str">
            <v>û</v>
          </cell>
          <cell r="N1220" t="str">
            <v>ü</v>
          </cell>
          <cell r="O1220" t="str">
            <v>ü</v>
          </cell>
        </row>
        <row r="1221">
          <cell r="A1221" t="str">
            <v>Mary Harper Group 401(K)</v>
          </cell>
          <cell r="C1221" t="str">
            <v>RNWGX</v>
          </cell>
          <cell r="E1221" t="str">
            <v>ü</v>
          </cell>
          <cell r="F1221" t="str">
            <v>ü</v>
          </cell>
          <cell r="G1221" t="str">
            <v>ü</v>
          </cell>
          <cell r="H1221" t="str">
            <v>ü</v>
          </cell>
          <cell r="I1221" t="str">
            <v>ü</v>
          </cell>
          <cell r="J1221" t="str">
            <v>ü</v>
          </cell>
          <cell r="K1221" t="str">
            <v>ü</v>
          </cell>
          <cell r="L1221" t="str">
            <v>ü</v>
          </cell>
          <cell r="M1221" t="str">
            <v>ü</v>
          </cell>
          <cell r="N1221" t="str">
            <v>ü</v>
          </cell>
          <cell r="O1221" t="str">
            <v>ü</v>
          </cell>
        </row>
        <row r="1222">
          <cell r="A1222" t="str">
            <v>Mary Harper Group 401(K)</v>
          </cell>
          <cell r="C1222" t="str">
            <v>PIMIX</v>
          </cell>
          <cell r="E1222" t="str">
            <v>ü</v>
          </cell>
          <cell r="F1222" t="str">
            <v>ü</v>
          </cell>
          <cell r="G1222" t="str">
            <v>ü</v>
          </cell>
          <cell r="H1222" t="str">
            <v>ü</v>
          </cell>
          <cell r="I1222" t="str">
            <v>ü</v>
          </cell>
          <cell r="J1222" t="str">
            <v>ü</v>
          </cell>
          <cell r="K1222" t="str">
            <v>ü</v>
          </cell>
          <cell r="L1222" t="str">
            <v>ü</v>
          </cell>
          <cell r="M1222" t="str">
            <v>ü</v>
          </cell>
          <cell r="N1222" t="str">
            <v>ü</v>
          </cell>
          <cell r="O1222" t="str">
            <v>ü</v>
          </cell>
        </row>
        <row r="1223">
          <cell r="A1223" t="str">
            <v>Mary Harper Group 401(K)</v>
          </cell>
          <cell r="C1223" t="str">
            <v>PICYX</v>
          </cell>
          <cell r="E1223" t="str">
            <v>ü</v>
          </cell>
          <cell r="F1223" t="str">
            <v>ü</v>
          </cell>
          <cell r="G1223" t="str">
            <v>ü</v>
          </cell>
          <cell r="H1223" t="str">
            <v>ü</v>
          </cell>
          <cell r="I1223" t="str">
            <v>ü</v>
          </cell>
          <cell r="J1223" t="str">
            <v>ü</v>
          </cell>
          <cell r="K1223" t="str">
            <v>ü</v>
          </cell>
          <cell r="L1223" t="str">
            <v>ü</v>
          </cell>
          <cell r="M1223" t="str">
            <v>ü</v>
          </cell>
          <cell r="N1223" t="str">
            <v>ü</v>
          </cell>
          <cell r="O1223" t="str">
            <v>ü</v>
          </cell>
        </row>
        <row r="1224">
          <cell r="A1224" t="str">
            <v>Mary Harper Group 401(K)</v>
          </cell>
          <cell r="C1224" t="str">
            <v>VAIPX</v>
          </cell>
          <cell r="E1224" t="str">
            <v>ü</v>
          </cell>
          <cell r="F1224" t="str">
            <v>û</v>
          </cell>
          <cell r="G1224" t="str">
            <v>û</v>
          </cell>
          <cell r="H1224" t="str">
            <v>û</v>
          </cell>
          <cell r="I1224" t="str">
            <v>û</v>
          </cell>
          <cell r="J1224" t="str">
            <v>ü</v>
          </cell>
          <cell r="K1224" t="str">
            <v>ü</v>
          </cell>
          <cell r="L1224" t="str">
            <v>ü</v>
          </cell>
          <cell r="M1224" t="str">
            <v>ü</v>
          </cell>
          <cell r="N1224" t="str">
            <v>ü</v>
          </cell>
          <cell r="O1224" t="str">
            <v>ü</v>
          </cell>
        </row>
        <row r="1225">
          <cell r="A1225" t="str">
            <v>Mary Harper Group 401(K)</v>
          </cell>
          <cell r="C1225" t="str">
            <v>PFORX</v>
          </cell>
          <cell r="E1225" t="str">
            <v>ü</v>
          </cell>
          <cell r="F1225" t="str">
            <v>ü</v>
          </cell>
          <cell r="G1225" t="str">
            <v>ü</v>
          </cell>
          <cell r="H1225" t="str">
            <v>ü</v>
          </cell>
          <cell r="I1225" t="str">
            <v>ü</v>
          </cell>
          <cell r="J1225" t="str">
            <v>ü</v>
          </cell>
          <cell r="K1225" t="str">
            <v>ü</v>
          </cell>
          <cell r="L1225" t="str">
            <v>ü</v>
          </cell>
          <cell r="M1225" t="str">
            <v>ü</v>
          </cell>
          <cell r="N1225" t="str">
            <v>û</v>
          </cell>
          <cell r="O1225" t="str">
            <v>ü</v>
          </cell>
        </row>
        <row r="1226">
          <cell r="A1226" t="str">
            <v>Mary Harper Group 401(K)</v>
          </cell>
          <cell r="C1226" t="str">
            <v>RAFXX</v>
          </cell>
          <cell r="E1226" t="str">
            <v>ü</v>
          </cell>
          <cell r="F1226" t="str">
            <v>û</v>
          </cell>
          <cell r="G1226" t="str">
            <v>ü</v>
          </cell>
          <cell r="H1226" t="str">
            <v>ü</v>
          </cell>
          <cell r="I1226" t="str">
            <v>û</v>
          </cell>
          <cell r="J1226" t="str">
            <v>û</v>
          </cell>
          <cell r="K1226" t="str">
            <v>ü</v>
          </cell>
          <cell r="L1226" t="str">
            <v>ü</v>
          </cell>
          <cell r="M1226" t="str">
            <v>û</v>
          </cell>
          <cell r="N1226" t="str">
            <v>ü</v>
          </cell>
          <cell r="O1226" t="str">
            <v>ü</v>
          </cell>
        </row>
        <row r="1227">
          <cell r="A1227" t="str">
            <v>Mary Harper Group 401(K)</v>
          </cell>
          <cell r="C1227" t="str">
            <v>GOFXX</v>
          </cell>
          <cell r="E1227" t="str">
            <v>ü</v>
          </cell>
          <cell r="F1227" t="str">
            <v>ü</v>
          </cell>
          <cell r="G1227" t="str">
            <v>ü</v>
          </cell>
          <cell r="H1227" t="str">
            <v>ü</v>
          </cell>
          <cell r="I1227" t="str">
            <v>û</v>
          </cell>
          <cell r="J1227" t="str">
            <v>ü</v>
          </cell>
          <cell r="K1227" t="str">
            <v>ü</v>
          </cell>
          <cell r="L1227" t="str">
            <v>ü</v>
          </cell>
          <cell r="M1227" t="str">
            <v>û</v>
          </cell>
          <cell r="N1227" t="str">
            <v>ü</v>
          </cell>
          <cell r="O1227" t="str">
            <v>ü</v>
          </cell>
        </row>
        <row r="1228">
          <cell r="A1228" t="str">
            <v>Mary Harper Group 401(K)</v>
          </cell>
          <cell r="C1228" t="str">
            <v>PCRIX</v>
          </cell>
          <cell r="E1228" t="str">
            <v>ü</v>
          </cell>
          <cell r="F1228" t="str">
            <v>û</v>
          </cell>
          <cell r="G1228" t="str">
            <v>û</v>
          </cell>
          <cell r="H1228" t="str">
            <v>ü</v>
          </cell>
          <cell r="I1228" t="str">
            <v>û</v>
          </cell>
          <cell r="J1228" t="str">
            <v>ü</v>
          </cell>
          <cell r="K1228" t="str">
            <v>ü</v>
          </cell>
          <cell r="L1228" t="str">
            <v>û</v>
          </cell>
          <cell r="M1228" t="str">
            <v>û</v>
          </cell>
          <cell r="N1228" t="str">
            <v>ü</v>
          </cell>
          <cell r="O1228" t="str">
            <v>ü</v>
          </cell>
        </row>
        <row r="1229">
          <cell r="A1229" t="str">
            <v>Mary Harper Group 401(K)</v>
          </cell>
          <cell r="C1229" t="str">
            <v>PGRSX</v>
          </cell>
          <cell r="E1229" t="str">
            <v>ü</v>
          </cell>
          <cell r="F1229" t="str">
            <v>û</v>
          </cell>
          <cell r="G1229" t="str">
            <v>û</v>
          </cell>
          <cell r="H1229" t="str">
            <v>û</v>
          </cell>
          <cell r="I1229" t="str">
            <v>û</v>
          </cell>
          <cell r="J1229" t="str">
            <v>ü</v>
          </cell>
          <cell r="K1229" t="str">
            <v>û</v>
          </cell>
          <cell r="L1229" t="str">
            <v>û</v>
          </cell>
          <cell r="M1229" t="str">
            <v>û</v>
          </cell>
          <cell r="N1229" t="str">
            <v>ü</v>
          </cell>
          <cell r="O1229" t="str">
            <v>ü</v>
          </cell>
        </row>
        <row r="1230">
          <cell r="A1230" t="str">
            <v>Missy Management 401(K)</v>
          </cell>
          <cell r="C1230" t="str">
            <v>FXAIX</v>
          </cell>
          <cell r="E1230" t="str">
            <v>N/A</v>
          </cell>
          <cell r="F1230" t="str">
            <v>ü</v>
          </cell>
          <cell r="G1230" t="str">
            <v>ü</v>
          </cell>
          <cell r="H1230" t="str">
            <v>ü</v>
          </cell>
          <cell r="I1230" t="str">
            <v>ü</v>
          </cell>
          <cell r="J1230" t="str">
            <v>ü</v>
          </cell>
          <cell r="K1230" t="str">
            <v>ü</v>
          </cell>
          <cell r="L1230" t="str">
            <v>ü</v>
          </cell>
          <cell r="M1230" t="str">
            <v>ü</v>
          </cell>
          <cell r="N1230" t="str">
            <v>ü</v>
          </cell>
          <cell r="O1230" t="str">
            <v>ü</v>
          </cell>
        </row>
        <row r="1231">
          <cell r="A1231" t="str">
            <v>Missy Management 401(K)</v>
          </cell>
          <cell r="C1231" t="str">
            <v>CDDYX</v>
          </cell>
          <cell r="E1231" t="str">
            <v>ü</v>
          </cell>
          <cell r="F1231" t="str">
            <v>ü</v>
          </cell>
          <cell r="G1231" t="str">
            <v>ü</v>
          </cell>
          <cell r="H1231" t="str">
            <v>ü</v>
          </cell>
          <cell r="I1231" t="str">
            <v>ü</v>
          </cell>
          <cell r="J1231" t="str">
            <v>ü</v>
          </cell>
          <cell r="K1231" t="str">
            <v>û</v>
          </cell>
          <cell r="L1231" t="str">
            <v>ü</v>
          </cell>
          <cell r="M1231" t="str">
            <v>ü</v>
          </cell>
          <cell r="N1231" t="str">
            <v>ü</v>
          </cell>
          <cell r="O1231" t="str">
            <v>ü</v>
          </cell>
        </row>
        <row r="1232">
          <cell r="A1232" t="str">
            <v>Missy Management 401(K)</v>
          </cell>
          <cell r="C1232" t="str">
            <v>APGZX</v>
          </cell>
          <cell r="E1232" t="str">
            <v>ü</v>
          </cell>
          <cell r="F1232" t="str">
            <v>û</v>
          </cell>
          <cell r="G1232" t="str">
            <v>û</v>
          </cell>
          <cell r="H1232" t="str">
            <v>û</v>
          </cell>
          <cell r="I1232" t="str">
            <v>û</v>
          </cell>
          <cell r="J1232" t="str">
            <v>û</v>
          </cell>
          <cell r="K1232" t="str">
            <v>ü</v>
          </cell>
          <cell r="L1232" t="str">
            <v>ü</v>
          </cell>
          <cell r="M1232" t="str">
            <v>ü</v>
          </cell>
          <cell r="N1232" t="str">
            <v>ü</v>
          </cell>
          <cell r="O1232" t="str">
            <v>ü</v>
          </cell>
        </row>
        <row r="1233">
          <cell r="A1233" t="str">
            <v>Missy Management 401(K)</v>
          </cell>
          <cell r="C1233" t="str">
            <v>FSMDX</v>
          </cell>
          <cell r="E1233" t="str">
            <v>N/A</v>
          </cell>
          <cell r="F1233" t="str">
            <v>ü</v>
          </cell>
          <cell r="G1233" t="str">
            <v>ü</v>
          </cell>
          <cell r="H1233" t="str">
            <v>ü</v>
          </cell>
          <cell r="I1233" t="str">
            <v>ü</v>
          </cell>
          <cell r="J1233" t="str">
            <v>ü</v>
          </cell>
          <cell r="K1233" t="str">
            <v>ü</v>
          </cell>
          <cell r="L1233" t="str">
            <v>ü</v>
          </cell>
          <cell r="M1233" t="str">
            <v>ü</v>
          </cell>
          <cell r="N1233" t="str">
            <v>ü</v>
          </cell>
          <cell r="O1233" t="str">
            <v>ü</v>
          </cell>
        </row>
        <row r="1234">
          <cell r="A1234" t="str">
            <v>Missy Management 401(K)</v>
          </cell>
          <cell r="C1234" t="str">
            <v>OTCKX</v>
          </cell>
          <cell r="E1234" t="str">
            <v>ü</v>
          </cell>
          <cell r="F1234" t="str">
            <v>û</v>
          </cell>
          <cell r="G1234" t="str">
            <v>ü</v>
          </cell>
          <cell r="H1234" t="str">
            <v>ü</v>
          </cell>
          <cell r="I1234" t="str">
            <v>ü</v>
          </cell>
          <cell r="J1234" t="str">
            <v>û</v>
          </cell>
          <cell r="K1234" t="str">
            <v>ü</v>
          </cell>
          <cell r="L1234" t="str">
            <v>ü</v>
          </cell>
          <cell r="M1234" t="str">
            <v>ü</v>
          </cell>
          <cell r="N1234" t="str">
            <v>ü</v>
          </cell>
          <cell r="O1234" t="str">
            <v>ü</v>
          </cell>
        </row>
        <row r="1235">
          <cell r="A1235" t="str">
            <v>Missy Management 401(K)</v>
          </cell>
          <cell r="C1235" t="str">
            <v>AMDVX</v>
          </cell>
          <cell r="E1235" t="str">
            <v>ü</v>
          </cell>
          <cell r="F1235" t="str">
            <v>û</v>
          </cell>
          <cell r="G1235" t="str">
            <v>û</v>
          </cell>
          <cell r="H1235" t="str">
            <v>û</v>
          </cell>
          <cell r="I1235" t="str">
            <v>û</v>
          </cell>
          <cell r="J1235" t="str">
            <v>û</v>
          </cell>
          <cell r="K1235" t="str">
            <v>û</v>
          </cell>
          <cell r="L1235" t="str">
            <v>û</v>
          </cell>
          <cell r="M1235" t="str">
            <v>ü</v>
          </cell>
          <cell r="N1235" t="str">
            <v>ü</v>
          </cell>
          <cell r="O1235" t="str">
            <v>ü</v>
          </cell>
        </row>
        <row r="1236">
          <cell r="A1236" t="str">
            <v>Missy Management 401(K)</v>
          </cell>
          <cell r="C1236" t="str">
            <v>FSSNX</v>
          </cell>
          <cell r="E1236" t="str">
            <v>N/A</v>
          </cell>
          <cell r="F1236" t="str">
            <v>ü</v>
          </cell>
          <cell r="G1236" t="str">
            <v>ü</v>
          </cell>
          <cell r="H1236" t="str">
            <v>ü</v>
          </cell>
          <cell r="I1236" t="str">
            <v>ü</v>
          </cell>
          <cell r="J1236" t="str">
            <v>ü</v>
          </cell>
          <cell r="K1236" t="str">
            <v>û</v>
          </cell>
          <cell r="L1236" t="str">
            <v>û</v>
          </cell>
          <cell r="M1236" t="str">
            <v>ü</v>
          </cell>
          <cell r="N1236" t="str">
            <v>ü</v>
          </cell>
          <cell r="O1236" t="str">
            <v>ü</v>
          </cell>
        </row>
        <row r="1237">
          <cell r="A1237" t="str">
            <v>Missy Management 401(K)</v>
          </cell>
          <cell r="C1237" t="str">
            <v>GTTUX</v>
          </cell>
          <cell r="E1237" t="str">
            <v>ü</v>
          </cell>
          <cell r="F1237" t="str">
            <v>ü</v>
          </cell>
          <cell r="G1237" t="str">
            <v>ü</v>
          </cell>
          <cell r="H1237" t="str">
            <v>ü</v>
          </cell>
          <cell r="I1237" t="str">
            <v>ü</v>
          </cell>
          <cell r="J1237" t="str">
            <v>ü</v>
          </cell>
          <cell r="K1237" t="str">
            <v>û</v>
          </cell>
          <cell r="L1237" t="str">
            <v>û</v>
          </cell>
          <cell r="M1237" t="str">
            <v>û</v>
          </cell>
          <cell r="N1237" t="str">
            <v>ü</v>
          </cell>
          <cell r="O1237" t="str">
            <v>ü</v>
          </cell>
        </row>
        <row r="1238">
          <cell r="A1238" t="str">
            <v>Missy Management 401(K)</v>
          </cell>
          <cell r="C1238" t="str">
            <v>PLKGX</v>
          </cell>
          <cell r="E1238" t="str">
            <v>ü</v>
          </cell>
          <cell r="F1238" t="str">
            <v>ü</v>
          </cell>
          <cell r="G1238" t="str">
            <v>ü</v>
          </cell>
          <cell r="H1238" t="str">
            <v>ü</v>
          </cell>
          <cell r="I1238" t="str">
            <v>ü</v>
          </cell>
          <cell r="J1238" t="str">
            <v>ü</v>
          </cell>
          <cell r="K1238" t="str">
            <v>ü</v>
          </cell>
          <cell r="L1238" t="str">
            <v>ü</v>
          </cell>
          <cell r="M1238" t="str">
            <v>ü</v>
          </cell>
          <cell r="N1238" t="str">
            <v>ü</v>
          </cell>
          <cell r="O1238" t="str">
            <v>ü</v>
          </cell>
        </row>
        <row r="1239">
          <cell r="A1239" t="str">
            <v>Missy Management 401(K)</v>
          </cell>
          <cell r="C1239" t="str">
            <v>MDIZX</v>
          </cell>
          <cell r="E1239" t="str">
            <v>ü</v>
          </cell>
          <cell r="F1239" t="str">
            <v>ü</v>
          </cell>
          <cell r="G1239" t="str">
            <v>û</v>
          </cell>
          <cell r="H1239" t="str">
            <v>û</v>
          </cell>
          <cell r="I1239" t="str">
            <v>ü</v>
          </cell>
          <cell r="J1239" t="str">
            <v>û</v>
          </cell>
          <cell r="K1239" t="str">
            <v>û</v>
          </cell>
          <cell r="L1239" t="str">
            <v>û</v>
          </cell>
          <cell r="M1239" t="str">
            <v>û</v>
          </cell>
          <cell r="N1239" t="str">
            <v>ü</v>
          </cell>
          <cell r="O1239" t="str">
            <v>ü</v>
          </cell>
        </row>
        <row r="1240">
          <cell r="A1240" t="str">
            <v>Missy Management 401(K)</v>
          </cell>
          <cell r="C1240" t="str">
            <v>FSPSX</v>
          </cell>
          <cell r="E1240" t="str">
            <v>N/A</v>
          </cell>
          <cell r="F1240" t="str">
            <v>û</v>
          </cell>
          <cell r="G1240" t="str">
            <v>ü</v>
          </cell>
          <cell r="H1240" t="str">
            <v>ü</v>
          </cell>
          <cell r="I1240" t="str">
            <v>ü</v>
          </cell>
          <cell r="J1240" t="str">
            <v>û</v>
          </cell>
          <cell r="K1240" t="str">
            <v>ü</v>
          </cell>
          <cell r="L1240" t="str">
            <v>ü</v>
          </cell>
          <cell r="M1240" t="str">
            <v>ü</v>
          </cell>
          <cell r="N1240" t="str">
            <v>ü</v>
          </cell>
          <cell r="O1240" t="str">
            <v>ü</v>
          </cell>
        </row>
        <row r="1241">
          <cell r="A1241" t="str">
            <v>Missy Management 401(K)</v>
          </cell>
          <cell r="C1241" t="str">
            <v>PTRQX</v>
          </cell>
          <cell r="E1241" t="str">
            <v>ü</v>
          </cell>
          <cell r="F1241" t="str">
            <v>ü</v>
          </cell>
          <cell r="G1241" t="str">
            <v>ü</v>
          </cell>
          <cell r="H1241" t="str">
            <v>ü</v>
          </cell>
          <cell r="I1241" t="str">
            <v>ü</v>
          </cell>
          <cell r="J1241" t="str">
            <v>ü</v>
          </cell>
          <cell r="K1241" t="str">
            <v>ü</v>
          </cell>
          <cell r="L1241" t="str">
            <v>ü</v>
          </cell>
          <cell r="M1241" t="str">
            <v>ü</v>
          </cell>
          <cell r="N1241" t="str">
            <v>ü</v>
          </cell>
          <cell r="O1241" t="str">
            <v>ü</v>
          </cell>
        </row>
        <row r="1242">
          <cell r="A1242" t="str">
            <v>Missy Management 401(K)</v>
          </cell>
          <cell r="C1242" t="str">
            <v>PFORX</v>
          </cell>
          <cell r="E1242" t="str">
            <v>ü</v>
          </cell>
          <cell r="F1242" t="str">
            <v>ü</v>
          </cell>
          <cell r="G1242" t="str">
            <v>ü</v>
          </cell>
          <cell r="H1242" t="str">
            <v>ü</v>
          </cell>
          <cell r="I1242" t="str">
            <v>ü</v>
          </cell>
          <cell r="J1242" t="str">
            <v>ü</v>
          </cell>
          <cell r="K1242" t="str">
            <v>ü</v>
          </cell>
          <cell r="L1242" t="str">
            <v>ü</v>
          </cell>
          <cell r="M1242" t="str">
            <v>ü</v>
          </cell>
          <cell r="N1242" t="str">
            <v>û</v>
          </cell>
          <cell r="O1242" t="str">
            <v>ü</v>
          </cell>
        </row>
        <row r="1243">
          <cell r="A1243" t="str">
            <v>Missy Management 401(K)</v>
          </cell>
          <cell r="C1243" t="str">
            <v>PIMIX</v>
          </cell>
          <cell r="E1243" t="str">
            <v>ü</v>
          </cell>
          <cell r="F1243" t="str">
            <v>ü</v>
          </cell>
          <cell r="G1243" t="str">
            <v>ü</v>
          </cell>
          <cell r="H1243" t="str">
            <v>ü</v>
          </cell>
          <cell r="I1243" t="str">
            <v>ü</v>
          </cell>
          <cell r="J1243" t="str">
            <v>ü</v>
          </cell>
          <cell r="K1243" t="str">
            <v>ü</v>
          </cell>
          <cell r="L1243" t="str">
            <v>ü</v>
          </cell>
          <cell r="M1243" t="str">
            <v>ü</v>
          </cell>
          <cell r="N1243" t="str">
            <v>ü</v>
          </cell>
          <cell r="O1243" t="str">
            <v>ü</v>
          </cell>
        </row>
        <row r="1244">
          <cell r="A1244" t="str">
            <v>Missy Management 401(K)</v>
          </cell>
          <cell r="C1244" t="str">
            <v>DIPSX</v>
          </cell>
          <cell r="E1244" t="str">
            <v>ü</v>
          </cell>
          <cell r="F1244" t="str">
            <v>û</v>
          </cell>
          <cell r="G1244" t="str">
            <v>ü</v>
          </cell>
          <cell r="H1244" t="str">
            <v>ü</v>
          </cell>
          <cell r="I1244" t="str">
            <v>ü</v>
          </cell>
          <cell r="J1244" t="str">
            <v>ü</v>
          </cell>
          <cell r="K1244" t="str">
            <v>ü</v>
          </cell>
          <cell r="L1244" t="str">
            <v>ü</v>
          </cell>
          <cell r="M1244" t="str">
            <v>ü</v>
          </cell>
          <cell r="N1244" t="str">
            <v>ü</v>
          </cell>
          <cell r="O1244" t="str">
            <v>ü</v>
          </cell>
        </row>
        <row r="1245">
          <cell r="A1245" t="str">
            <v>Missy Management 401(K)</v>
          </cell>
          <cell r="C1245" t="str">
            <v>N/A</v>
          </cell>
          <cell r="E1245" t="str">
            <v>ü</v>
          </cell>
          <cell r="F1245" t="str">
            <v>û</v>
          </cell>
          <cell r="G1245" t="str">
            <v>û</v>
          </cell>
          <cell r="H1245" t="str">
            <v>û</v>
          </cell>
          <cell r="I1245" t="str">
            <v>û</v>
          </cell>
          <cell r="J1245" t="str">
            <v>ü</v>
          </cell>
          <cell r="K1245" t="str">
            <v>û</v>
          </cell>
          <cell r="L1245" t="str">
            <v>û</v>
          </cell>
          <cell r="M1245" t="str">
            <v>û</v>
          </cell>
          <cell r="N1245" t="str">
            <v>ü</v>
          </cell>
          <cell r="O1245" t="str">
            <v>ü</v>
          </cell>
        </row>
        <row r="1246">
          <cell r="A1246" t="str">
            <v>MobyCap 401(K)</v>
          </cell>
          <cell r="C1246" t="str">
            <v>VFIAX</v>
          </cell>
          <cell r="E1246" t="str">
            <v>N/A</v>
          </cell>
          <cell r="F1246" t="str">
            <v>ü</v>
          </cell>
          <cell r="G1246" t="str">
            <v>ü</v>
          </cell>
          <cell r="H1246" t="str">
            <v>ü</v>
          </cell>
          <cell r="I1246" t="str">
            <v>ü</v>
          </cell>
          <cell r="J1246" t="str">
            <v>ü</v>
          </cell>
          <cell r="K1246" t="str">
            <v>ü</v>
          </cell>
          <cell r="L1246" t="str">
            <v>ü</v>
          </cell>
          <cell r="M1246" t="str">
            <v>ü</v>
          </cell>
          <cell r="N1246" t="str">
            <v>ü</v>
          </cell>
          <cell r="O1246" t="str">
            <v>ü</v>
          </cell>
        </row>
        <row r="1247">
          <cell r="A1247" t="str">
            <v>MobyCap 401(K)</v>
          </cell>
          <cell r="C1247" t="str">
            <v>JLGMX</v>
          </cell>
          <cell r="E1247" t="str">
            <v>ü</v>
          </cell>
          <cell r="F1247" t="str">
            <v>û</v>
          </cell>
          <cell r="G1247" t="str">
            <v>ü</v>
          </cell>
          <cell r="H1247" t="str">
            <v>ü</v>
          </cell>
          <cell r="I1247" t="str">
            <v>ü</v>
          </cell>
          <cell r="J1247" t="str">
            <v>û</v>
          </cell>
          <cell r="K1247" t="str">
            <v>ü</v>
          </cell>
          <cell r="L1247" t="str">
            <v>ü</v>
          </cell>
          <cell r="M1247" t="str">
            <v>ü</v>
          </cell>
          <cell r="N1247" t="str">
            <v>ü</v>
          </cell>
          <cell r="O1247" t="str">
            <v>ü</v>
          </cell>
        </row>
        <row r="1248">
          <cell r="A1248" t="str">
            <v>MobyCap 401(K)</v>
          </cell>
          <cell r="C1248" t="str">
            <v>PEQSX</v>
          </cell>
          <cell r="E1248" t="str">
            <v>ü</v>
          </cell>
          <cell r="F1248" t="str">
            <v>ü</v>
          </cell>
          <cell r="G1248" t="str">
            <v>ü</v>
          </cell>
          <cell r="H1248" t="str">
            <v>ü</v>
          </cell>
          <cell r="I1248" t="str">
            <v>ü</v>
          </cell>
          <cell r="J1248" t="str">
            <v>ü</v>
          </cell>
          <cell r="K1248" t="str">
            <v>ü</v>
          </cell>
          <cell r="L1248" t="str">
            <v>ü</v>
          </cell>
          <cell r="M1248" t="str">
            <v>ü</v>
          </cell>
          <cell r="N1248" t="str">
            <v>ü</v>
          </cell>
          <cell r="O1248" t="str">
            <v>ü</v>
          </cell>
        </row>
        <row r="1249">
          <cell r="A1249" t="str">
            <v>MobyCap 401(K)</v>
          </cell>
          <cell r="C1249" t="str">
            <v>VIMAX</v>
          </cell>
          <cell r="E1249" t="str">
            <v>N/A</v>
          </cell>
          <cell r="F1249" t="str">
            <v>ü</v>
          </cell>
          <cell r="G1249" t="str">
            <v>ü</v>
          </cell>
          <cell r="H1249" t="str">
            <v>ü</v>
          </cell>
          <cell r="I1249" t="str">
            <v>ü</v>
          </cell>
          <cell r="J1249" t="str">
            <v>ü</v>
          </cell>
          <cell r="K1249" t="str">
            <v>ü</v>
          </cell>
          <cell r="L1249" t="str">
            <v>ü</v>
          </cell>
          <cell r="M1249" t="str">
            <v>ü</v>
          </cell>
          <cell r="N1249" t="str">
            <v>ü</v>
          </cell>
          <cell r="O1249" t="str">
            <v>ü</v>
          </cell>
        </row>
        <row r="1250">
          <cell r="A1250" t="str">
            <v>MobyCap 401(K)</v>
          </cell>
          <cell r="C1250" t="str">
            <v>JDMNX</v>
          </cell>
          <cell r="E1250" t="str">
            <v>ü</v>
          </cell>
          <cell r="F1250" t="str">
            <v>û</v>
          </cell>
          <cell r="G1250" t="str">
            <v>û</v>
          </cell>
          <cell r="H1250" t="str">
            <v>ü</v>
          </cell>
          <cell r="I1250" t="str">
            <v>ü</v>
          </cell>
          <cell r="J1250" t="str">
            <v>û</v>
          </cell>
          <cell r="K1250" t="str">
            <v>ü</v>
          </cell>
          <cell r="L1250" t="str">
            <v>ü</v>
          </cell>
          <cell r="M1250" t="str">
            <v>ü</v>
          </cell>
          <cell r="N1250" t="str">
            <v>ü</v>
          </cell>
          <cell r="O1250" t="str">
            <v>ü</v>
          </cell>
        </row>
        <row r="1251">
          <cell r="A1251" t="str">
            <v>MobyCap 401(K)</v>
          </cell>
          <cell r="C1251" t="str">
            <v>MVCKX</v>
          </cell>
          <cell r="E1251" t="str">
            <v>ü</v>
          </cell>
          <cell r="F1251" t="str">
            <v>ü</v>
          </cell>
          <cell r="G1251" t="str">
            <v>ü</v>
          </cell>
          <cell r="H1251" t="str">
            <v>ü</v>
          </cell>
          <cell r="I1251" t="str">
            <v>ü</v>
          </cell>
          <cell r="J1251" t="str">
            <v>ü</v>
          </cell>
          <cell r="K1251" t="str">
            <v>ü</v>
          </cell>
          <cell r="L1251" t="str">
            <v>ü</v>
          </cell>
          <cell r="M1251" t="str">
            <v>ü</v>
          </cell>
          <cell r="N1251" t="str">
            <v>ü</v>
          </cell>
          <cell r="O1251" t="str">
            <v>ü</v>
          </cell>
        </row>
        <row r="1252">
          <cell r="A1252" t="str">
            <v>MobyCap 401(K)</v>
          </cell>
          <cell r="C1252" t="str">
            <v>VSMAX</v>
          </cell>
          <cell r="E1252" t="str">
            <v>N/A</v>
          </cell>
          <cell r="F1252" t="str">
            <v>ü</v>
          </cell>
          <cell r="G1252" t="str">
            <v>ü</v>
          </cell>
          <cell r="H1252" t="str">
            <v>ü</v>
          </cell>
          <cell r="I1252" t="str">
            <v>ü</v>
          </cell>
          <cell r="J1252" t="str">
            <v>ü</v>
          </cell>
          <cell r="K1252" t="str">
            <v>ü</v>
          </cell>
          <cell r="L1252" t="str">
            <v>ü</v>
          </cell>
          <cell r="M1252" t="str">
            <v>ü</v>
          </cell>
          <cell r="N1252" t="str">
            <v>ü</v>
          </cell>
          <cell r="O1252" t="str">
            <v>ü</v>
          </cell>
        </row>
        <row r="1253">
          <cell r="A1253" t="str">
            <v>MobyCap 401(K)</v>
          </cell>
          <cell r="C1253" t="str">
            <v>PSLIX</v>
          </cell>
          <cell r="E1253" t="str">
            <v>ü</v>
          </cell>
          <cell r="F1253" t="str">
            <v>û</v>
          </cell>
          <cell r="G1253" t="str">
            <v>û</v>
          </cell>
          <cell r="H1253" t="str">
            <v>û</v>
          </cell>
          <cell r="I1253" t="str">
            <v>û</v>
          </cell>
          <cell r="J1253" t="str">
            <v>ü</v>
          </cell>
          <cell r="K1253" t="str">
            <v>û</v>
          </cell>
          <cell r="L1253" t="str">
            <v>û</v>
          </cell>
          <cell r="M1253" t="str">
            <v>û</v>
          </cell>
          <cell r="N1253" t="str">
            <v>ü</v>
          </cell>
          <cell r="O1253" t="str">
            <v>ü</v>
          </cell>
        </row>
        <row r="1254">
          <cell r="A1254" t="str">
            <v>MobyCap 401(K)</v>
          </cell>
          <cell r="C1254" t="str">
            <v>GTTUX</v>
          </cell>
          <cell r="E1254" t="str">
            <v>ü</v>
          </cell>
          <cell r="F1254" t="str">
            <v>ü</v>
          </cell>
          <cell r="G1254" t="str">
            <v>ü</v>
          </cell>
          <cell r="H1254" t="str">
            <v>ü</v>
          </cell>
          <cell r="I1254" t="str">
            <v>ü</v>
          </cell>
          <cell r="J1254" t="str">
            <v>ü</v>
          </cell>
          <cell r="K1254" t="str">
            <v>û</v>
          </cell>
          <cell r="L1254" t="str">
            <v>û</v>
          </cell>
          <cell r="M1254" t="str">
            <v>û</v>
          </cell>
          <cell r="N1254" t="str">
            <v>ü</v>
          </cell>
          <cell r="O1254" t="str">
            <v>ü</v>
          </cell>
        </row>
        <row r="1255">
          <cell r="A1255" t="str">
            <v>MobyCap 401(K)</v>
          </cell>
          <cell r="C1255" t="str">
            <v>MDIZX</v>
          </cell>
          <cell r="E1255" t="str">
            <v>ü</v>
          </cell>
          <cell r="F1255" t="str">
            <v>ü</v>
          </cell>
          <cell r="G1255" t="str">
            <v>û</v>
          </cell>
          <cell r="H1255" t="str">
            <v>û</v>
          </cell>
          <cell r="I1255" t="str">
            <v>ü</v>
          </cell>
          <cell r="J1255" t="str">
            <v>û</v>
          </cell>
          <cell r="K1255" t="str">
            <v>û</v>
          </cell>
          <cell r="L1255" t="str">
            <v>û</v>
          </cell>
          <cell r="M1255" t="str">
            <v>û</v>
          </cell>
          <cell r="N1255" t="str">
            <v>ü</v>
          </cell>
          <cell r="O1255" t="str">
            <v>ü</v>
          </cell>
        </row>
        <row r="1256">
          <cell r="A1256" t="str">
            <v>MobyCap 401(K)</v>
          </cell>
          <cell r="C1256" t="str">
            <v>FSPSX</v>
          </cell>
          <cell r="E1256" t="str">
            <v>N/A</v>
          </cell>
          <cell r="F1256" t="str">
            <v>û</v>
          </cell>
          <cell r="G1256" t="str">
            <v>ü</v>
          </cell>
          <cell r="H1256" t="str">
            <v>ü</v>
          </cell>
          <cell r="I1256" t="str">
            <v>ü</v>
          </cell>
          <cell r="J1256" t="str">
            <v>û</v>
          </cell>
          <cell r="K1256" t="str">
            <v>ü</v>
          </cell>
          <cell r="L1256" t="str">
            <v>ü</v>
          </cell>
          <cell r="M1256" t="str">
            <v>ü</v>
          </cell>
          <cell r="N1256" t="str">
            <v>ü</v>
          </cell>
          <cell r="O1256" t="str">
            <v>ü</v>
          </cell>
        </row>
        <row r="1257">
          <cell r="A1257" t="str">
            <v>MobyCap 401(K)</v>
          </cell>
          <cell r="C1257" t="str">
            <v>VAIPX</v>
          </cell>
          <cell r="E1257" t="str">
            <v>ü</v>
          </cell>
          <cell r="F1257" t="str">
            <v>û</v>
          </cell>
          <cell r="G1257" t="str">
            <v>û</v>
          </cell>
          <cell r="H1257" t="str">
            <v>û</v>
          </cell>
          <cell r="I1257" t="str">
            <v>û</v>
          </cell>
          <cell r="J1257" t="str">
            <v>ü</v>
          </cell>
          <cell r="K1257" t="str">
            <v>ü</v>
          </cell>
          <cell r="L1257" t="str">
            <v>ü</v>
          </cell>
          <cell r="M1257" t="str">
            <v>ü</v>
          </cell>
          <cell r="N1257" t="str">
            <v>ü</v>
          </cell>
          <cell r="O1257" t="str">
            <v>ü</v>
          </cell>
        </row>
        <row r="1258">
          <cell r="A1258" t="str">
            <v>MobyCap 401(K)</v>
          </cell>
          <cell r="C1258" t="str">
            <v>FXNAX</v>
          </cell>
          <cell r="E1258" t="str">
            <v>N/A</v>
          </cell>
          <cell r="F1258" t="str">
            <v>ü</v>
          </cell>
          <cell r="G1258" t="str">
            <v>û</v>
          </cell>
          <cell r="H1258" t="str">
            <v>û</v>
          </cell>
          <cell r="I1258" t="str">
            <v>ü</v>
          </cell>
          <cell r="J1258" t="str">
            <v>ü</v>
          </cell>
          <cell r="K1258" t="str">
            <v>û</v>
          </cell>
          <cell r="L1258" t="str">
            <v>û</v>
          </cell>
          <cell r="M1258" t="str">
            <v>ü</v>
          </cell>
          <cell r="N1258" t="str">
            <v>ü</v>
          </cell>
          <cell r="O1258" t="str">
            <v>ü</v>
          </cell>
        </row>
        <row r="1259">
          <cell r="A1259" t="str">
            <v>MobyCap 401(K)</v>
          </cell>
          <cell r="C1259" t="str">
            <v>PBFKX</v>
          </cell>
          <cell r="E1259" t="str">
            <v>ü</v>
          </cell>
          <cell r="F1259" t="str">
            <v>ü</v>
          </cell>
          <cell r="G1259" t="str">
            <v>ü</v>
          </cell>
          <cell r="H1259" t="str">
            <v>ü</v>
          </cell>
          <cell r="I1259" t="str">
            <v>ü</v>
          </cell>
          <cell r="J1259" t="str">
            <v>ü</v>
          </cell>
          <cell r="K1259" t="str">
            <v>ü</v>
          </cell>
          <cell r="L1259" t="str">
            <v>ü</v>
          </cell>
          <cell r="M1259" t="str">
            <v>ü</v>
          </cell>
          <cell r="N1259" t="str">
            <v>ü</v>
          </cell>
          <cell r="O1259" t="str">
            <v>ü</v>
          </cell>
        </row>
        <row r="1260">
          <cell r="A1260" t="str">
            <v>MobyCap 401(K)</v>
          </cell>
          <cell r="C1260" t="str">
            <v>PIMIX</v>
          </cell>
          <cell r="E1260" t="str">
            <v>ü</v>
          </cell>
          <cell r="F1260" t="str">
            <v>ü</v>
          </cell>
          <cell r="G1260" t="str">
            <v>ü</v>
          </cell>
          <cell r="H1260" t="str">
            <v>ü</v>
          </cell>
          <cell r="I1260" t="str">
            <v>ü</v>
          </cell>
          <cell r="J1260" t="str">
            <v>ü</v>
          </cell>
          <cell r="K1260" t="str">
            <v>ü</v>
          </cell>
          <cell r="L1260" t="str">
            <v>ü</v>
          </cell>
          <cell r="M1260" t="str">
            <v>ü</v>
          </cell>
          <cell r="N1260" t="str">
            <v>ü</v>
          </cell>
          <cell r="O1260" t="str">
            <v>ü</v>
          </cell>
        </row>
        <row r="1261">
          <cell r="A1261" t="str">
            <v>MobyCap 401(K)</v>
          </cell>
          <cell r="C1261" t="str">
            <v>PFORX</v>
          </cell>
          <cell r="E1261" t="str">
            <v>ü</v>
          </cell>
          <cell r="F1261" t="str">
            <v>ü</v>
          </cell>
          <cell r="G1261" t="str">
            <v>ü</v>
          </cell>
          <cell r="H1261" t="str">
            <v>ü</v>
          </cell>
          <cell r="I1261" t="str">
            <v>ü</v>
          </cell>
          <cell r="J1261" t="str">
            <v>ü</v>
          </cell>
          <cell r="K1261" t="str">
            <v>ü</v>
          </cell>
          <cell r="L1261" t="str">
            <v>ü</v>
          </cell>
          <cell r="M1261" t="str">
            <v>ü</v>
          </cell>
          <cell r="N1261" t="str">
            <v>û</v>
          </cell>
          <cell r="O1261" t="str">
            <v>ü</v>
          </cell>
        </row>
        <row r="1262">
          <cell r="A1262" t="str">
            <v>MobyCap 401(K)</v>
          </cell>
          <cell r="C1262" t="str">
            <v>PRERX</v>
          </cell>
          <cell r="E1262" t="str">
            <v>ü</v>
          </cell>
          <cell r="F1262" t="str">
            <v>û</v>
          </cell>
          <cell r="G1262" t="str">
            <v>ü</v>
          </cell>
          <cell r="H1262" t="str">
            <v>ü</v>
          </cell>
          <cell r="I1262" t="str">
            <v>ü</v>
          </cell>
          <cell r="J1262" t="str">
            <v>û</v>
          </cell>
          <cell r="K1262" t="str">
            <v>û</v>
          </cell>
          <cell r="L1262" t="str">
            <v>û</v>
          </cell>
          <cell r="M1262" t="str">
            <v>ü</v>
          </cell>
          <cell r="N1262" t="str">
            <v>û</v>
          </cell>
          <cell r="O1262" t="str">
            <v>ü</v>
          </cell>
        </row>
        <row r="1263">
          <cell r="A1263" t="str">
            <v>MobyCap 401(K)</v>
          </cell>
          <cell r="C1263" t="str">
            <v>GOFXX</v>
          </cell>
          <cell r="E1263" t="str">
            <v>ü</v>
          </cell>
          <cell r="F1263" t="str">
            <v>ü</v>
          </cell>
          <cell r="G1263" t="str">
            <v>ü</v>
          </cell>
          <cell r="H1263" t="str">
            <v>ü</v>
          </cell>
          <cell r="I1263" t="str">
            <v>û</v>
          </cell>
          <cell r="J1263" t="str">
            <v>ü</v>
          </cell>
          <cell r="K1263" t="str">
            <v>ü</v>
          </cell>
          <cell r="L1263" t="str">
            <v>ü</v>
          </cell>
          <cell r="M1263" t="str">
            <v>û</v>
          </cell>
          <cell r="N1263" t="str">
            <v>ü</v>
          </cell>
          <cell r="O1263" t="str">
            <v>ü</v>
          </cell>
        </row>
        <row r="1264">
          <cell r="A1264" t="str">
            <v>Monaco and Sons Motor Sales 401(K)</v>
          </cell>
          <cell r="C1264" t="str">
            <v>FXAIX</v>
          </cell>
          <cell r="E1264" t="str">
            <v>N/A</v>
          </cell>
          <cell r="F1264" t="str">
            <v>ü</v>
          </cell>
          <cell r="G1264" t="str">
            <v>ü</v>
          </cell>
          <cell r="H1264" t="str">
            <v>ü</v>
          </cell>
          <cell r="I1264" t="str">
            <v>ü</v>
          </cell>
          <cell r="J1264" t="str">
            <v>ü</v>
          </cell>
          <cell r="K1264" t="str">
            <v>ü</v>
          </cell>
          <cell r="L1264" t="str">
            <v>ü</v>
          </cell>
          <cell r="M1264" t="str">
            <v>ü</v>
          </cell>
          <cell r="N1264" t="str">
            <v>ü</v>
          </cell>
          <cell r="O1264" t="str">
            <v>ü</v>
          </cell>
        </row>
        <row r="1265">
          <cell r="A1265" t="str">
            <v>Monaco and Sons Motor Sales 401(K)</v>
          </cell>
          <cell r="C1265" t="str">
            <v>CDDYX</v>
          </cell>
          <cell r="E1265" t="str">
            <v>ü</v>
          </cell>
          <cell r="F1265" t="str">
            <v>ü</v>
          </cell>
          <cell r="G1265" t="str">
            <v>ü</v>
          </cell>
          <cell r="H1265" t="str">
            <v>ü</v>
          </cell>
          <cell r="I1265" t="str">
            <v>ü</v>
          </cell>
          <cell r="J1265" t="str">
            <v>ü</v>
          </cell>
          <cell r="K1265" t="str">
            <v>û</v>
          </cell>
          <cell r="L1265" t="str">
            <v>ü</v>
          </cell>
          <cell r="M1265" t="str">
            <v>ü</v>
          </cell>
          <cell r="N1265" t="str">
            <v>ü</v>
          </cell>
          <cell r="O1265" t="str">
            <v>ü</v>
          </cell>
        </row>
        <row r="1266">
          <cell r="A1266" t="str">
            <v>Monaco and Sons Motor Sales 401(K)</v>
          </cell>
          <cell r="C1266" t="str">
            <v>ALLIX</v>
          </cell>
          <cell r="E1266" t="str">
            <v>ü</v>
          </cell>
          <cell r="F1266" t="str">
            <v>û</v>
          </cell>
          <cell r="G1266" t="str">
            <v>û</v>
          </cell>
          <cell r="H1266" t="str">
            <v>û</v>
          </cell>
          <cell r="I1266" t="str">
            <v>û</v>
          </cell>
          <cell r="J1266" t="str">
            <v>û</v>
          </cell>
          <cell r="K1266" t="str">
            <v>ü</v>
          </cell>
          <cell r="L1266" t="str">
            <v>ü</v>
          </cell>
          <cell r="M1266" t="str">
            <v>ü</v>
          </cell>
          <cell r="N1266" t="str">
            <v>ü</v>
          </cell>
          <cell r="O1266" t="str">
            <v>ü</v>
          </cell>
        </row>
        <row r="1267">
          <cell r="A1267" t="str">
            <v>Monaco and Sons Motor Sales 401(K)</v>
          </cell>
          <cell r="C1267" t="str">
            <v>VEVRX</v>
          </cell>
          <cell r="E1267" t="str">
            <v>ü</v>
          </cell>
          <cell r="F1267" t="str">
            <v>û</v>
          </cell>
          <cell r="G1267" t="str">
            <v>û</v>
          </cell>
          <cell r="H1267" t="str">
            <v>û</v>
          </cell>
          <cell r="I1267" t="str">
            <v>û</v>
          </cell>
          <cell r="J1267" t="str">
            <v>ü</v>
          </cell>
          <cell r="K1267" t="str">
            <v>ü</v>
          </cell>
          <cell r="L1267" t="str">
            <v>ü</v>
          </cell>
          <cell r="M1267" t="str">
            <v>ü</v>
          </cell>
          <cell r="N1267" t="str">
            <v>ü</v>
          </cell>
          <cell r="O1267" t="str">
            <v>ü</v>
          </cell>
        </row>
        <row r="1268">
          <cell r="A1268" t="str">
            <v>Monaco and Sons Motor Sales 401(K)</v>
          </cell>
          <cell r="C1268" t="str">
            <v>HASCX</v>
          </cell>
          <cell r="E1268" t="str">
            <v>ü</v>
          </cell>
          <cell r="F1268" t="str">
            <v>û</v>
          </cell>
          <cell r="G1268" t="str">
            <v>û</v>
          </cell>
          <cell r="H1268" t="str">
            <v>û</v>
          </cell>
          <cell r="I1268" t="str">
            <v>û</v>
          </cell>
          <cell r="J1268" t="str">
            <v>ü</v>
          </cell>
          <cell r="K1268" t="str">
            <v>û</v>
          </cell>
          <cell r="L1268" t="str">
            <v>û</v>
          </cell>
          <cell r="M1268" t="str">
            <v>û</v>
          </cell>
          <cell r="N1268" t="str">
            <v>ü</v>
          </cell>
          <cell r="O1268" t="str">
            <v>ü</v>
          </cell>
        </row>
        <row r="1269">
          <cell r="A1269" t="str">
            <v>Monaco and Sons Motor Sales 401(K)</v>
          </cell>
          <cell r="C1269" t="str">
            <v>PLKGX</v>
          </cell>
          <cell r="E1269" t="str">
            <v>ü</v>
          </cell>
          <cell r="F1269" t="str">
            <v>ü</v>
          </cell>
          <cell r="G1269" t="str">
            <v>ü</v>
          </cell>
          <cell r="H1269" t="str">
            <v>ü</v>
          </cell>
          <cell r="I1269" t="str">
            <v>ü</v>
          </cell>
          <cell r="J1269" t="str">
            <v>ü</v>
          </cell>
          <cell r="K1269" t="str">
            <v>ü</v>
          </cell>
          <cell r="L1269" t="str">
            <v>ü</v>
          </cell>
          <cell r="M1269" t="str">
            <v>ü</v>
          </cell>
          <cell r="N1269" t="str">
            <v>ü</v>
          </cell>
          <cell r="O1269" t="str">
            <v>ü</v>
          </cell>
        </row>
        <row r="1270">
          <cell r="A1270" t="str">
            <v>Monaco and Sons Motor Sales 401(K)</v>
          </cell>
          <cell r="C1270" t="str">
            <v>RERGX</v>
          </cell>
          <cell r="E1270" t="str">
            <v>ü</v>
          </cell>
          <cell r="F1270" t="str">
            <v>û</v>
          </cell>
          <cell r="G1270" t="str">
            <v>û</v>
          </cell>
          <cell r="H1270" t="str">
            <v>ü</v>
          </cell>
          <cell r="I1270" t="str">
            <v>ü</v>
          </cell>
          <cell r="J1270" t="str">
            <v>û</v>
          </cell>
          <cell r="K1270" t="str">
            <v>ü</v>
          </cell>
          <cell r="L1270" t="str">
            <v>ü</v>
          </cell>
          <cell r="M1270" t="str">
            <v>ü</v>
          </cell>
          <cell r="N1270" t="str">
            <v>ü</v>
          </cell>
          <cell r="O1270" t="str">
            <v>ü</v>
          </cell>
        </row>
        <row r="1271">
          <cell r="A1271" t="str">
            <v>Monaco and Sons Motor Sales 401(K)</v>
          </cell>
          <cell r="C1271" t="str">
            <v>RNWGX</v>
          </cell>
          <cell r="E1271" t="str">
            <v>ü</v>
          </cell>
          <cell r="F1271" t="str">
            <v>ü</v>
          </cell>
          <cell r="G1271" t="str">
            <v>ü</v>
          </cell>
          <cell r="H1271" t="str">
            <v>ü</v>
          </cell>
          <cell r="I1271" t="str">
            <v>ü</v>
          </cell>
          <cell r="J1271" t="str">
            <v>ü</v>
          </cell>
          <cell r="K1271" t="str">
            <v>ü</v>
          </cell>
          <cell r="L1271" t="str">
            <v>ü</v>
          </cell>
          <cell r="M1271" t="str">
            <v>ü</v>
          </cell>
          <cell r="N1271" t="str">
            <v>ü</v>
          </cell>
          <cell r="O1271" t="str">
            <v>ü</v>
          </cell>
        </row>
        <row r="1272">
          <cell r="A1272" t="str">
            <v>Monaco and Sons Motor Sales 401(K)</v>
          </cell>
          <cell r="C1272" t="str">
            <v>PTRQX</v>
          </cell>
          <cell r="E1272" t="str">
            <v>ü</v>
          </cell>
          <cell r="F1272" t="str">
            <v>ü</v>
          </cell>
          <cell r="G1272" t="str">
            <v>ü</v>
          </cell>
          <cell r="H1272" t="str">
            <v>ü</v>
          </cell>
          <cell r="I1272" t="str">
            <v>ü</v>
          </cell>
          <cell r="J1272" t="str">
            <v>ü</v>
          </cell>
          <cell r="K1272" t="str">
            <v>ü</v>
          </cell>
          <cell r="L1272" t="str">
            <v>ü</v>
          </cell>
          <cell r="M1272" t="str">
            <v>ü</v>
          </cell>
          <cell r="N1272" t="str">
            <v>ü</v>
          </cell>
          <cell r="O1272" t="str">
            <v>ü</v>
          </cell>
        </row>
        <row r="1273">
          <cell r="A1273" t="str">
            <v>Monaco and Sons Motor Sales 401(K)</v>
          </cell>
          <cell r="C1273" t="str">
            <v>PIMIX</v>
          </cell>
          <cell r="E1273" t="str">
            <v>ü</v>
          </cell>
          <cell r="F1273" t="str">
            <v>ü</v>
          </cell>
          <cell r="G1273" t="str">
            <v>ü</v>
          </cell>
          <cell r="H1273" t="str">
            <v>ü</v>
          </cell>
          <cell r="I1273" t="str">
            <v>ü</v>
          </cell>
          <cell r="J1273" t="str">
            <v>ü</v>
          </cell>
          <cell r="K1273" t="str">
            <v>ü</v>
          </cell>
          <cell r="L1273" t="str">
            <v>ü</v>
          </cell>
          <cell r="M1273" t="str">
            <v>ü</v>
          </cell>
          <cell r="N1273" t="str">
            <v>ü</v>
          </cell>
          <cell r="O1273" t="str">
            <v>ü</v>
          </cell>
        </row>
        <row r="1274">
          <cell r="A1274" t="str">
            <v>Monaco and Sons Motor Sales 401(K)</v>
          </cell>
          <cell r="C1274" t="str">
            <v>PFORX</v>
          </cell>
          <cell r="E1274" t="str">
            <v>ü</v>
          </cell>
          <cell r="F1274" t="str">
            <v>ü</v>
          </cell>
          <cell r="G1274" t="str">
            <v>ü</v>
          </cell>
          <cell r="H1274" t="str">
            <v>ü</v>
          </cell>
          <cell r="I1274" t="str">
            <v>ü</v>
          </cell>
          <cell r="J1274" t="str">
            <v>ü</v>
          </cell>
          <cell r="K1274" t="str">
            <v>ü</v>
          </cell>
          <cell r="L1274" t="str">
            <v>ü</v>
          </cell>
          <cell r="M1274" t="str">
            <v>ü</v>
          </cell>
          <cell r="N1274" t="str">
            <v>û</v>
          </cell>
          <cell r="O1274" t="str">
            <v>ü</v>
          </cell>
        </row>
        <row r="1275">
          <cell r="A1275" t="str">
            <v>Monaco and Sons Motor Sales 401(K)</v>
          </cell>
          <cell r="C1275" t="str">
            <v>VAIPX</v>
          </cell>
          <cell r="E1275" t="str">
            <v>ü</v>
          </cell>
          <cell r="F1275" t="str">
            <v>û</v>
          </cell>
          <cell r="G1275" t="str">
            <v>û</v>
          </cell>
          <cell r="H1275" t="str">
            <v>û</v>
          </cell>
          <cell r="I1275" t="str">
            <v>û</v>
          </cell>
          <cell r="J1275" t="str">
            <v>ü</v>
          </cell>
          <cell r="K1275" t="str">
            <v>ü</v>
          </cell>
          <cell r="L1275" t="str">
            <v>ü</v>
          </cell>
          <cell r="M1275" t="str">
            <v>ü</v>
          </cell>
          <cell r="N1275" t="str">
            <v>ü</v>
          </cell>
          <cell r="O1275" t="str">
            <v>ü</v>
          </cell>
        </row>
        <row r="1276">
          <cell r="A1276" t="str">
            <v>Monaco and Sons Motor Sales 401(K)</v>
          </cell>
          <cell r="C1276" t="str">
            <v>POSIX</v>
          </cell>
          <cell r="E1276" t="str">
            <v>ü</v>
          </cell>
          <cell r="F1276" t="str">
            <v>û</v>
          </cell>
          <cell r="G1276" t="str">
            <v>û</v>
          </cell>
          <cell r="H1276" t="str">
            <v>û</v>
          </cell>
          <cell r="I1276" t="str">
            <v>û</v>
          </cell>
          <cell r="J1276" t="str">
            <v>û</v>
          </cell>
          <cell r="K1276" t="str">
            <v>û</v>
          </cell>
          <cell r="L1276" t="str">
            <v>û</v>
          </cell>
          <cell r="M1276" t="str">
            <v>û</v>
          </cell>
          <cell r="N1276" t="str">
            <v>ü</v>
          </cell>
          <cell r="O1276" t="str">
            <v>ü</v>
          </cell>
        </row>
        <row r="1277">
          <cell r="A1277" t="str">
            <v>Monaco and Sons Motor Sales 401(K)</v>
          </cell>
          <cell r="C1277" t="str">
            <v>RLBGX</v>
          </cell>
          <cell r="E1277" t="str">
            <v>ü</v>
          </cell>
          <cell r="F1277" t="str">
            <v>ü</v>
          </cell>
          <cell r="G1277" t="str">
            <v>ü</v>
          </cell>
          <cell r="H1277" t="str">
            <v>ü</v>
          </cell>
          <cell r="I1277" t="str">
            <v>ü</v>
          </cell>
          <cell r="J1277" t="str">
            <v>ü</v>
          </cell>
          <cell r="K1277" t="str">
            <v>ü</v>
          </cell>
          <cell r="L1277" t="str">
            <v>ü</v>
          </cell>
          <cell r="M1277" t="str">
            <v>ü</v>
          </cell>
          <cell r="N1277" t="str">
            <v>ü</v>
          </cell>
          <cell r="O1277" t="str">
            <v>ü</v>
          </cell>
        </row>
        <row r="1278">
          <cell r="A1278" t="str">
            <v>Morrison Insurance 401(K)</v>
          </cell>
          <cell r="C1278" t="str">
            <v>VFIAX</v>
          </cell>
          <cell r="E1278" t="str">
            <v>N/A</v>
          </cell>
          <cell r="F1278" t="str">
            <v>ü</v>
          </cell>
          <cell r="G1278" t="str">
            <v>ü</v>
          </cell>
          <cell r="H1278" t="str">
            <v>ü</v>
          </cell>
          <cell r="I1278" t="str">
            <v>ü</v>
          </cell>
          <cell r="J1278" t="str">
            <v>ü</v>
          </cell>
          <cell r="K1278" t="str">
            <v>ü</v>
          </cell>
          <cell r="L1278" t="str">
            <v>ü</v>
          </cell>
          <cell r="M1278" t="str">
            <v>ü</v>
          </cell>
          <cell r="N1278" t="str">
            <v>ü</v>
          </cell>
          <cell r="O1278" t="str">
            <v>ü</v>
          </cell>
        </row>
        <row r="1279">
          <cell r="A1279" t="str">
            <v>Morrison Insurance 401(K)</v>
          </cell>
          <cell r="C1279" t="str">
            <v>APGZX</v>
          </cell>
          <cell r="E1279" t="str">
            <v>ü</v>
          </cell>
          <cell r="F1279" t="str">
            <v>û</v>
          </cell>
          <cell r="G1279" t="str">
            <v>û</v>
          </cell>
          <cell r="H1279" t="str">
            <v>û</v>
          </cell>
          <cell r="I1279" t="str">
            <v>û</v>
          </cell>
          <cell r="J1279" t="str">
            <v>û</v>
          </cell>
          <cell r="K1279" t="str">
            <v>ü</v>
          </cell>
          <cell r="L1279" t="str">
            <v>ü</v>
          </cell>
          <cell r="M1279" t="str">
            <v>ü</v>
          </cell>
          <cell r="N1279" t="str">
            <v>ü</v>
          </cell>
          <cell r="O1279" t="str">
            <v>ü</v>
          </cell>
        </row>
        <row r="1280">
          <cell r="A1280" t="str">
            <v>Morrison Insurance 401(K)</v>
          </cell>
          <cell r="C1280" t="str">
            <v>OIEJX</v>
          </cell>
          <cell r="E1280" t="str">
            <v>ü</v>
          </cell>
          <cell r="F1280" t="str">
            <v>û</v>
          </cell>
          <cell r="G1280" t="str">
            <v>û</v>
          </cell>
          <cell r="H1280" t="str">
            <v>û</v>
          </cell>
          <cell r="I1280" t="str">
            <v>û</v>
          </cell>
          <cell r="J1280" t="str">
            <v>û</v>
          </cell>
          <cell r="K1280" t="str">
            <v>û</v>
          </cell>
          <cell r="L1280" t="str">
            <v>û</v>
          </cell>
          <cell r="M1280" t="str">
            <v>û</v>
          </cell>
          <cell r="N1280" t="str">
            <v>ü</v>
          </cell>
          <cell r="O1280" t="str">
            <v>ü</v>
          </cell>
        </row>
        <row r="1281">
          <cell r="A1281" t="str">
            <v>Morrison Insurance 401(K)</v>
          </cell>
          <cell r="C1281" t="str">
            <v>BMGKX</v>
          </cell>
          <cell r="E1281" t="str">
            <v>ü</v>
          </cell>
          <cell r="F1281" t="str">
            <v>û</v>
          </cell>
          <cell r="G1281" t="str">
            <v>û</v>
          </cell>
          <cell r="H1281" t="str">
            <v>û</v>
          </cell>
          <cell r="I1281" t="str">
            <v>û</v>
          </cell>
          <cell r="J1281" t="str">
            <v>û</v>
          </cell>
          <cell r="K1281" t="str">
            <v>û</v>
          </cell>
          <cell r="L1281" t="str">
            <v>û</v>
          </cell>
          <cell r="M1281" t="str">
            <v>û</v>
          </cell>
          <cell r="N1281" t="str">
            <v>ü</v>
          </cell>
          <cell r="O1281" t="str">
            <v>ü</v>
          </cell>
        </row>
        <row r="1282">
          <cell r="A1282" t="str">
            <v>Morrison Insurance 401(K)</v>
          </cell>
          <cell r="C1282" t="str">
            <v>AMDVX</v>
          </cell>
          <cell r="E1282" t="str">
            <v>ü</v>
          </cell>
          <cell r="F1282" t="str">
            <v>û</v>
          </cell>
          <cell r="G1282" t="str">
            <v>û</v>
          </cell>
          <cell r="H1282" t="str">
            <v>û</v>
          </cell>
          <cell r="I1282" t="str">
            <v>û</v>
          </cell>
          <cell r="J1282" t="str">
            <v>û</v>
          </cell>
          <cell r="K1282" t="str">
            <v>û</v>
          </cell>
          <cell r="L1282" t="str">
            <v>û</v>
          </cell>
          <cell r="M1282" t="str">
            <v>ü</v>
          </cell>
          <cell r="N1282" t="str">
            <v>ü</v>
          </cell>
          <cell r="O1282" t="str">
            <v>ü</v>
          </cell>
        </row>
        <row r="1283">
          <cell r="A1283" t="str">
            <v>Morrison Insurance 401(K)</v>
          </cell>
          <cell r="C1283" t="str">
            <v>GTTUX</v>
          </cell>
          <cell r="E1283" t="str">
            <v>ü</v>
          </cell>
          <cell r="F1283" t="str">
            <v>ü</v>
          </cell>
          <cell r="G1283" t="str">
            <v>ü</v>
          </cell>
          <cell r="H1283" t="str">
            <v>ü</v>
          </cell>
          <cell r="I1283" t="str">
            <v>ü</v>
          </cell>
          <cell r="J1283" t="str">
            <v>ü</v>
          </cell>
          <cell r="K1283" t="str">
            <v>û</v>
          </cell>
          <cell r="L1283" t="str">
            <v>û</v>
          </cell>
          <cell r="M1283" t="str">
            <v>û</v>
          </cell>
          <cell r="N1283" t="str">
            <v>ü</v>
          </cell>
          <cell r="O1283" t="str">
            <v>ü</v>
          </cell>
        </row>
        <row r="1284">
          <cell r="A1284" t="str">
            <v>Morrison Insurance 401(K)</v>
          </cell>
          <cell r="C1284" t="str">
            <v>PLKGX</v>
          </cell>
          <cell r="E1284" t="str">
            <v>ü</v>
          </cell>
          <cell r="F1284" t="str">
            <v>ü</v>
          </cell>
          <cell r="G1284" t="str">
            <v>ü</v>
          </cell>
          <cell r="H1284" t="str">
            <v>ü</v>
          </cell>
          <cell r="I1284" t="str">
            <v>ü</v>
          </cell>
          <cell r="J1284" t="str">
            <v>ü</v>
          </cell>
          <cell r="K1284" t="str">
            <v>ü</v>
          </cell>
          <cell r="L1284" t="str">
            <v>ü</v>
          </cell>
          <cell r="M1284" t="str">
            <v>ü</v>
          </cell>
          <cell r="N1284" t="str">
            <v>ü</v>
          </cell>
          <cell r="O1284" t="str">
            <v>ü</v>
          </cell>
        </row>
        <row r="1285">
          <cell r="A1285" t="str">
            <v>Morrison Insurance 401(K)</v>
          </cell>
          <cell r="C1285" t="str">
            <v>MDIZX</v>
          </cell>
          <cell r="E1285" t="str">
            <v>ü</v>
          </cell>
          <cell r="F1285" t="str">
            <v>ü</v>
          </cell>
          <cell r="G1285" t="str">
            <v>û</v>
          </cell>
          <cell r="H1285" t="str">
            <v>û</v>
          </cell>
          <cell r="I1285" t="str">
            <v>ü</v>
          </cell>
          <cell r="J1285" t="str">
            <v>û</v>
          </cell>
          <cell r="K1285" t="str">
            <v>û</v>
          </cell>
          <cell r="L1285" t="str">
            <v>û</v>
          </cell>
          <cell r="M1285" t="str">
            <v>û</v>
          </cell>
          <cell r="N1285" t="str">
            <v>ü</v>
          </cell>
          <cell r="O1285" t="str">
            <v>ü</v>
          </cell>
        </row>
        <row r="1286">
          <cell r="A1286" t="str">
            <v>Morrison Insurance 401(K)</v>
          </cell>
          <cell r="C1286" t="str">
            <v>PBFKX</v>
          </cell>
          <cell r="E1286" t="str">
            <v>ü</v>
          </cell>
          <cell r="F1286" t="str">
            <v>ü</v>
          </cell>
          <cell r="G1286" t="str">
            <v>ü</v>
          </cell>
          <cell r="H1286" t="str">
            <v>ü</v>
          </cell>
          <cell r="I1286" t="str">
            <v>ü</v>
          </cell>
          <cell r="J1286" t="str">
            <v>ü</v>
          </cell>
          <cell r="K1286" t="str">
            <v>ü</v>
          </cell>
          <cell r="L1286" t="str">
            <v>ü</v>
          </cell>
          <cell r="M1286" t="str">
            <v>ü</v>
          </cell>
          <cell r="N1286" t="str">
            <v>ü</v>
          </cell>
          <cell r="O1286" t="str">
            <v>ü</v>
          </cell>
        </row>
        <row r="1287">
          <cell r="A1287" t="str">
            <v>Morrison Insurance 401(K)</v>
          </cell>
          <cell r="C1287" t="str">
            <v>PIMIX</v>
          </cell>
          <cell r="E1287" t="str">
            <v>ü</v>
          </cell>
          <cell r="F1287" t="str">
            <v>ü</v>
          </cell>
          <cell r="G1287" t="str">
            <v>ü</v>
          </cell>
          <cell r="H1287" t="str">
            <v>ü</v>
          </cell>
          <cell r="I1287" t="str">
            <v>ü</v>
          </cell>
          <cell r="J1287" t="str">
            <v>ü</v>
          </cell>
          <cell r="K1287" t="str">
            <v>ü</v>
          </cell>
          <cell r="L1287" t="str">
            <v>ü</v>
          </cell>
          <cell r="M1287" t="str">
            <v>ü</v>
          </cell>
          <cell r="N1287" t="str">
            <v>ü</v>
          </cell>
          <cell r="O1287" t="str">
            <v>ü</v>
          </cell>
        </row>
        <row r="1288">
          <cell r="A1288" t="str">
            <v>Morrison Insurance 401(K)</v>
          </cell>
          <cell r="C1288" t="str">
            <v>VAIPX</v>
          </cell>
          <cell r="E1288" t="str">
            <v>ü</v>
          </cell>
          <cell r="F1288" t="str">
            <v>û</v>
          </cell>
          <cell r="G1288" t="str">
            <v>û</v>
          </cell>
          <cell r="H1288" t="str">
            <v>û</v>
          </cell>
          <cell r="I1288" t="str">
            <v>û</v>
          </cell>
          <cell r="J1288" t="str">
            <v>ü</v>
          </cell>
          <cell r="K1288" t="str">
            <v>ü</v>
          </cell>
          <cell r="L1288" t="str">
            <v>ü</v>
          </cell>
          <cell r="M1288" t="str">
            <v>ü</v>
          </cell>
          <cell r="N1288" t="str">
            <v>ü</v>
          </cell>
          <cell r="O1288" t="str">
            <v>ü</v>
          </cell>
        </row>
        <row r="1289">
          <cell r="A1289" t="str">
            <v>Morrison Insurance 401(K)</v>
          </cell>
          <cell r="C1289" t="str">
            <v>PFORX</v>
          </cell>
          <cell r="E1289" t="str">
            <v>ü</v>
          </cell>
          <cell r="F1289" t="str">
            <v>ü</v>
          </cell>
          <cell r="G1289" t="str">
            <v>ü</v>
          </cell>
          <cell r="H1289" t="str">
            <v>ü</v>
          </cell>
          <cell r="I1289" t="str">
            <v>ü</v>
          </cell>
          <cell r="J1289" t="str">
            <v>ü</v>
          </cell>
          <cell r="K1289" t="str">
            <v>ü</v>
          </cell>
          <cell r="L1289" t="str">
            <v>ü</v>
          </cell>
          <cell r="M1289" t="str">
            <v>ü</v>
          </cell>
          <cell r="N1289" t="str">
            <v>û</v>
          </cell>
          <cell r="O1289" t="str">
            <v>ü</v>
          </cell>
        </row>
        <row r="1290">
          <cell r="A1290" t="str">
            <v>Morrison Insurance 401(K)</v>
          </cell>
          <cell r="C1290" t="str">
            <v>PGRSX</v>
          </cell>
          <cell r="E1290" t="str">
            <v>ü</v>
          </cell>
          <cell r="F1290" t="str">
            <v>û</v>
          </cell>
          <cell r="G1290" t="str">
            <v>û</v>
          </cell>
          <cell r="H1290" t="str">
            <v>û</v>
          </cell>
          <cell r="I1290" t="str">
            <v>û</v>
          </cell>
          <cell r="J1290" t="str">
            <v>ü</v>
          </cell>
          <cell r="K1290" t="str">
            <v>û</v>
          </cell>
          <cell r="L1290" t="str">
            <v>û</v>
          </cell>
          <cell r="M1290" t="str">
            <v>û</v>
          </cell>
          <cell r="N1290" t="str">
            <v>ü</v>
          </cell>
          <cell r="O1290" t="str">
            <v>ü</v>
          </cell>
        </row>
        <row r="1291">
          <cell r="A1291" t="str">
            <v>NetImpact Strategies 401(K)</v>
          </cell>
          <cell r="C1291" t="str">
            <v>FXAIX</v>
          </cell>
          <cell r="E1291" t="str">
            <v>N/A</v>
          </cell>
          <cell r="F1291" t="str">
            <v>ü</v>
          </cell>
          <cell r="G1291" t="str">
            <v>ü</v>
          </cell>
          <cell r="H1291" t="str">
            <v>ü</v>
          </cell>
          <cell r="I1291" t="str">
            <v>ü</v>
          </cell>
          <cell r="J1291" t="str">
            <v>ü</v>
          </cell>
          <cell r="K1291" t="str">
            <v>ü</v>
          </cell>
          <cell r="L1291" t="str">
            <v>ü</v>
          </cell>
          <cell r="M1291" t="str">
            <v>ü</v>
          </cell>
          <cell r="N1291" t="str">
            <v>ü</v>
          </cell>
          <cell r="O1291" t="str">
            <v>ü</v>
          </cell>
        </row>
        <row r="1292">
          <cell r="A1292" t="str">
            <v>NetImpact Strategies 401(K)</v>
          </cell>
          <cell r="C1292" t="str">
            <v>FSKAX</v>
          </cell>
          <cell r="E1292" t="str">
            <v>N/A</v>
          </cell>
          <cell r="F1292" t="str">
            <v>ü</v>
          </cell>
          <cell r="G1292" t="str">
            <v>ü</v>
          </cell>
          <cell r="H1292" t="str">
            <v>ü</v>
          </cell>
          <cell r="I1292" t="str">
            <v>ü</v>
          </cell>
          <cell r="J1292" t="str">
            <v>ü</v>
          </cell>
          <cell r="K1292" t="str">
            <v>ü</v>
          </cell>
          <cell r="L1292" t="str">
            <v>û</v>
          </cell>
          <cell r="M1292" t="str">
            <v>ü</v>
          </cell>
          <cell r="N1292" t="str">
            <v>ü</v>
          </cell>
          <cell r="O1292" t="str">
            <v>ü</v>
          </cell>
        </row>
        <row r="1293">
          <cell r="A1293" t="str">
            <v>NetImpact Strategies 401(K)</v>
          </cell>
          <cell r="C1293" t="str">
            <v>CDDYX</v>
          </cell>
          <cell r="E1293" t="str">
            <v>ü</v>
          </cell>
          <cell r="F1293" t="str">
            <v>ü</v>
          </cell>
          <cell r="G1293" t="str">
            <v>ü</v>
          </cell>
          <cell r="H1293" t="str">
            <v>ü</v>
          </cell>
          <cell r="I1293" t="str">
            <v>ü</v>
          </cell>
          <cell r="J1293" t="str">
            <v>ü</v>
          </cell>
          <cell r="K1293" t="str">
            <v>û</v>
          </cell>
          <cell r="L1293" t="str">
            <v>ü</v>
          </cell>
          <cell r="M1293" t="str">
            <v>ü</v>
          </cell>
          <cell r="N1293" t="str">
            <v>ü</v>
          </cell>
          <cell r="O1293" t="str">
            <v>ü</v>
          </cell>
        </row>
        <row r="1294">
          <cell r="A1294" t="str">
            <v>NetImpact Strategies 401(K)</v>
          </cell>
          <cell r="C1294" t="str">
            <v>APGZX</v>
          </cell>
          <cell r="E1294" t="str">
            <v>ü</v>
          </cell>
          <cell r="F1294" t="str">
            <v>û</v>
          </cell>
          <cell r="G1294" t="str">
            <v>û</v>
          </cell>
          <cell r="H1294" t="str">
            <v>û</v>
          </cell>
          <cell r="I1294" t="str">
            <v>û</v>
          </cell>
          <cell r="J1294" t="str">
            <v>û</v>
          </cell>
          <cell r="K1294" t="str">
            <v>ü</v>
          </cell>
          <cell r="L1294" t="str">
            <v>ü</v>
          </cell>
          <cell r="M1294" t="str">
            <v>ü</v>
          </cell>
          <cell r="N1294" t="str">
            <v>ü</v>
          </cell>
          <cell r="O1294" t="str">
            <v>ü</v>
          </cell>
        </row>
        <row r="1295">
          <cell r="A1295" t="str">
            <v>NetImpact Strategies 401(K)</v>
          </cell>
          <cell r="C1295" t="str">
            <v>FSMAX</v>
          </cell>
          <cell r="E1295" t="str">
            <v>N/A</v>
          </cell>
          <cell r="F1295" t="str">
            <v>û</v>
          </cell>
          <cell r="G1295" t="str">
            <v>ü</v>
          </cell>
          <cell r="H1295" t="str">
            <v>ü</v>
          </cell>
          <cell r="I1295" t="str">
            <v>ü</v>
          </cell>
          <cell r="J1295" t="str">
            <v>û</v>
          </cell>
          <cell r="K1295" t="str">
            <v>û</v>
          </cell>
          <cell r="L1295" t="str">
            <v>û</v>
          </cell>
          <cell r="M1295" t="str">
            <v>ü</v>
          </cell>
          <cell r="N1295" t="str">
            <v>ü</v>
          </cell>
          <cell r="O1295" t="str">
            <v>ü</v>
          </cell>
        </row>
        <row r="1296">
          <cell r="A1296" t="str">
            <v>NetImpact Strategies 401(K)</v>
          </cell>
          <cell r="C1296" t="str">
            <v>JDMNX</v>
          </cell>
          <cell r="E1296" t="str">
            <v>ü</v>
          </cell>
          <cell r="F1296" t="str">
            <v>û</v>
          </cell>
          <cell r="G1296" t="str">
            <v>û</v>
          </cell>
          <cell r="H1296" t="str">
            <v>ü</v>
          </cell>
          <cell r="I1296" t="str">
            <v>ü</v>
          </cell>
          <cell r="J1296" t="str">
            <v>û</v>
          </cell>
          <cell r="K1296" t="str">
            <v>ü</v>
          </cell>
          <cell r="L1296" t="str">
            <v>ü</v>
          </cell>
          <cell r="M1296" t="str">
            <v>ü</v>
          </cell>
          <cell r="N1296" t="str">
            <v>ü</v>
          </cell>
          <cell r="O1296" t="str">
            <v>ü</v>
          </cell>
        </row>
        <row r="1297">
          <cell r="A1297" t="str">
            <v>NetImpact Strategies 401(K)</v>
          </cell>
          <cell r="C1297" t="str">
            <v>JVMRX</v>
          </cell>
          <cell r="E1297" t="str">
            <v>ü</v>
          </cell>
          <cell r="F1297" t="str">
            <v>ü</v>
          </cell>
          <cell r="G1297" t="str">
            <v>ü</v>
          </cell>
          <cell r="H1297" t="str">
            <v>ü</v>
          </cell>
          <cell r="I1297" t="str">
            <v>ü</v>
          </cell>
          <cell r="J1297" t="str">
            <v>ü</v>
          </cell>
          <cell r="K1297" t="str">
            <v>ü</v>
          </cell>
          <cell r="L1297" t="str">
            <v>ü</v>
          </cell>
          <cell r="M1297" t="str">
            <v>ü</v>
          </cell>
          <cell r="N1297" t="str">
            <v>ü</v>
          </cell>
          <cell r="O1297" t="str">
            <v>ü</v>
          </cell>
        </row>
        <row r="1298">
          <cell r="A1298" t="str">
            <v>NetImpact Strategies 401(K)</v>
          </cell>
          <cell r="C1298" t="str">
            <v>FSSNX</v>
          </cell>
          <cell r="E1298" t="str">
            <v>N/A</v>
          </cell>
          <cell r="F1298" t="str">
            <v>ü</v>
          </cell>
          <cell r="G1298" t="str">
            <v>ü</v>
          </cell>
          <cell r="H1298" t="str">
            <v>ü</v>
          </cell>
          <cell r="I1298" t="str">
            <v>ü</v>
          </cell>
          <cell r="J1298" t="str">
            <v>ü</v>
          </cell>
          <cell r="K1298" t="str">
            <v>û</v>
          </cell>
          <cell r="L1298" t="str">
            <v>û</v>
          </cell>
          <cell r="M1298" t="str">
            <v>ü</v>
          </cell>
          <cell r="N1298" t="str">
            <v>ü</v>
          </cell>
          <cell r="O1298" t="str">
            <v>ü</v>
          </cell>
        </row>
        <row r="1299">
          <cell r="A1299" t="str">
            <v>NetImpact Strategies 401(K)</v>
          </cell>
          <cell r="C1299" t="str">
            <v>PLKGX</v>
          </cell>
          <cell r="E1299" t="str">
            <v>ü</v>
          </cell>
          <cell r="F1299" t="str">
            <v>ü</v>
          </cell>
          <cell r="G1299" t="str">
            <v>ü</v>
          </cell>
          <cell r="H1299" t="str">
            <v>ü</v>
          </cell>
          <cell r="I1299" t="str">
            <v>ü</v>
          </cell>
          <cell r="J1299" t="str">
            <v>ü</v>
          </cell>
          <cell r="K1299" t="str">
            <v>ü</v>
          </cell>
          <cell r="L1299" t="str">
            <v>ü</v>
          </cell>
          <cell r="M1299" t="str">
            <v>ü</v>
          </cell>
          <cell r="N1299" t="str">
            <v>ü</v>
          </cell>
          <cell r="O1299" t="str">
            <v>ü</v>
          </cell>
        </row>
        <row r="1300">
          <cell r="A1300" t="str">
            <v>NetImpact Strategies 401(K)</v>
          </cell>
          <cell r="C1300" t="str">
            <v>GTTUX</v>
          </cell>
          <cell r="E1300" t="str">
            <v>ü</v>
          </cell>
          <cell r="F1300" t="str">
            <v>ü</v>
          </cell>
          <cell r="G1300" t="str">
            <v>ü</v>
          </cell>
          <cell r="H1300" t="str">
            <v>ü</v>
          </cell>
          <cell r="I1300" t="str">
            <v>ü</v>
          </cell>
          <cell r="J1300" t="str">
            <v>ü</v>
          </cell>
          <cell r="K1300" t="str">
            <v>û</v>
          </cell>
          <cell r="L1300" t="str">
            <v>û</v>
          </cell>
          <cell r="M1300" t="str">
            <v>û</v>
          </cell>
          <cell r="N1300" t="str">
            <v>ü</v>
          </cell>
          <cell r="O1300" t="str">
            <v>ü</v>
          </cell>
        </row>
        <row r="1301">
          <cell r="A1301" t="str">
            <v>NetImpact Strategies 401(K)</v>
          </cell>
          <cell r="C1301" t="str">
            <v>MDIZX</v>
          </cell>
          <cell r="E1301" t="str">
            <v>ü</v>
          </cell>
          <cell r="F1301" t="str">
            <v>ü</v>
          </cell>
          <cell r="G1301" t="str">
            <v>û</v>
          </cell>
          <cell r="H1301" t="str">
            <v>û</v>
          </cell>
          <cell r="I1301" t="str">
            <v>ü</v>
          </cell>
          <cell r="J1301" t="str">
            <v>û</v>
          </cell>
          <cell r="K1301" t="str">
            <v>û</v>
          </cell>
          <cell r="L1301" t="str">
            <v>û</v>
          </cell>
          <cell r="M1301" t="str">
            <v>û</v>
          </cell>
          <cell r="N1301" t="str">
            <v>ü</v>
          </cell>
          <cell r="O1301" t="str">
            <v>ü</v>
          </cell>
        </row>
        <row r="1302">
          <cell r="A1302" t="str">
            <v>NetImpact Strategies 401(K)</v>
          </cell>
          <cell r="C1302" t="str">
            <v>FIPDX</v>
          </cell>
          <cell r="E1302" t="str">
            <v>N/A</v>
          </cell>
          <cell r="F1302" t="str">
            <v>û</v>
          </cell>
          <cell r="G1302" t="str">
            <v>ü</v>
          </cell>
          <cell r="H1302" t="str">
            <v>ü</v>
          </cell>
          <cell r="I1302" t="str">
            <v>ü</v>
          </cell>
          <cell r="J1302" t="str">
            <v>û</v>
          </cell>
          <cell r="K1302" t="str">
            <v>ü</v>
          </cell>
          <cell r="L1302" t="str">
            <v>ü</v>
          </cell>
          <cell r="M1302" t="str">
            <v>ü</v>
          </cell>
          <cell r="N1302" t="str">
            <v>ü</v>
          </cell>
          <cell r="O1302" t="str">
            <v>ü</v>
          </cell>
        </row>
        <row r="1303">
          <cell r="A1303" t="str">
            <v>NetImpact Strategies 401(K)</v>
          </cell>
          <cell r="C1303" t="str">
            <v>FXNAX</v>
          </cell>
          <cell r="E1303" t="str">
            <v>N/A</v>
          </cell>
          <cell r="F1303" t="str">
            <v>ü</v>
          </cell>
          <cell r="G1303" t="str">
            <v>û</v>
          </cell>
          <cell r="H1303" t="str">
            <v>û</v>
          </cell>
          <cell r="I1303" t="str">
            <v>ü</v>
          </cell>
          <cell r="J1303" t="str">
            <v>ü</v>
          </cell>
          <cell r="K1303" t="str">
            <v>û</v>
          </cell>
          <cell r="L1303" t="str">
            <v>û</v>
          </cell>
          <cell r="M1303" t="str">
            <v>ü</v>
          </cell>
          <cell r="N1303" t="str">
            <v>ü</v>
          </cell>
          <cell r="O1303" t="str">
            <v>ü</v>
          </cell>
        </row>
        <row r="1304">
          <cell r="A1304" t="str">
            <v>NetImpact Strategies 401(K)</v>
          </cell>
          <cell r="C1304" t="str">
            <v>FBKWX</v>
          </cell>
          <cell r="E1304" t="str">
            <v>ü</v>
          </cell>
          <cell r="F1304" t="str">
            <v>ü</v>
          </cell>
          <cell r="G1304" t="str">
            <v>ü</v>
          </cell>
          <cell r="H1304" t="str">
            <v>ü</v>
          </cell>
          <cell r="I1304" t="str">
            <v>ü</v>
          </cell>
          <cell r="J1304" t="str">
            <v>ü</v>
          </cell>
          <cell r="K1304" t="str">
            <v>ü</v>
          </cell>
          <cell r="L1304" t="str">
            <v>ü</v>
          </cell>
          <cell r="M1304" t="str">
            <v>ü</v>
          </cell>
          <cell r="N1304" t="str">
            <v>ü</v>
          </cell>
          <cell r="O1304" t="str">
            <v>ü</v>
          </cell>
        </row>
        <row r="1305">
          <cell r="A1305" t="str">
            <v>NetImpact Strategies 401(K)</v>
          </cell>
          <cell r="C1305" t="str">
            <v>PIMIX</v>
          </cell>
          <cell r="E1305" t="str">
            <v>ü</v>
          </cell>
          <cell r="F1305" t="str">
            <v>ü</v>
          </cell>
          <cell r="G1305" t="str">
            <v>ü</v>
          </cell>
          <cell r="H1305" t="str">
            <v>ü</v>
          </cell>
          <cell r="I1305" t="str">
            <v>ü</v>
          </cell>
          <cell r="J1305" t="str">
            <v>ü</v>
          </cell>
          <cell r="K1305" t="str">
            <v>ü</v>
          </cell>
          <cell r="L1305" t="str">
            <v>ü</v>
          </cell>
          <cell r="M1305" t="str">
            <v>ü</v>
          </cell>
          <cell r="N1305" t="str">
            <v>ü</v>
          </cell>
          <cell r="O1305" t="str">
            <v>ü</v>
          </cell>
        </row>
        <row r="1306">
          <cell r="A1306" t="str">
            <v>NetImpact Strategies 401(K)</v>
          </cell>
          <cell r="C1306" t="str">
            <v>PFORX</v>
          </cell>
          <cell r="E1306" t="str">
            <v>ü</v>
          </cell>
          <cell r="F1306" t="str">
            <v>ü</v>
          </cell>
          <cell r="G1306" t="str">
            <v>ü</v>
          </cell>
          <cell r="H1306" t="str">
            <v>ü</v>
          </cell>
          <cell r="I1306" t="str">
            <v>ü</v>
          </cell>
          <cell r="J1306" t="str">
            <v>ü</v>
          </cell>
          <cell r="K1306" t="str">
            <v>ü</v>
          </cell>
          <cell r="L1306" t="str">
            <v>ü</v>
          </cell>
          <cell r="M1306" t="str">
            <v>ü</v>
          </cell>
          <cell r="N1306" t="str">
            <v>û</v>
          </cell>
          <cell r="O1306" t="str">
            <v>ü</v>
          </cell>
        </row>
        <row r="1307">
          <cell r="A1307" t="str">
            <v>NetImpact Strategies 401(K)</v>
          </cell>
          <cell r="C1307" t="str">
            <v>PGRSX</v>
          </cell>
          <cell r="E1307" t="str">
            <v>ü</v>
          </cell>
          <cell r="F1307" t="str">
            <v>û</v>
          </cell>
          <cell r="G1307" t="str">
            <v>û</v>
          </cell>
          <cell r="H1307" t="str">
            <v>û</v>
          </cell>
          <cell r="I1307" t="str">
            <v>û</v>
          </cell>
          <cell r="J1307" t="str">
            <v>ü</v>
          </cell>
          <cell r="K1307" t="str">
            <v>û</v>
          </cell>
          <cell r="L1307" t="str">
            <v>û</v>
          </cell>
          <cell r="M1307" t="str">
            <v>û</v>
          </cell>
          <cell r="N1307" t="str">
            <v>ü</v>
          </cell>
          <cell r="O1307" t="str">
            <v>ü</v>
          </cell>
        </row>
        <row r="1308">
          <cell r="A1308" t="str">
            <v>NJ Nasta 401(K)</v>
          </cell>
          <cell r="C1308" t="str">
            <v>FXAIX</v>
          </cell>
          <cell r="E1308" t="str">
            <v>N/A</v>
          </cell>
          <cell r="F1308" t="str">
            <v>ü</v>
          </cell>
          <cell r="G1308" t="str">
            <v>ü</v>
          </cell>
          <cell r="H1308" t="str">
            <v>ü</v>
          </cell>
          <cell r="I1308" t="str">
            <v>ü</v>
          </cell>
          <cell r="J1308" t="str">
            <v>ü</v>
          </cell>
          <cell r="K1308" t="str">
            <v>ü</v>
          </cell>
          <cell r="L1308" t="str">
            <v>ü</v>
          </cell>
          <cell r="M1308" t="str">
            <v>ü</v>
          </cell>
          <cell r="N1308" t="str">
            <v>ü</v>
          </cell>
          <cell r="O1308" t="str">
            <v>ü</v>
          </cell>
        </row>
        <row r="1309">
          <cell r="A1309" t="str">
            <v>NJ Nasta 401(K)</v>
          </cell>
          <cell r="C1309" t="str">
            <v>JLGMX</v>
          </cell>
          <cell r="E1309" t="str">
            <v>ü</v>
          </cell>
          <cell r="F1309" t="str">
            <v>û</v>
          </cell>
          <cell r="G1309" t="str">
            <v>ü</v>
          </cell>
          <cell r="H1309" t="str">
            <v>ü</v>
          </cell>
          <cell r="I1309" t="str">
            <v>ü</v>
          </cell>
          <cell r="J1309" t="str">
            <v>û</v>
          </cell>
          <cell r="K1309" t="str">
            <v>ü</v>
          </cell>
          <cell r="L1309" t="str">
            <v>ü</v>
          </cell>
          <cell r="M1309" t="str">
            <v>ü</v>
          </cell>
          <cell r="N1309" t="str">
            <v>ü</v>
          </cell>
          <cell r="O1309" t="str">
            <v>ü</v>
          </cell>
        </row>
        <row r="1310">
          <cell r="A1310" t="str">
            <v>NJ Nasta 401(K)</v>
          </cell>
          <cell r="C1310" t="str">
            <v>CDDYX</v>
          </cell>
          <cell r="E1310" t="str">
            <v>ü</v>
          </cell>
          <cell r="F1310" t="str">
            <v>ü</v>
          </cell>
          <cell r="G1310" t="str">
            <v>ü</v>
          </cell>
          <cell r="H1310" t="str">
            <v>ü</v>
          </cell>
          <cell r="I1310" t="str">
            <v>ü</v>
          </cell>
          <cell r="J1310" t="str">
            <v>ü</v>
          </cell>
          <cell r="K1310" t="str">
            <v>û</v>
          </cell>
          <cell r="L1310" t="str">
            <v>ü</v>
          </cell>
          <cell r="M1310" t="str">
            <v>ü</v>
          </cell>
          <cell r="N1310" t="str">
            <v>ü</v>
          </cell>
          <cell r="O1310" t="str">
            <v>ü</v>
          </cell>
        </row>
        <row r="1311">
          <cell r="A1311" t="str">
            <v>NJ Nasta 401(K)</v>
          </cell>
          <cell r="C1311" t="str">
            <v>VIMAX</v>
          </cell>
          <cell r="E1311" t="str">
            <v>N/A</v>
          </cell>
          <cell r="F1311" t="str">
            <v>ü</v>
          </cell>
          <cell r="G1311" t="str">
            <v>ü</v>
          </cell>
          <cell r="H1311" t="str">
            <v>ü</v>
          </cell>
          <cell r="I1311" t="str">
            <v>ü</v>
          </cell>
          <cell r="J1311" t="str">
            <v>ü</v>
          </cell>
          <cell r="K1311" t="str">
            <v>ü</v>
          </cell>
          <cell r="L1311" t="str">
            <v>ü</v>
          </cell>
          <cell r="M1311" t="str">
            <v>ü</v>
          </cell>
          <cell r="N1311" t="str">
            <v>ü</v>
          </cell>
          <cell r="O1311" t="str">
            <v>ü</v>
          </cell>
        </row>
        <row r="1312">
          <cell r="A1312" t="str">
            <v>NJ Nasta 401(K)</v>
          </cell>
          <cell r="C1312" t="str">
            <v>JDMNX</v>
          </cell>
          <cell r="E1312" t="str">
            <v>ü</v>
          </cell>
          <cell r="F1312" t="str">
            <v>û</v>
          </cell>
          <cell r="G1312" t="str">
            <v>û</v>
          </cell>
          <cell r="H1312" t="str">
            <v>ü</v>
          </cell>
          <cell r="I1312" t="str">
            <v>ü</v>
          </cell>
          <cell r="J1312" t="str">
            <v>û</v>
          </cell>
          <cell r="K1312" t="str">
            <v>ü</v>
          </cell>
          <cell r="L1312" t="str">
            <v>ü</v>
          </cell>
          <cell r="M1312" t="str">
            <v>ü</v>
          </cell>
          <cell r="N1312" t="str">
            <v>ü</v>
          </cell>
          <cell r="O1312" t="str">
            <v>ü</v>
          </cell>
        </row>
        <row r="1313">
          <cell r="A1313" t="str">
            <v>NJ Nasta 401(K)</v>
          </cell>
          <cell r="C1313" t="str">
            <v>AMDVX</v>
          </cell>
          <cell r="E1313" t="str">
            <v>ü</v>
          </cell>
          <cell r="F1313" t="str">
            <v>û</v>
          </cell>
          <cell r="G1313" t="str">
            <v>û</v>
          </cell>
          <cell r="H1313" t="str">
            <v>û</v>
          </cell>
          <cell r="I1313" t="str">
            <v>û</v>
          </cell>
          <cell r="J1313" t="str">
            <v>û</v>
          </cell>
          <cell r="K1313" t="str">
            <v>û</v>
          </cell>
          <cell r="L1313" t="str">
            <v>û</v>
          </cell>
          <cell r="M1313" t="str">
            <v>ü</v>
          </cell>
          <cell r="N1313" t="str">
            <v>ü</v>
          </cell>
          <cell r="O1313" t="str">
            <v>ü</v>
          </cell>
        </row>
        <row r="1314">
          <cell r="A1314" t="str">
            <v>NJ Nasta 401(K)</v>
          </cell>
          <cell r="C1314" t="str">
            <v>ISPVX</v>
          </cell>
          <cell r="E1314" t="str">
            <v>ü</v>
          </cell>
          <cell r="F1314" t="str">
            <v>ü</v>
          </cell>
          <cell r="G1314" t="str">
            <v>ü</v>
          </cell>
          <cell r="H1314" t="str">
            <v>ü</v>
          </cell>
          <cell r="I1314" t="str">
            <v>ü</v>
          </cell>
          <cell r="J1314" t="str">
            <v>ü</v>
          </cell>
          <cell r="K1314" t="str">
            <v>ü</v>
          </cell>
          <cell r="L1314" t="str">
            <v>ü</v>
          </cell>
          <cell r="M1314" t="str">
            <v>ü</v>
          </cell>
          <cell r="N1314" t="str">
            <v>ü</v>
          </cell>
          <cell r="O1314" t="str">
            <v>ü</v>
          </cell>
        </row>
        <row r="1315">
          <cell r="A1315" t="str">
            <v>NJ Nasta 401(K)</v>
          </cell>
          <cell r="C1315" t="str">
            <v>VSMAX</v>
          </cell>
          <cell r="E1315" t="str">
            <v>N/A</v>
          </cell>
          <cell r="F1315" t="str">
            <v>ü</v>
          </cell>
          <cell r="G1315" t="str">
            <v>ü</v>
          </cell>
          <cell r="H1315" t="str">
            <v>ü</v>
          </cell>
          <cell r="I1315" t="str">
            <v>ü</v>
          </cell>
          <cell r="J1315" t="str">
            <v>ü</v>
          </cell>
          <cell r="K1315" t="str">
            <v>ü</v>
          </cell>
          <cell r="L1315" t="str">
            <v>ü</v>
          </cell>
          <cell r="M1315" t="str">
            <v>ü</v>
          </cell>
          <cell r="N1315" t="str">
            <v>ü</v>
          </cell>
          <cell r="O1315" t="str">
            <v>ü</v>
          </cell>
        </row>
        <row r="1316">
          <cell r="A1316" t="str">
            <v>NJ Nasta 401(K)</v>
          </cell>
          <cell r="C1316" t="str">
            <v>MDIZX</v>
          </cell>
          <cell r="E1316" t="str">
            <v>ü</v>
          </cell>
          <cell r="F1316" t="str">
            <v>ü</v>
          </cell>
          <cell r="G1316" t="str">
            <v>û</v>
          </cell>
          <cell r="H1316" t="str">
            <v>û</v>
          </cell>
          <cell r="I1316" t="str">
            <v>ü</v>
          </cell>
          <cell r="J1316" t="str">
            <v>û</v>
          </cell>
          <cell r="K1316" t="str">
            <v>û</v>
          </cell>
          <cell r="L1316" t="str">
            <v>û</v>
          </cell>
          <cell r="M1316" t="str">
            <v>û</v>
          </cell>
          <cell r="N1316" t="str">
            <v>ü</v>
          </cell>
          <cell r="O1316" t="str">
            <v>ü</v>
          </cell>
        </row>
        <row r="1317">
          <cell r="A1317" t="str">
            <v>NJ Nasta 401(K)</v>
          </cell>
          <cell r="C1317" t="str">
            <v>VTMGX</v>
          </cell>
          <cell r="E1317" t="str">
            <v>N/A</v>
          </cell>
          <cell r="F1317" t="str">
            <v>ü</v>
          </cell>
          <cell r="G1317" t="str">
            <v>ü</v>
          </cell>
          <cell r="H1317" t="str">
            <v>ü</v>
          </cell>
          <cell r="I1317" t="str">
            <v>ü</v>
          </cell>
          <cell r="J1317" t="str">
            <v>ü</v>
          </cell>
          <cell r="K1317" t="str">
            <v>ü</v>
          </cell>
          <cell r="L1317" t="str">
            <v>ü</v>
          </cell>
          <cell r="M1317" t="str">
            <v>ü</v>
          </cell>
          <cell r="N1317" t="str">
            <v>ü</v>
          </cell>
          <cell r="O1317" t="str">
            <v>ü</v>
          </cell>
        </row>
        <row r="1318">
          <cell r="A1318" t="str">
            <v>NJ Nasta 401(K)</v>
          </cell>
          <cell r="C1318" t="str">
            <v>VAIPX</v>
          </cell>
          <cell r="E1318" t="str">
            <v>ü</v>
          </cell>
          <cell r="F1318" t="str">
            <v>û</v>
          </cell>
          <cell r="G1318" t="str">
            <v>û</v>
          </cell>
          <cell r="H1318" t="str">
            <v>û</v>
          </cell>
          <cell r="I1318" t="str">
            <v>û</v>
          </cell>
          <cell r="J1318" t="str">
            <v>ü</v>
          </cell>
          <cell r="K1318" t="str">
            <v>ü</v>
          </cell>
          <cell r="L1318" t="str">
            <v>ü</v>
          </cell>
          <cell r="M1318" t="str">
            <v>ü</v>
          </cell>
          <cell r="N1318" t="str">
            <v>ü</v>
          </cell>
          <cell r="O1318" t="str">
            <v>ü</v>
          </cell>
        </row>
        <row r="1319">
          <cell r="A1319" t="str">
            <v>NJ Nasta 401(K)</v>
          </cell>
          <cell r="C1319" t="str">
            <v>PTRQX</v>
          </cell>
          <cell r="E1319" t="str">
            <v>ü</v>
          </cell>
          <cell r="F1319" t="str">
            <v>ü</v>
          </cell>
          <cell r="G1319" t="str">
            <v>ü</v>
          </cell>
          <cell r="H1319" t="str">
            <v>ü</v>
          </cell>
          <cell r="I1319" t="str">
            <v>ü</v>
          </cell>
          <cell r="J1319" t="str">
            <v>ü</v>
          </cell>
          <cell r="K1319" t="str">
            <v>ü</v>
          </cell>
          <cell r="L1319" t="str">
            <v>ü</v>
          </cell>
          <cell r="M1319" t="str">
            <v>ü</v>
          </cell>
          <cell r="N1319" t="str">
            <v>ü</v>
          </cell>
          <cell r="O1319" t="str">
            <v>ü</v>
          </cell>
        </row>
        <row r="1320">
          <cell r="A1320" t="str">
            <v>NJ Nasta 401(K)</v>
          </cell>
          <cell r="C1320" t="str">
            <v>VBILX</v>
          </cell>
          <cell r="E1320" t="str">
            <v>N/A</v>
          </cell>
          <cell r="F1320" t="str">
            <v>ü</v>
          </cell>
          <cell r="G1320" t="str">
            <v>ü</v>
          </cell>
          <cell r="H1320" t="str">
            <v>ü</v>
          </cell>
          <cell r="I1320" t="str">
            <v>ü</v>
          </cell>
          <cell r="J1320" t="str">
            <v>ü</v>
          </cell>
          <cell r="K1320" t="str">
            <v>ü</v>
          </cell>
          <cell r="L1320" t="str">
            <v>ü</v>
          </cell>
          <cell r="M1320" t="str">
            <v>ü</v>
          </cell>
          <cell r="N1320" t="str">
            <v>ü</v>
          </cell>
          <cell r="O1320" t="str">
            <v>ü</v>
          </cell>
        </row>
        <row r="1321">
          <cell r="A1321" t="str">
            <v>NJ Nasta 401(K)</v>
          </cell>
          <cell r="C1321" t="str">
            <v>PIMIX</v>
          </cell>
          <cell r="E1321" t="str">
            <v>ü</v>
          </cell>
          <cell r="F1321" t="str">
            <v>ü</v>
          </cell>
          <cell r="G1321" t="str">
            <v>ü</v>
          </cell>
          <cell r="H1321" t="str">
            <v>ü</v>
          </cell>
          <cell r="I1321" t="str">
            <v>ü</v>
          </cell>
          <cell r="J1321" t="str">
            <v>ü</v>
          </cell>
          <cell r="K1321" t="str">
            <v>ü</v>
          </cell>
          <cell r="L1321" t="str">
            <v>ü</v>
          </cell>
          <cell r="M1321" t="str">
            <v>ü</v>
          </cell>
          <cell r="N1321" t="str">
            <v>ü</v>
          </cell>
          <cell r="O1321" t="str">
            <v>ü</v>
          </cell>
        </row>
        <row r="1322">
          <cell r="A1322" t="str">
            <v>NJ Nasta 401(K)</v>
          </cell>
          <cell r="C1322" t="str">
            <v>PGRSX</v>
          </cell>
          <cell r="E1322" t="str">
            <v>ü</v>
          </cell>
          <cell r="F1322" t="str">
            <v>û</v>
          </cell>
          <cell r="G1322" t="str">
            <v>û</v>
          </cell>
          <cell r="H1322" t="str">
            <v>û</v>
          </cell>
          <cell r="I1322" t="str">
            <v>û</v>
          </cell>
          <cell r="J1322" t="str">
            <v>ü</v>
          </cell>
          <cell r="K1322" t="str">
            <v>û</v>
          </cell>
          <cell r="L1322" t="str">
            <v>û</v>
          </cell>
          <cell r="M1322" t="str">
            <v>û</v>
          </cell>
          <cell r="N1322" t="str">
            <v>ü</v>
          </cell>
          <cell r="O1322" t="str">
            <v>ü</v>
          </cell>
        </row>
        <row r="1323">
          <cell r="A1323" t="str">
            <v>Northeast Medical 401(K)</v>
          </cell>
          <cell r="C1323" t="str">
            <v>N/A</v>
          </cell>
          <cell r="E1323">
            <v>0</v>
          </cell>
          <cell r="F1323">
            <v>0</v>
          </cell>
          <cell r="G1323">
            <v>0</v>
          </cell>
          <cell r="H1323">
            <v>0</v>
          </cell>
          <cell r="I1323">
            <v>0</v>
          </cell>
          <cell r="J1323">
            <v>0</v>
          </cell>
          <cell r="K1323">
            <v>0</v>
          </cell>
          <cell r="L1323">
            <v>0</v>
          </cell>
          <cell r="M1323">
            <v>0</v>
          </cell>
          <cell r="N1323">
            <v>0</v>
          </cell>
          <cell r="O1323">
            <v>0</v>
          </cell>
        </row>
        <row r="1324">
          <cell r="A1324" t="str">
            <v>Northeast Medical 401(K)</v>
          </cell>
          <cell r="C1324" t="str">
            <v>N/A</v>
          </cell>
          <cell r="E1324">
            <v>0</v>
          </cell>
          <cell r="F1324">
            <v>0</v>
          </cell>
          <cell r="G1324">
            <v>0</v>
          </cell>
          <cell r="H1324">
            <v>0</v>
          </cell>
          <cell r="I1324">
            <v>0</v>
          </cell>
          <cell r="J1324">
            <v>0</v>
          </cell>
          <cell r="K1324">
            <v>0</v>
          </cell>
          <cell r="L1324">
            <v>0</v>
          </cell>
          <cell r="M1324">
            <v>0</v>
          </cell>
          <cell r="N1324">
            <v>0</v>
          </cell>
          <cell r="O1324">
            <v>0</v>
          </cell>
        </row>
        <row r="1325">
          <cell r="A1325" t="str">
            <v>Northeast Medical 401(K)</v>
          </cell>
          <cell r="C1325" t="str">
            <v>N/A</v>
          </cell>
          <cell r="E1325">
            <v>0</v>
          </cell>
          <cell r="F1325">
            <v>0</v>
          </cell>
          <cell r="G1325">
            <v>0</v>
          </cell>
          <cell r="H1325">
            <v>0</v>
          </cell>
          <cell r="I1325">
            <v>0</v>
          </cell>
          <cell r="J1325">
            <v>0</v>
          </cell>
          <cell r="K1325">
            <v>0</v>
          </cell>
          <cell r="L1325">
            <v>0</v>
          </cell>
          <cell r="M1325">
            <v>0</v>
          </cell>
          <cell r="N1325">
            <v>0</v>
          </cell>
          <cell r="O1325">
            <v>0</v>
          </cell>
        </row>
        <row r="1326">
          <cell r="A1326" t="str">
            <v>Northeast Medical 401(K)</v>
          </cell>
          <cell r="C1326" t="str">
            <v>N/A</v>
          </cell>
          <cell r="E1326">
            <v>0</v>
          </cell>
          <cell r="F1326">
            <v>0</v>
          </cell>
          <cell r="G1326">
            <v>0</v>
          </cell>
          <cell r="H1326">
            <v>0</v>
          </cell>
          <cell r="I1326">
            <v>0</v>
          </cell>
          <cell r="J1326">
            <v>0</v>
          </cell>
          <cell r="K1326">
            <v>0</v>
          </cell>
          <cell r="L1326">
            <v>0</v>
          </cell>
          <cell r="M1326">
            <v>0</v>
          </cell>
          <cell r="N1326">
            <v>0</v>
          </cell>
          <cell r="O1326">
            <v>0</v>
          </cell>
        </row>
        <row r="1327">
          <cell r="A1327" t="str">
            <v>Northeast Medical 401(K)</v>
          </cell>
          <cell r="C1327" t="str">
            <v>N/A</v>
          </cell>
          <cell r="E1327">
            <v>0</v>
          </cell>
          <cell r="F1327">
            <v>0</v>
          </cell>
          <cell r="G1327">
            <v>0</v>
          </cell>
          <cell r="H1327">
            <v>0</v>
          </cell>
          <cell r="I1327">
            <v>0</v>
          </cell>
          <cell r="J1327">
            <v>0</v>
          </cell>
          <cell r="K1327">
            <v>0</v>
          </cell>
          <cell r="L1327">
            <v>0</v>
          </cell>
          <cell r="M1327">
            <v>0</v>
          </cell>
          <cell r="N1327">
            <v>0</v>
          </cell>
          <cell r="O1327">
            <v>0</v>
          </cell>
        </row>
        <row r="1328">
          <cell r="A1328" t="str">
            <v>Northeast Medical 401(K)</v>
          </cell>
          <cell r="C1328" t="str">
            <v>N/A</v>
          </cell>
          <cell r="E1328">
            <v>0</v>
          </cell>
          <cell r="F1328">
            <v>0</v>
          </cell>
          <cell r="G1328">
            <v>0</v>
          </cell>
          <cell r="H1328">
            <v>0</v>
          </cell>
          <cell r="I1328">
            <v>0</v>
          </cell>
          <cell r="J1328">
            <v>0</v>
          </cell>
          <cell r="K1328">
            <v>0</v>
          </cell>
          <cell r="L1328">
            <v>0</v>
          </cell>
          <cell r="M1328">
            <v>0</v>
          </cell>
          <cell r="N1328">
            <v>0</v>
          </cell>
          <cell r="O1328">
            <v>0</v>
          </cell>
        </row>
        <row r="1329">
          <cell r="A1329" t="str">
            <v>Northeast Medical 401(K)</v>
          </cell>
          <cell r="C1329" t="str">
            <v>N/A</v>
          </cell>
          <cell r="E1329">
            <v>0</v>
          </cell>
          <cell r="F1329">
            <v>0</v>
          </cell>
          <cell r="G1329">
            <v>0</v>
          </cell>
          <cell r="H1329">
            <v>0</v>
          </cell>
          <cell r="I1329">
            <v>0</v>
          </cell>
          <cell r="J1329">
            <v>0</v>
          </cell>
          <cell r="K1329">
            <v>0</v>
          </cell>
          <cell r="L1329">
            <v>0</v>
          </cell>
          <cell r="M1329">
            <v>0</v>
          </cell>
          <cell r="N1329">
            <v>0</v>
          </cell>
          <cell r="O1329">
            <v>0</v>
          </cell>
        </row>
        <row r="1330">
          <cell r="A1330" t="str">
            <v>Northeast Medical 401(K)</v>
          </cell>
          <cell r="C1330" t="str">
            <v>N/A</v>
          </cell>
          <cell r="E1330">
            <v>0</v>
          </cell>
          <cell r="F1330">
            <v>0</v>
          </cell>
          <cell r="G1330">
            <v>0</v>
          </cell>
          <cell r="H1330">
            <v>0</v>
          </cell>
          <cell r="I1330">
            <v>0</v>
          </cell>
          <cell r="J1330">
            <v>0</v>
          </cell>
          <cell r="K1330">
            <v>0</v>
          </cell>
          <cell r="L1330">
            <v>0</v>
          </cell>
          <cell r="M1330">
            <v>0</v>
          </cell>
          <cell r="N1330">
            <v>0</v>
          </cell>
          <cell r="O1330">
            <v>0</v>
          </cell>
        </row>
        <row r="1331">
          <cell r="A1331" t="str">
            <v>Northeast Medical 401(K)</v>
          </cell>
          <cell r="C1331" t="str">
            <v>N/A</v>
          </cell>
          <cell r="E1331">
            <v>0</v>
          </cell>
          <cell r="F1331">
            <v>0</v>
          </cell>
          <cell r="G1331">
            <v>0</v>
          </cell>
          <cell r="H1331">
            <v>0</v>
          </cell>
          <cell r="I1331">
            <v>0</v>
          </cell>
          <cell r="J1331">
            <v>0</v>
          </cell>
          <cell r="K1331">
            <v>0</v>
          </cell>
          <cell r="L1331">
            <v>0</v>
          </cell>
          <cell r="M1331">
            <v>0</v>
          </cell>
          <cell r="N1331">
            <v>0</v>
          </cell>
          <cell r="O1331">
            <v>0</v>
          </cell>
        </row>
        <row r="1332">
          <cell r="A1332" t="str">
            <v>Northeast Medical 401(K)</v>
          </cell>
          <cell r="C1332" t="str">
            <v>N/A</v>
          </cell>
          <cell r="E1332">
            <v>0</v>
          </cell>
          <cell r="F1332">
            <v>0</v>
          </cell>
          <cell r="G1332">
            <v>0</v>
          </cell>
          <cell r="H1332">
            <v>0</v>
          </cell>
          <cell r="I1332">
            <v>0</v>
          </cell>
          <cell r="J1332">
            <v>0</v>
          </cell>
          <cell r="K1332">
            <v>0</v>
          </cell>
          <cell r="L1332">
            <v>0</v>
          </cell>
          <cell r="M1332">
            <v>0</v>
          </cell>
          <cell r="N1332">
            <v>0</v>
          </cell>
          <cell r="O1332">
            <v>0</v>
          </cell>
        </row>
        <row r="1333">
          <cell r="A1333" t="str">
            <v>Northeast Medical 401(K)</v>
          </cell>
          <cell r="C1333" t="str">
            <v>N/A</v>
          </cell>
          <cell r="E1333">
            <v>0</v>
          </cell>
          <cell r="F1333">
            <v>0</v>
          </cell>
          <cell r="G1333">
            <v>0</v>
          </cell>
          <cell r="H1333">
            <v>0</v>
          </cell>
          <cell r="I1333">
            <v>0</v>
          </cell>
          <cell r="J1333">
            <v>0</v>
          </cell>
          <cell r="K1333">
            <v>0</v>
          </cell>
          <cell r="L1333">
            <v>0</v>
          </cell>
          <cell r="M1333">
            <v>0</v>
          </cell>
          <cell r="N1333">
            <v>0</v>
          </cell>
          <cell r="O1333">
            <v>0</v>
          </cell>
        </row>
        <row r="1334">
          <cell r="A1334" t="str">
            <v>Northeast Medical 401(K)</v>
          </cell>
          <cell r="C1334" t="str">
            <v>N/A</v>
          </cell>
          <cell r="E1334">
            <v>0</v>
          </cell>
          <cell r="F1334">
            <v>0</v>
          </cell>
          <cell r="G1334">
            <v>0</v>
          </cell>
          <cell r="H1334">
            <v>0</v>
          </cell>
          <cell r="I1334">
            <v>0</v>
          </cell>
          <cell r="J1334">
            <v>0</v>
          </cell>
          <cell r="K1334">
            <v>0</v>
          </cell>
          <cell r="L1334">
            <v>0</v>
          </cell>
          <cell r="M1334">
            <v>0</v>
          </cell>
          <cell r="N1334">
            <v>0</v>
          </cell>
          <cell r="O1334">
            <v>0</v>
          </cell>
        </row>
        <row r="1335">
          <cell r="A1335" t="str">
            <v>Northeast Medical 401(K)</v>
          </cell>
          <cell r="C1335" t="str">
            <v>N/A</v>
          </cell>
          <cell r="E1335">
            <v>0</v>
          </cell>
          <cell r="F1335">
            <v>0</v>
          </cell>
          <cell r="G1335">
            <v>0</v>
          </cell>
          <cell r="H1335">
            <v>0</v>
          </cell>
          <cell r="I1335">
            <v>0</v>
          </cell>
          <cell r="J1335">
            <v>0</v>
          </cell>
          <cell r="K1335">
            <v>0</v>
          </cell>
          <cell r="L1335">
            <v>0</v>
          </cell>
          <cell r="M1335">
            <v>0</v>
          </cell>
          <cell r="N1335">
            <v>0</v>
          </cell>
          <cell r="O1335">
            <v>0</v>
          </cell>
        </row>
        <row r="1336">
          <cell r="A1336" t="str">
            <v>Northeast Medical 401(K)</v>
          </cell>
          <cell r="C1336" t="str">
            <v>N/A</v>
          </cell>
          <cell r="E1336" t="str">
            <v>ü</v>
          </cell>
          <cell r="F1336" t="str">
            <v>û</v>
          </cell>
          <cell r="G1336" t="str">
            <v>ü</v>
          </cell>
          <cell r="H1336" t="str">
            <v>ü</v>
          </cell>
          <cell r="I1336" t="str">
            <v>ü</v>
          </cell>
          <cell r="J1336" t="str">
            <v>ü</v>
          </cell>
          <cell r="K1336" t="str">
            <v>ü</v>
          </cell>
          <cell r="L1336" t="str">
            <v>ü</v>
          </cell>
          <cell r="M1336" t="str">
            <v>ü</v>
          </cell>
          <cell r="N1336" t="str">
            <v>ü</v>
          </cell>
          <cell r="O1336" t="str">
            <v>ü</v>
          </cell>
        </row>
        <row r="1337">
          <cell r="A1337" t="str">
            <v>Northeast Medical 401(K)</v>
          </cell>
          <cell r="C1337" t="str">
            <v>N/A</v>
          </cell>
          <cell r="E1337" t="str">
            <v>ü</v>
          </cell>
          <cell r="F1337" t="str">
            <v>û</v>
          </cell>
          <cell r="G1337" t="str">
            <v>ü</v>
          </cell>
          <cell r="H1337" t="str">
            <v>ü</v>
          </cell>
          <cell r="I1337" t="str">
            <v>ü</v>
          </cell>
          <cell r="J1337" t="str">
            <v>û</v>
          </cell>
          <cell r="K1337" t="str">
            <v>ü</v>
          </cell>
          <cell r="L1337" t="str">
            <v>ü</v>
          </cell>
          <cell r="M1337" t="str">
            <v>ü</v>
          </cell>
          <cell r="N1337" t="str">
            <v>ü</v>
          </cell>
          <cell r="O1337" t="str">
            <v>ü</v>
          </cell>
        </row>
        <row r="1338">
          <cell r="A1338" t="str">
            <v>Northeast Medical 401(K)</v>
          </cell>
          <cell r="C1338" t="str">
            <v>N/A</v>
          </cell>
          <cell r="E1338" t="str">
            <v>ü</v>
          </cell>
          <cell r="F1338" t="str">
            <v>û</v>
          </cell>
          <cell r="G1338" t="str">
            <v>û</v>
          </cell>
          <cell r="H1338" t="str">
            <v>û</v>
          </cell>
          <cell r="I1338" t="str">
            <v>û</v>
          </cell>
          <cell r="J1338" t="str">
            <v>ü</v>
          </cell>
          <cell r="K1338" t="str">
            <v>û</v>
          </cell>
          <cell r="L1338" t="str">
            <v>û</v>
          </cell>
          <cell r="M1338" t="str">
            <v>û</v>
          </cell>
          <cell r="N1338" t="str">
            <v>ü</v>
          </cell>
          <cell r="O1338" t="str">
            <v>ü</v>
          </cell>
        </row>
        <row r="1339">
          <cell r="A1339" t="str">
            <v>Office Furniture Direct 401(K)</v>
          </cell>
          <cell r="C1339" t="str">
            <v>VITSX</v>
          </cell>
          <cell r="E1339" t="str">
            <v>N/A</v>
          </cell>
          <cell r="F1339" t="str">
            <v>ü</v>
          </cell>
          <cell r="G1339" t="str">
            <v>ü</v>
          </cell>
          <cell r="H1339" t="str">
            <v>ü</v>
          </cell>
          <cell r="I1339" t="str">
            <v>ü</v>
          </cell>
          <cell r="J1339" t="str">
            <v>ü</v>
          </cell>
          <cell r="K1339" t="str">
            <v>ü</v>
          </cell>
          <cell r="L1339" t="str">
            <v>û</v>
          </cell>
          <cell r="M1339" t="str">
            <v>ü</v>
          </cell>
          <cell r="N1339" t="str">
            <v>ü</v>
          </cell>
          <cell r="O1339" t="str">
            <v>ü</v>
          </cell>
        </row>
        <row r="1340">
          <cell r="A1340" t="str">
            <v>Office Furniture Direct 401(K)</v>
          </cell>
          <cell r="C1340" t="str">
            <v>JLGMX</v>
          </cell>
          <cell r="E1340" t="str">
            <v>ü</v>
          </cell>
          <cell r="F1340" t="str">
            <v>û</v>
          </cell>
          <cell r="G1340" t="str">
            <v>ü</v>
          </cell>
          <cell r="H1340" t="str">
            <v>ü</v>
          </cell>
          <cell r="I1340" t="str">
            <v>ü</v>
          </cell>
          <cell r="J1340" t="str">
            <v>û</v>
          </cell>
          <cell r="K1340" t="str">
            <v>ü</v>
          </cell>
          <cell r="L1340" t="str">
            <v>ü</v>
          </cell>
          <cell r="M1340" t="str">
            <v>ü</v>
          </cell>
          <cell r="N1340" t="str">
            <v>ü</v>
          </cell>
          <cell r="O1340" t="str">
            <v>ü</v>
          </cell>
        </row>
        <row r="1341">
          <cell r="A1341" t="str">
            <v>Office Furniture Direct 401(K)</v>
          </cell>
          <cell r="C1341" t="str">
            <v>OIEJX</v>
          </cell>
          <cell r="E1341" t="str">
            <v>ü</v>
          </cell>
          <cell r="F1341" t="str">
            <v>û</v>
          </cell>
          <cell r="G1341" t="str">
            <v>û</v>
          </cell>
          <cell r="H1341" t="str">
            <v>û</v>
          </cell>
          <cell r="I1341" t="str">
            <v>û</v>
          </cell>
          <cell r="J1341" t="str">
            <v>û</v>
          </cell>
          <cell r="K1341" t="str">
            <v>û</v>
          </cell>
          <cell r="L1341" t="str">
            <v>û</v>
          </cell>
          <cell r="M1341" t="str">
            <v>û</v>
          </cell>
          <cell r="N1341" t="str">
            <v>ü</v>
          </cell>
          <cell r="O1341" t="str">
            <v>ü</v>
          </cell>
        </row>
        <row r="1342">
          <cell r="A1342" t="str">
            <v>Office Furniture Direct 401(K)</v>
          </cell>
          <cell r="C1342" t="str">
            <v>IGRFX</v>
          </cell>
          <cell r="E1342" t="str">
            <v>ü</v>
          </cell>
          <cell r="F1342" t="str">
            <v>û</v>
          </cell>
          <cell r="G1342" t="str">
            <v>û</v>
          </cell>
          <cell r="H1342" t="str">
            <v>û</v>
          </cell>
          <cell r="I1342" t="str">
            <v>û</v>
          </cell>
          <cell r="J1342" t="str">
            <v>û</v>
          </cell>
          <cell r="K1342" t="str">
            <v>û</v>
          </cell>
          <cell r="L1342" t="str">
            <v>û</v>
          </cell>
          <cell r="M1342" t="str">
            <v>û</v>
          </cell>
          <cell r="N1342" t="str">
            <v>ü</v>
          </cell>
          <cell r="O1342" t="str">
            <v>ü</v>
          </cell>
        </row>
        <row r="1343">
          <cell r="A1343" t="str">
            <v>Office Furniture Direct 401(K)</v>
          </cell>
          <cell r="C1343" t="str">
            <v>AMDVX</v>
          </cell>
          <cell r="E1343" t="str">
            <v>ü</v>
          </cell>
          <cell r="F1343" t="str">
            <v>û</v>
          </cell>
          <cell r="G1343" t="str">
            <v>û</v>
          </cell>
          <cell r="H1343" t="str">
            <v>û</v>
          </cell>
          <cell r="I1343" t="str">
            <v>û</v>
          </cell>
          <cell r="J1343" t="str">
            <v>û</v>
          </cell>
          <cell r="K1343" t="str">
            <v>û</v>
          </cell>
          <cell r="L1343" t="str">
            <v>û</v>
          </cell>
          <cell r="M1343" t="str">
            <v>ü</v>
          </cell>
          <cell r="N1343" t="str">
            <v>ü</v>
          </cell>
          <cell r="O1343" t="str">
            <v>ü</v>
          </cell>
        </row>
        <row r="1344">
          <cell r="A1344" t="str">
            <v>Office Furniture Direct 401(K)</v>
          </cell>
          <cell r="C1344" t="str">
            <v>QUAYX</v>
          </cell>
          <cell r="E1344" t="str">
            <v>ü</v>
          </cell>
          <cell r="F1344" t="str">
            <v>û</v>
          </cell>
          <cell r="G1344" t="str">
            <v>ü</v>
          </cell>
          <cell r="H1344" t="str">
            <v>ü</v>
          </cell>
          <cell r="I1344" t="str">
            <v>û</v>
          </cell>
          <cell r="J1344" t="str">
            <v>û</v>
          </cell>
          <cell r="K1344" t="str">
            <v>û</v>
          </cell>
          <cell r="L1344" t="str">
            <v>û</v>
          </cell>
          <cell r="M1344" t="str">
            <v>û</v>
          </cell>
          <cell r="N1344" t="str">
            <v>ü</v>
          </cell>
          <cell r="O1344" t="str">
            <v>ü</v>
          </cell>
        </row>
        <row r="1345">
          <cell r="A1345" t="str">
            <v>Office Furniture Direct 401(K)</v>
          </cell>
          <cell r="C1345" t="str">
            <v>VSMAX</v>
          </cell>
          <cell r="E1345" t="str">
            <v>N/A</v>
          </cell>
          <cell r="F1345" t="str">
            <v>ü</v>
          </cell>
          <cell r="G1345" t="str">
            <v>ü</v>
          </cell>
          <cell r="H1345" t="str">
            <v>ü</v>
          </cell>
          <cell r="I1345" t="str">
            <v>ü</v>
          </cell>
          <cell r="J1345" t="str">
            <v>ü</v>
          </cell>
          <cell r="K1345" t="str">
            <v>ü</v>
          </cell>
          <cell r="L1345" t="str">
            <v>ü</v>
          </cell>
          <cell r="M1345" t="str">
            <v>ü</v>
          </cell>
          <cell r="N1345" t="str">
            <v>ü</v>
          </cell>
          <cell r="O1345" t="str">
            <v>ü</v>
          </cell>
        </row>
        <row r="1346">
          <cell r="A1346" t="str">
            <v>Office Furniture Direct 401(K)</v>
          </cell>
          <cell r="C1346" t="str">
            <v>DFFVX</v>
          </cell>
          <cell r="E1346" t="str">
            <v>ü</v>
          </cell>
          <cell r="F1346" t="str">
            <v>ü</v>
          </cell>
          <cell r="G1346" t="str">
            <v>ü</v>
          </cell>
          <cell r="H1346" t="str">
            <v>ü</v>
          </cell>
          <cell r="I1346" t="str">
            <v>ü</v>
          </cell>
          <cell r="J1346" t="str">
            <v>ü</v>
          </cell>
          <cell r="K1346" t="str">
            <v>ü</v>
          </cell>
          <cell r="L1346" t="str">
            <v>ü</v>
          </cell>
          <cell r="M1346" t="str">
            <v>ü</v>
          </cell>
          <cell r="N1346" t="str">
            <v>ü</v>
          </cell>
          <cell r="O1346" t="str">
            <v>ü</v>
          </cell>
        </row>
        <row r="1347">
          <cell r="A1347" t="str">
            <v>Office Furniture Direct 401(K)</v>
          </cell>
          <cell r="C1347" t="str">
            <v>MDIZX</v>
          </cell>
          <cell r="E1347" t="str">
            <v>ü</v>
          </cell>
          <cell r="F1347" t="str">
            <v>ü</v>
          </cell>
          <cell r="G1347" t="str">
            <v>û</v>
          </cell>
          <cell r="H1347" t="str">
            <v>û</v>
          </cell>
          <cell r="I1347" t="str">
            <v>ü</v>
          </cell>
          <cell r="J1347" t="str">
            <v>û</v>
          </cell>
          <cell r="K1347" t="str">
            <v>û</v>
          </cell>
          <cell r="L1347" t="str">
            <v>û</v>
          </cell>
          <cell r="M1347" t="str">
            <v>û</v>
          </cell>
          <cell r="N1347" t="str">
            <v>ü</v>
          </cell>
          <cell r="O1347" t="str">
            <v>ü</v>
          </cell>
        </row>
        <row r="1348">
          <cell r="A1348" t="str">
            <v>Office Furniture Direct 401(K)</v>
          </cell>
          <cell r="C1348" t="str">
            <v>RNWGX</v>
          </cell>
          <cell r="E1348" t="str">
            <v>ü</v>
          </cell>
          <cell r="F1348" t="str">
            <v>ü</v>
          </cell>
          <cell r="G1348" t="str">
            <v>ü</v>
          </cell>
          <cell r="H1348" t="str">
            <v>ü</v>
          </cell>
          <cell r="I1348" t="str">
            <v>ü</v>
          </cell>
          <cell r="J1348" t="str">
            <v>ü</v>
          </cell>
          <cell r="K1348" t="str">
            <v>ü</v>
          </cell>
          <cell r="L1348" t="str">
            <v>ü</v>
          </cell>
          <cell r="M1348" t="str">
            <v>ü</v>
          </cell>
          <cell r="N1348" t="str">
            <v>ü</v>
          </cell>
          <cell r="O1348" t="str">
            <v>ü</v>
          </cell>
        </row>
        <row r="1349">
          <cell r="A1349" t="str">
            <v>Office Furniture Direct 401(K)</v>
          </cell>
          <cell r="C1349" t="str">
            <v>LSIIX</v>
          </cell>
          <cell r="E1349" t="str">
            <v>ü</v>
          </cell>
          <cell r="F1349" t="str">
            <v>ü</v>
          </cell>
          <cell r="G1349" t="str">
            <v>ü</v>
          </cell>
          <cell r="H1349" t="str">
            <v>ü</v>
          </cell>
          <cell r="I1349" t="str">
            <v>ü</v>
          </cell>
          <cell r="J1349" t="str">
            <v>ü</v>
          </cell>
          <cell r="K1349" t="str">
            <v>ü</v>
          </cell>
          <cell r="L1349" t="str">
            <v>ü</v>
          </cell>
          <cell r="M1349" t="str">
            <v>ü</v>
          </cell>
          <cell r="N1349" t="str">
            <v>ü</v>
          </cell>
          <cell r="O1349" t="str">
            <v>ü</v>
          </cell>
        </row>
        <row r="1350">
          <cell r="A1350" t="str">
            <v>Office Furniture Direct 401(K)</v>
          </cell>
          <cell r="C1350" t="str">
            <v>PIMIX</v>
          </cell>
          <cell r="E1350" t="str">
            <v>ü</v>
          </cell>
          <cell r="F1350" t="str">
            <v>ü</v>
          </cell>
          <cell r="G1350" t="str">
            <v>ü</v>
          </cell>
          <cell r="H1350" t="str">
            <v>ü</v>
          </cell>
          <cell r="I1350" t="str">
            <v>ü</v>
          </cell>
          <cell r="J1350" t="str">
            <v>ü</v>
          </cell>
          <cell r="K1350" t="str">
            <v>ü</v>
          </cell>
          <cell r="L1350" t="str">
            <v>ü</v>
          </cell>
          <cell r="M1350" t="str">
            <v>ü</v>
          </cell>
          <cell r="N1350" t="str">
            <v>ü</v>
          </cell>
          <cell r="O1350" t="str">
            <v>ü</v>
          </cell>
        </row>
        <row r="1351">
          <cell r="A1351" t="str">
            <v>Office Furniture Direct 401(K)</v>
          </cell>
          <cell r="C1351" t="str">
            <v>BHYIX</v>
          </cell>
          <cell r="E1351" t="str">
            <v>ü</v>
          </cell>
          <cell r="F1351" t="str">
            <v>ü</v>
          </cell>
          <cell r="G1351" t="str">
            <v>ü</v>
          </cell>
          <cell r="H1351" t="str">
            <v>ü</v>
          </cell>
          <cell r="I1351" t="str">
            <v>ü</v>
          </cell>
          <cell r="J1351" t="str">
            <v>ü</v>
          </cell>
          <cell r="K1351" t="str">
            <v>ü</v>
          </cell>
          <cell r="L1351" t="str">
            <v>ü</v>
          </cell>
          <cell r="M1351" t="str">
            <v>ü</v>
          </cell>
          <cell r="N1351" t="str">
            <v>ü</v>
          </cell>
          <cell r="O1351" t="str">
            <v>ü</v>
          </cell>
        </row>
        <row r="1352">
          <cell r="A1352" t="str">
            <v>Office Furniture Direct 401(K)</v>
          </cell>
          <cell r="C1352" t="str">
            <v>DSDYX</v>
          </cell>
          <cell r="E1352" t="str">
            <v>ü</v>
          </cell>
          <cell r="F1352" t="str">
            <v>ü</v>
          </cell>
          <cell r="G1352" t="str">
            <v>ü</v>
          </cell>
          <cell r="H1352" t="str">
            <v>ü</v>
          </cell>
          <cell r="I1352" t="str">
            <v>ü</v>
          </cell>
          <cell r="J1352" t="str">
            <v>ü</v>
          </cell>
          <cell r="K1352" t="str">
            <v>ü</v>
          </cell>
          <cell r="L1352" t="str">
            <v>ü</v>
          </cell>
          <cell r="M1352" t="str">
            <v>ü</v>
          </cell>
          <cell r="N1352" t="str">
            <v>ü</v>
          </cell>
          <cell r="O1352" t="str">
            <v>ü</v>
          </cell>
        </row>
        <row r="1353">
          <cell r="A1353" t="str">
            <v>Office Furniture Direct 401(K)</v>
          </cell>
          <cell r="C1353" t="str">
            <v>PJNQX</v>
          </cell>
          <cell r="E1353" t="str">
            <v>ü</v>
          </cell>
          <cell r="F1353" t="str">
            <v>û</v>
          </cell>
          <cell r="G1353" t="str">
            <v>ü</v>
          </cell>
          <cell r="H1353" t="str">
            <v>ü</v>
          </cell>
          <cell r="I1353" t="str">
            <v>ü</v>
          </cell>
          <cell r="J1353" t="str">
            <v>ü</v>
          </cell>
          <cell r="K1353" t="str">
            <v>ü</v>
          </cell>
          <cell r="L1353" t="str">
            <v>ü</v>
          </cell>
          <cell r="M1353" t="str">
            <v>ü</v>
          </cell>
          <cell r="N1353" t="str">
            <v>ü</v>
          </cell>
          <cell r="O1353" t="str">
            <v>ü</v>
          </cell>
        </row>
        <row r="1354">
          <cell r="A1354" t="str">
            <v>Office Furniture Direct 401(K)</v>
          </cell>
          <cell r="C1354" t="str">
            <v>VGSNX</v>
          </cell>
          <cell r="E1354" t="str">
            <v>N/A</v>
          </cell>
          <cell r="F1354" t="str">
            <v>ü</v>
          </cell>
          <cell r="G1354" t="str">
            <v>ü</v>
          </cell>
          <cell r="H1354" t="str">
            <v>ü</v>
          </cell>
          <cell r="I1354" t="str">
            <v>ü</v>
          </cell>
          <cell r="J1354" t="str">
            <v>ü</v>
          </cell>
          <cell r="K1354" t="str">
            <v>û</v>
          </cell>
          <cell r="L1354" t="str">
            <v>û</v>
          </cell>
          <cell r="M1354" t="str">
            <v>ü</v>
          </cell>
          <cell r="N1354" t="str">
            <v>ü</v>
          </cell>
          <cell r="O1354" t="str">
            <v>ü</v>
          </cell>
        </row>
        <row r="1355">
          <cell r="A1355" t="str">
            <v>OrthoConnecticut 401(K) PSP</v>
          </cell>
          <cell r="C1355" t="str">
            <v>WFSPX</v>
          </cell>
          <cell r="E1355" t="str">
            <v>N/A</v>
          </cell>
          <cell r="F1355" t="str">
            <v>ü</v>
          </cell>
          <cell r="G1355" t="str">
            <v>ü</v>
          </cell>
          <cell r="H1355" t="str">
            <v>ü</v>
          </cell>
          <cell r="I1355" t="str">
            <v>ü</v>
          </cell>
          <cell r="J1355" t="str">
            <v>ü</v>
          </cell>
          <cell r="K1355" t="str">
            <v>ü</v>
          </cell>
          <cell r="L1355" t="str">
            <v>ü</v>
          </cell>
          <cell r="M1355" t="str">
            <v>ü</v>
          </cell>
          <cell r="N1355" t="str">
            <v>ü</v>
          </cell>
          <cell r="O1355" t="str">
            <v>ü</v>
          </cell>
        </row>
        <row r="1356">
          <cell r="A1356" t="str">
            <v>OrthoConnecticut 401(K) PSP</v>
          </cell>
          <cell r="C1356" t="str">
            <v>FCNTX</v>
          </cell>
          <cell r="E1356" t="str">
            <v>ü</v>
          </cell>
          <cell r="F1356" t="str">
            <v>ü</v>
          </cell>
          <cell r="G1356" t="str">
            <v>ü</v>
          </cell>
          <cell r="H1356" t="str">
            <v>ü</v>
          </cell>
          <cell r="I1356" t="str">
            <v>ü</v>
          </cell>
          <cell r="J1356" t="str">
            <v>û</v>
          </cell>
          <cell r="K1356" t="str">
            <v>ü</v>
          </cell>
          <cell r="L1356" t="str">
            <v>ü</v>
          </cell>
          <cell r="M1356" t="str">
            <v>ü</v>
          </cell>
          <cell r="N1356" t="str">
            <v>ü</v>
          </cell>
          <cell r="O1356" t="str">
            <v>ü</v>
          </cell>
        </row>
        <row r="1357">
          <cell r="A1357" t="str">
            <v>OrthoConnecticut 401(K) PSP</v>
          </cell>
          <cell r="C1357" t="str">
            <v>OIEJX</v>
          </cell>
          <cell r="E1357" t="str">
            <v>ü</v>
          </cell>
          <cell r="F1357" t="str">
            <v>û</v>
          </cell>
          <cell r="G1357" t="str">
            <v>û</v>
          </cell>
          <cell r="H1357" t="str">
            <v>û</v>
          </cell>
          <cell r="I1357" t="str">
            <v>û</v>
          </cell>
          <cell r="J1357" t="str">
            <v>û</v>
          </cell>
          <cell r="K1357" t="str">
            <v>û</v>
          </cell>
          <cell r="L1357" t="str">
            <v>û</v>
          </cell>
          <cell r="M1357" t="str">
            <v>û</v>
          </cell>
          <cell r="N1357" t="str">
            <v>ü</v>
          </cell>
          <cell r="O1357" t="str">
            <v>ü</v>
          </cell>
        </row>
        <row r="1358">
          <cell r="A1358" t="str">
            <v>OrthoConnecticut 401(K) PSP</v>
          </cell>
          <cell r="C1358" t="str">
            <v>VIMAX</v>
          </cell>
          <cell r="E1358" t="str">
            <v>N/A</v>
          </cell>
          <cell r="F1358" t="str">
            <v>ü</v>
          </cell>
          <cell r="G1358" t="str">
            <v>ü</v>
          </cell>
          <cell r="H1358" t="str">
            <v>ü</v>
          </cell>
          <cell r="I1358" t="str">
            <v>ü</v>
          </cell>
          <cell r="J1358" t="str">
            <v>ü</v>
          </cell>
          <cell r="K1358" t="str">
            <v>ü</v>
          </cell>
          <cell r="L1358" t="str">
            <v>ü</v>
          </cell>
          <cell r="M1358" t="str">
            <v>ü</v>
          </cell>
          <cell r="N1358" t="str">
            <v>ü</v>
          </cell>
          <cell r="O1358" t="str">
            <v>ü</v>
          </cell>
        </row>
        <row r="1359">
          <cell r="A1359" t="str">
            <v>OrthoConnecticut 401(K) PSP</v>
          </cell>
          <cell r="C1359" t="str">
            <v>JDMNX</v>
          </cell>
          <cell r="E1359" t="str">
            <v>ü</v>
          </cell>
          <cell r="F1359" t="str">
            <v>û</v>
          </cell>
          <cell r="G1359" t="str">
            <v>û</v>
          </cell>
          <cell r="H1359" t="str">
            <v>ü</v>
          </cell>
          <cell r="I1359" t="str">
            <v>ü</v>
          </cell>
          <cell r="J1359" t="str">
            <v>û</v>
          </cell>
          <cell r="K1359" t="str">
            <v>ü</v>
          </cell>
          <cell r="L1359" t="str">
            <v>ü</v>
          </cell>
          <cell r="M1359" t="str">
            <v>ü</v>
          </cell>
          <cell r="N1359" t="str">
            <v>ü</v>
          </cell>
          <cell r="O1359" t="str">
            <v>ü</v>
          </cell>
        </row>
        <row r="1360">
          <cell r="A1360" t="str">
            <v>OrthoConnecticut 401(K) PSP</v>
          </cell>
          <cell r="C1360" t="str">
            <v>JVMRX</v>
          </cell>
          <cell r="E1360" t="str">
            <v>ü</v>
          </cell>
          <cell r="F1360" t="str">
            <v>ü</v>
          </cell>
          <cell r="G1360" t="str">
            <v>ü</v>
          </cell>
          <cell r="H1360" t="str">
            <v>ü</v>
          </cell>
          <cell r="I1360" t="str">
            <v>ü</v>
          </cell>
          <cell r="J1360" t="str">
            <v>ü</v>
          </cell>
          <cell r="K1360" t="str">
            <v>ü</v>
          </cell>
          <cell r="L1360" t="str">
            <v>ü</v>
          </cell>
          <cell r="M1360" t="str">
            <v>ü</v>
          </cell>
          <cell r="N1360" t="str">
            <v>ü</v>
          </cell>
          <cell r="O1360" t="str">
            <v>ü</v>
          </cell>
        </row>
        <row r="1361">
          <cell r="A1361" t="str">
            <v>OrthoConnecticut 401(K) PSP</v>
          </cell>
          <cell r="C1361" t="str">
            <v>BDBKX</v>
          </cell>
          <cell r="E1361" t="str">
            <v>N/A</v>
          </cell>
          <cell r="F1361" t="str">
            <v>ü</v>
          </cell>
          <cell r="G1361" t="str">
            <v>ü</v>
          </cell>
          <cell r="H1361" t="str">
            <v>û</v>
          </cell>
          <cell r="I1361" t="str">
            <v>ü</v>
          </cell>
          <cell r="J1361" t="str">
            <v>ü</v>
          </cell>
          <cell r="K1361" t="str">
            <v>û</v>
          </cell>
          <cell r="L1361" t="str">
            <v>û</v>
          </cell>
          <cell r="M1361" t="str">
            <v>ü</v>
          </cell>
          <cell r="N1361" t="str">
            <v>ü</v>
          </cell>
          <cell r="O1361" t="str">
            <v>ü</v>
          </cell>
        </row>
        <row r="1362">
          <cell r="A1362" t="str">
            <v>OrthoConnecticut 401(K) PSP</v>
          </cell>
          <cell r="C1362" t="str">
            <v>OTIIX</v>
          </cell>
          <cell r="E1362" t="str">
            <v>û</v>
          </cell>
          <cell r="F1362" t="str">
            <v>û</v>
          </cell>
          <cell r="G1362" t="str">
            <v>û</v>
          </cell>
          <cell r="H1362" t="str">
            <v>ü</v>
          </cell>
          <cell r="I1362" t="str">
            <v>ü</v>
          </cell>
          <cell r="J1362" t="str">
            <v>ü</v>
          </cell>
          <cell r="K1362" t="str">
            <v>ü</v>
          </cell>
          <cell r="L1362" t="str">
            <v>ü</v>
          </cell>
          <cell r="M1362" t="str">
            <v>ü</v>
          </cell>
          <cell r="N1362" t="str">
            <v>ü</v>
          </cell>
          <cell r="O1362" t="str">
            <v>ü</v>
          </cell>
        </row>
        <row r="1363">
          <cell r="A1363" t="str">
            <v>OrthoConnecticut 401(K) PSP</v>
          </cell>
          <cell r="C1363" t="str">
            <v>BTMKX</v>
          </cell>
          <cell r="E1363" t="str">
            <v>N/A</v>
          </cell>
          <cell r="F1363" t="str">
            <v>ü</v>
          </cell>
          <cell r="G1363" t="str">
            <v>ü</v>
          </cell>
          <cell r="H1363" t="str">
            <v>ü</v>
          </cell>
          <cell r="I1363" t="str">
            <v>ü</v>
          </cell>
          <cell r="J1363" t="str">
            <v>ü</v>
          </cell>
          <cell r="K1363" t="str">
            <v>ü</v>
          </cell>
          <cell r="L1363" t="str">
            <v>ü</v>
          </cell>
          <cell r="M1363" t="str">
            <v>ü</v>
          </cell>
          <cell r="N1363" t="str">
            <v>ü</v>
          </cell>
          <cell r="O1363" t="str">
            <v>ü</v>
          </cell>
        </row>
        <row r="1364">
          <cell r="A1364" t="str">
            <v>OrthoConnecticut 401(K) PSP</v>
          </cell>
          <cell r="C1364" t="str">
            <v>RERGX</v>
          </cell>
          <cell r="E1364" t="str">
            <v>ü</v>
          </cell>
          <cell r="F1364" t="str">
            <v>û</v>
          </cell>
          <cell r="G1364" t="str">
            <v>û</v>
          </cell>
          <cell r="H1364" t="str">
            <v>ü</v>
          </cell>
          <cell r="I1364" t="str">
            <v>ü</v>
          </cell>
          <cell r="J1364" t="str">
            <v>û</v>
          </cell>
          <cell r="K1364" t="str">
            <v>ü</v>
          </cell>
          <cell r="L1364" t="str">
            <v>ü</v>
          </cell>
          <cell r="M1364" t="str">
            <v>ü</v>
          </cell>
          <cell r="N1364" t="str">
            <v>ü</v>
          </cell>
          <cell r="O1364" t="str">
            <v>ü</v>
          </cell>
        </row>
        <row r="1365">
          <cell r="A1365" t="str">
            <v>OrthoConnecticut 401(K) PSP</v>
          </cell>
          <cell r="C1365" t="str">
            <v>RNWGX</v>
          </cell>
          <cell r="E1365" t="str">
            <v>ü</v>
          </cell>
          <cell r="F1365" t="str">
            <v>ü</v>
          </cell>
          <cell r="G1365" t="str">
            <v>ü</v>
          </cell>
          <cell r="H1365" t="str">
            <v>ü</v>
          </cell>
          <cell r="I1365" t="str">
            <v>ü</v>
          </cell>
          <cell r="J1365" t="str">
            <v>ü</v>
          </cell>
          <cell r="K1365" t="str">
            <v>ü</v>
          </cell>
          <cell r="L1365" t="str">
            <v>ü</v>
          </cell>
          <cell r="M1365" t="str">
            <v>ü</v>
          </cell>
          <cell r="N1365" t="str">
            <v>ü</v>
          </cell>
          <cell r="O1365" t="str">
            <v>ü</v>
          </cell>
        </row>
        <row r="1366">
          <cell r="A1366" t="str">
            <v>OrthoConnecticut 401(K) PSP</v>
          </cell>
          <cell r="C1366" t="str">
            <v>RLLGX</v>
          </cell>
          <cell r="E1366" t="str">
            <v>ü</v>
          </cell>
          <cell r="F1366" t="str">
            <v>û</v>
          </cell>
          <cell r="G1366" t="str">
            <v>ü</v>
          </cell>
          <cell r="H1366" t="str">
            <v>ü</v>
          </cell>
          <cell r="I1366" t="str">
            <v>ü</v>
          </cell>
          <cell r="J1366" t="str">
            <v>û</v>
          </cell>
          <cell r="K1366" t="str">
            <v>û</v>
          </cell>
          <cell r="L1366" t="str">
            <v>û</v>
          </cell>
          <cell r="M1366" t="str">
            <v>û</v>
          </cell>
          <cell r="N1366" t="str">
            <v>ü</v>
          </cell>
          <cell r="O1366" t="str">
            <v>ü</v>
          </cell>
        </row>
        <row r="1367">
          <cell r="A1367" t="str">
            <v>OrthoConnecticut 401(K) PSP</v>
          </cell>
          <cell r="C1367" t="str">
            <v>PRRIX</v>
          </cell>
          <cell r="E1367" t="str">
            <v>ü</v>
          </cell>
          <cell r="F1367" t="str">
            <v>ü</v>
          </cell>
          <cell r="G1367" t="str">
            <v>ü</v>
          </cell>
          <cell r="H1367" t="str">
            <v>ü</v>
          </cell>
          <cell r="I1367" t="str">
            <v>ü</v>
          </cell>
          <cell r="J1367" t="str">
            <v>ü</v>
          </cell>
          <cell r="K1367" t="str">
            <v>ü</v>
          </cell>
          <cell r="L1367" t="str">
            <v>ü</v>
          </cell>
          <cell r="M1367" t="str">
            <v>ü</v>
          </cell>
          <cell r="N1367" t="str">
            <v>ü</v>
          </cell>
          <cell r="O1367" t="str">
            <v>ü</v>
          </cell>
        </row>
        <row r="1368">
          <cell r="A1368" t="str">
            <v>OrthoConnecticut 401(K) PSP</v>
          </cell>
          <cell r="C1368" t="str">
            <v>WFBIX</v>
          </cell>
          <cell r="E1368" t="str">
            <v>N/A</v>
          </cell>
          <cell r="F1368" t="str">
            <v>ü</v>
          </cell>
          <cell r="G1368" t="str">
            <v>û</v>
          </cell>
          <cell r="H1368" t="str">
            <v>û</v>
          </cell>
          <cell r="I1368" t="str">
            <v>ü</v>
          </cell>
          <cell r="J1368" t="str">
            <v>ü</v>
          </cell>
          <cell r="K1368" t="str">
            <v>û</v>
          </cell>
          <cell r="L1368" t="str">
            <v>û</v>
          </cell>
          <cell r="M1368" t="str">
            <v>ü</v>
          </cell>
          <cell r="N1368" t="str">
            <v>ü</v>
          </cell>
          <cell r="O1368" t="str">
            <v>ü</v>
          </cell>
        </row>
        <row r="1369">
          <cell r="A1369" t="str">
            <v>OrthoConnecticut 401(K) PSP</v>
          </cell>
          <cell r="C1369" t="str">
            <v>PBFKX</v>
          </cell>
          <cell r="E1369" t="str">
            <v>ü</v>
          </cell>
          <cell r="F1369" t="str">
            <v>ü</v>
          </cell>
          <cell r="G1369" t="str">
            <v>ü</v>
          </cell>
          <cell r="H1369" t="str">
            <v>ü</v>
          </cell>
          <cell r="I1369" t="str">
            <v>ü</v>
          </cell>
          <cell r="J1369" t="str">
            <v>ü</v>
          </cell>
          <cell r="K1369" t="str">
            <v>ü</v>
          </cell>
          <cell r="L1369" t="str">
            <v>ü</v>
          </cell>
          <cell r="M1369" t="str">
            <v>ü</v>
          </cell>
          <cell r="N1369" t="str">
            <v>ü</v>
          </cell>
          <cell r="O1369" t="str">
            <v>ü</v>
          </cell>
        </row>
        <row r="1370">
          <cell r="A1370" t="str">
            <v>OrthoConnecticut 401(K) PSP</v>
          </cell>
          <cell r="C1370" t="str">
            <v>PIMIX</v>
          </cell>
          <cell r="E1370" t="str">
            <v>ü</v>
          </cell>
          <cell r="F1370" t="str">
            <v>ü</v>
          </cell>
          <cell r="G1370" t="str">
            <v>ü</v>
          </cell>
          <cell r="H1370" t="str">
            <v>ü</v>
          </cell>
          <cell r="I1370" t="str">
            <v>ü</v>
          </cell>
          <cell r="J1370" t="str">
            <v>ü</v>
          </cell>
          <cell r="K1370" t="str">
            <v>ü</v>
          </cell>
          <cell r="L1370" t="str">
            <v>ü</v>
          </cell>
          <cell r="M1370" t="str">
            <v>ü</v>
          </cell>
          <cell r="N1370" t="str">
            <v>ü</v>
          </cell>
          <cell r="O1370" t="str">
            <v>ü</v>
          </cell>
        </row>
        <row r="1371">
          <cell r="A1371" t="str">
            <v>OrthoConnecticut 401(K) PSP</v>
          </cell>
          <cell r="C1371" t="str">
            <v>PFORX</v>
          </cell>
          <cell r="E1371" t="str">
            <v>ü</v>
          </cell>
          <cell r="F1371" t="str">
            <v>ü</v>
          </cell>
          <cell r="G1371" t="str">
            <v>ü</v>
          </cell>
          <cell r="H1371" t="str">
            <v>ü</v>
          </cell>
          <cell r="I1371" t="str">
            <v>ü</v>
          </cell>
          <cell r="J1371" t="str">
            <v>ü</v>
          </cell>
          <cell r="K1371" t="str">
            <v>ü</v>
          </cell>
          <cell r="L1371" t="str">
            <v>ü</v>
          </cell>
          <cell r="M1371" t="str">
            <v>ü</v>
          </cell>
          <cell r="N1371" t="str">
            <v>û</v>
          </cell>
          <cell r="O1371" t="str">
            <v>ü</v>
          </cell>
        </row>
        <row r="1372">
          <cell r="A1372" t="str">
            <v>OrthoConnecticut 401(K) PSP</v>
          </cell>
          <cell r="C1372" t="str">
            <v>PGRSX</v>
          </cell>
          <cell r="E1372" t="str">
            <v>ü</v>
          </cell>
          <cell r="F1372" t="str">
            <v>û</v>
          </cell>
          <cell r="G1372" t="str">
            <v>û</v>
          </cell>
          <cell r="H1372" t="str">
            <v>û</v>
          </cell>
          <cell r="I1372" t="str">
            <v>û</v>
          </cell>
          <cell r="J1372" t="str">
            <v>ü</v>
          </cell>
          <cell r="K1372" t="str">
            <v>û</v>
          </cell>
          <cell r="L1372" t="str">
            <v>û</v>
          </cell>
          <cell r="M1372" t="str">
            <v>û</v>
          </cell>
          <cell r="N1372" t="str">
            <v>ü</v>
          </cell>
          <cell r="O1372" t="str">
            <v>ü</v>
          </cell>
        </row>
        <row r="1373">
          <cell r="A1373" t="str">
            <v>OrthoConnecticut 401(K) PSP</v>
          </cell>
          <cell r="C1373" t="str">
            <v>PCRIX</v>
          </cell>
          <cell r="E1373" t="str">
            <v>ü</v>
          </cell>
          <cell r="F1373" t="str">
            <v>û</v>
          </cell>
          <cell r="G1373" t="str">
            <v>û</v>
          </cell>
          <cell r="H1373" t="str">
            <v>ü</v>
          </cell>
          <cell r="I1373" t="str">
            <v>û</v>
          </cell>
          <cell r="J1373" t="str">
            <v>ü</v>
          </cell>
          <cell r="K1373" t="str">
            <v>ü</v>
          </cell>
          <cell r="L1373" t="str">
            <v>û</v>
          </cell>
          <cell r="M1373" t="str">
            <v>û</v>
          </cell>
          <cell r="N1373" t="str">
            <v>ü</v>
          </cell>
          <cell r="O1373" t="str">
            <v>ü</v>
          </cell>
        </row>
        <row r="1374">
          <cell r="A1374" t="str">
            <v>Our Piece of the Pie 401(K)</v>
          </cell>
          <cell r="C1374" t="str">
            <v>VFIAX</v>
          </cell>
          <cell r="E1374" t="str">
            <v>N/A</v>
          </cell>
          <cell r="F1374" t="str">
            <v>ü</v>
          </cell>
          <cell r="G1374" t="str">
            <v>ü</v>
          </cell>
          <cell r="H1374" t="str">
            <v>ü</v>
          </cell>
          <cell r="I1374" t="str">
            <v>ü</v>
          </cell>
          <cell r="J1374" t="str">
            <v>ü</v>
          </cell>
          <cell r="K1374" t="str">
            <v>ü</v>
          </cell>
          <cell r="L1374" t="str">
            <v>ü</v>
          </cell>
          <cell r="M1374" t="str">
            <v>ü</v>
          </cell>
          <cell r="N1374" t="str">
            <v>ü</v>
          </cell>
          <cell r="O1374" t="str">
            <v>ü</v>
          </cell>
        </row>
        <row r="1375">
          <cell r="A1375" t="str">
            <v>Our Piece of the Pie 401(K)</v>
          </cell>
          <cell r="C1375" t="str">
            <v>APGZX</v>
          </cell>
          <cell r="E1375" t="str">
            <v>ü</v>
          </cell>
          <cell r="F1375" t="str">
            <v>û</v>
          </cell>
          <cell r="G1375" t="str">
            <v>û</v>
          </cell>
          <cell r="H1375" t="str">
            <v>û</v>
          </cell>
          <cell r="I1375" t="str">
            <v>û</v>
          </cell>
          <cell r="J1375" t="str">
            <v>û</v>
          </cell>
          <cell r="K1375" t="str">
            <v>ü</v>
          </cell>
          <cell r="L1375" t="str">
            <v>ü</v>
          </cell>
          <cell r="M1375" t="str">
            <v>ü</v>
          </cell>
          <cell r="N1375" t="str">
            <v>ü</v>
          </cell>
          <cell r="O1375" t="str">
            <v>ü</v>
          </cell>
        </row>
        <row r="1376">
          <cell r="A1376" t="str">
            <v>Our Piece of the Pie 401(K)</v>
          </cell>
          <cell r="C1376" t="str">
            <v>PEQSX</v>
          </cell>
          <cell r="E1376" t="str">
            <v>ü</v>
          </cell>
          <cell r="F1376" t="str">
            <v>ü</v>
          </cell>
          <cell r="G1376" t="str">
            <v>ü</v>
          </cell>
          <cell r="H1376" t="str">
            <v>ü</v>
          </cell>
          <cell r="I1376" t="str">
            <v>ü</v>
          </cell>
          <cell r="J1376" t="str">
            <v>ü</v>
          </cell>
          <cell r="K1376" t="str">
            <v>ü</v>
          </cell>
          <cell r="L1376" t="str">
            <v>ü</v>
          </cell>
          <cell r="M1376" t="str">
            <v>ü</v>
          </cell>
          <cell r="N1376" t="str">
            <v>ü</v>
          </cell>
          <cell r="O1376" t="str">
            <v>ü</v>
          </cell>
        </row>
        <row r="1377">
          <cell r="A1377" t="str">
            <v>Our Piece of the Pie 401(K)</v>
          </cell>
          <cell r="C1377" t="str">
            <v>VIMAX</v>
          </cell>
          <cell r="E1377" t="str">
            <v>N/A</v>
          </cell>
          <cell r="F1377" t="str">
            <v>ü</v>
          </cell>
          <cell r="G1377" t="str">
            <v>ü</v>
          </cell>
          <cell r="H1377" t="str">
            <v>ü</v>
          </cell>
          <cell r="I1377" t="str">
            <v>ü</v>
          </cell>
          <cell r="J1377" t="str">
            <v>ü</v>
          </cell>
          <cell r="K1377" t="str">
            <v>ü</v>
          </cell>
          <cell r="L1377" t="str">
            <v>ü</v>
          </cell>
          <cell r="M1377" t="str">
            <v>ü</v>
          </cell>
          <cell r="N1377" t="str">
            <v>ü</v>
          </cell>
          <cell r="O1377" t="str">
            <v>ü</v>
          </cell>
        </row>
        <row r="1378">
          <cell r="A1378" t="str">
            <v>Our Piece of the Pie 401(K)</v>
          </cell>
          <cell r="C1378" t="str">
            <v>JMGMX</v>
          </cell>
          <cell r="E1378" t="str">
            <v>ü</v>
          </cell>
          <cell r="F1378" t="str">
            <v>û</v>
          </cell>
          <cell r="G1378" t="str">
            <v>ü</v>
          </cell>
          <cell r="H1378" t="str">
            <v>ü</v>
          </cell>
          <cell r="I1378" t="str">
            <v>ü</v>
          </cell>
          <cell r="J1378" t="str">
            <v>û</v>
          </cell>
          <cell r="K1378" t="str">
            <v>ü</v>
          </cell>
          <cell r="L1378" t="str">
            <v>ü</v>
          </cell>
          <cell r="M1378" t="str">
            <v>ü</v>
          </cell>
          <cell r="N1378" t="str">
            <v>ü</v>
          </cell>
          <cell r="O1378" t="str">
            <v>ü</v>
          </cell>
        </row>
        <row r="1379">
          <cell r="A1379" t="str">
            <v>Our Piece of the Pie 401(K)</v>
          </cell>
          <cell r="C1379" t="str">
            <v>MVCKX</v>
          </cell>
          <cell r="E1379" t="str">
            <v>ü</v>
          </cell>
          <cell r="F1379" t="str">
            <v>ü</v>
          </cell>
          <cell r="G1379" t="str">
            <v>ü</v>
          </cell>
          <cell r="H1379" t="str">
            <v>ü</v>
          </cell>
          <cell r="I1379" t="str">
            <v>ü</v>
          </cell>
          <cell r="J1379" t="str">
            <v>ü</v>
          </cell>
          <cell r="K1379" t="str">
            <v>ü</v>
          </cell>
          <cell r="L1379" t="str">
            <v>ü</v>
          </cell>
          <cell r="M1379" t="str">
            <v>ü</v>
          </cell>
          <cell r="N1379" t="str">
            <v>ü</v>
          </cell>
          <cell r="O1379" t="str">
            <v>ü</v>
          </cell>
        </row>
        <row r="1380">
          <cell r="A1380" t="str">
            <v>Our Piece of the Pie 401(K)</v>
          </cell>
          <cell r="C1380" t="str">
            <v>DCZRX</v>
          </cell>
          <cell r="E1380" t="str">
            <v>ü</v>
          </cell>
          <cell r="F1380" t="str">
            <v>û</v>
          </cell>
          <cell r="G1380" t="str">
            <v>û</v>
          </cell>
          <cell r="H1380" t="str">
            <v>û</v>
          </cell>
          <cell r="I1380" t="str">
            <v>û</v>
          </cell>
          <cell r="J1380" t="str">
            <v>ü</v>
          </cell>
          <cell r="K1380" t="str">
            <v>û</v>
          </cell>
          <cell r="L1380" t="str">
            <v>û</v>
          </cell>
          <cell r="M1380" t="str">
            <v>û</v>
          </cell>
          <cell r="N1380" t="str">
            <v>ü</v>
          </cell>
          <cell r="O1380" t="str">
            <v>ü</v>
          </cell>
        </row>
        <row r="1381">
          <cell r="A1381" t="str">
            <v>Our Piece of the Pie 401(K)</v>
          </cell>
          <cell r="C1381" t="str">
            <v>VSGAX</v>
          </cell>
          <cell r="E1381" t="str">
            <v>N/A</v>
          </cell>
          <cell r="F1381" t="str">
            <v>ü</v>
          </cell>
          <cell r="G1381" t="str">
            <v>ü</v>
          </cell>
          <cell r="H1381" t="str">
            <v>ü</v>
          </cell>
          <cell r="I1381" t="str">
            <v>ü</v>
          </cell>
          <cell r="J1381" t="str">
            <v>ü</v>
          </cell>
          <cell r="K1381" t="str">
            <v>û</v>
          </cell>
          <cell r="L1381" t="str">
            <v>û</v>
          </cell>
          <cell r="M1381" t="str">
            <v>ü</v>
          </cell>
          <cell r="N1381" t="str">
            <v>ü</v>
          </cell>
          <cell r="O1381" t="str">
            <v>ü</v>
          </cell>
        </row>
        <row r="1382">
          <cell r="A1382" t="str">
            <v>Our Piece of the Pie 401(K)</v>
          </cell>
          <cell r="C1382" t="str">
            <v>VSIAX</v>
          </cell>
          <cell r="E1382" t="str">
            <v>N/A</v>
          </cell>
          <cell r="F1382" t="str">
            <v>ü</v>
          </cell>
          <cell r="G1382" t="str">
            <v>ü</v>
          </cell>
          <cell r="H1382" t="str">
            <v>ü</v>
          </cell>
          <cell r="I1382" t="str">
            <v>ü</v>
          </cell>
          <cell r="J1382" t="str">
            <v>ü</v>
          </cell>
          <cell r="K1382" t="str">
            <v>ü</v>
          </cell>
          <cell r="L1382" t="str">
            <v>ü</v>
          </cell>
          <cell r="M1382" t="str">
            <v>ü</v>
          </cell>
          <cell r="N1382" t="str">
            <v>ü</v>
          </cell>
          <cell r="O1382" t="str">
            <v>ü</v>
          </cell>
        </row>
        <row r="1383">
          <cell r="A1383" t="str">
            <v>Our Piece of the Pie 401(K)</v>
          </cell>
          <cell r="C1383" t="str">
            <v>VTIAX</v>
          </cell>
          <cell r="E1383" t="str">
            <v>N/A</v>
          </cell>
          <cell r="F1383" t="str">
            <v>ü</v>
          </cell>
          <cell r="G1383" t="str">
            <v>û</v>
          </cell>
          <cell r="H1383" t="str">
            <v>û</v>
          </cell>
          <cell r="I1383" t="str">
            <v>ü</v>
          </cell>
          <cell r="J1383" t="str">
            <v>ü</v>
          </cell>
          <cell r="K1383" t="str">
            <v>û</v>
          </cell>
          <cell r="L1383" t="str">
            <v>û</v>
          </cell>
          <cell r="M1383" t="str">
            <v>ü</v>
          </cell>
          <cell r="N1383" t="str">
            <v>ü</v>
          </cell>
          <cell r="O1383" t="str">
            <v>ü</v>
          </cell>
        </row>
        <row r="1384">
          <cell r="A1384" t="str">
            <v>Our Piece of the Pie 401(K)</v>
          </cell>
          <cell r="C1384" t="str">
            <v>VWILX</v>
          </cell>
          <cell r="E1384" t="str">
            <v>ü</v>
          </cell>
          <cell r="F1384" t="str">
            <v>û</v>
          </cell>
          <cell r="G1384" t="str">
            <v>ü</v>
          </cell>
          <cell r="H1384" t="str">
            <v>û</v>
          </cell>
          <cell r="I1384" t="str">
            <v>û</v>
          </cell>
          <cell r="J1384" t="str">
            <v>û</v>
          </cell>
          <cell r="K1384" t="str">
            <v>û</v>
          </cell>
          <cell r="L1384" t="str">
            <v>û</v>
          </cell>
          <cell r="M1384" t="str">
            <v>û</v>
          </cell>
          <cell r="N1384" t="str">
            <v>ü</v>
          </cell>
          <cell r="O1384" t="str">
            <v>ü</v>
          </cell>
        </row>
        <row r="1385">
          <cell r="A1385" t="str">
            <v>Our Piece of the Pie 401(K)</v>
          </cell>
          <cell r="C1385" t="str">
            <v>RNPGX</v>
          </cell>
          <cell r="E1385" t="str">
            <v>ü</v>
          </cell>
          <cell r="F1385" t="str">
            <v>û</v>
          </cell>
          <cell r="G1385" t="str">
            <v>ü</v>
          </cell>
          <cell r="H1385" t="str">
            <v>ü</v>
          </cell>
          <cell r="I1385" t="str">
            <v>ü</v>
          </cell>
          <cell r="J1385" t="str">
            <v>û</v>
          </cell>
          <cell r="K1385" t="str">
            <v>ü</v>
          </cell>
          <cell r="L1385" t="str">
            <v>ü</v>
          </cell>
          <cell r="M1385" t="str">
            <v>ü</v>
          </cell>
          <cell r="N1385" t="str">
            <v>ü</v>
          </cell>
          <cell r="O1385" t="str">
            <v>ü</v>
          </cell>
        </row>
        <row r="1386">
          <cell r="A1386" t="str">
            <v>Our Piece of the Pie 401(K)</v>
          </cell>
          <cell r="C1386" t="str">
            <v>RNWGX</v>
          </cell>
          <cell r="E1386" t="str">
            <v>ü</v>
          </cell>
          <cell r="F1386" t="str">
            <v>ü</v>
          </cell>
          <cell r="G1386" t="str">
            <v>ü</v>
          </cell>
          <cell r="H1386" t="str">
            <v>ü</v>
          </cell>
          <cell r="I1386" t="str">
            <v>ü</v>
          </cell>
          <cell r="J1386" t="str">
            <v>ü</v>
          </cell>
          <cell r="K1386" t="str">
            <v>ü</v>
          </cell>
          <cell r="L1386" t="str">
            <v>ü</v>
          </cell>
          <cell r="M1386" t="str">
            <v>ü</v>
          </cell>
          <cell r="N1386" t="str">
            <v>ü</v>
          </cell>
          <cell r="O1386" t="str">
            <v>ü</v>
          </cell>
        </row>
        <row r="1387">
          <cell r="A1387" t="str">
            <v>Our Piece of the Pie 401(K)</v>
          </cell>
          <cell r="C1387" t="str">
            <v>DOXFX</v>
          </cell>
          <cell r="E1387" t="str">
            <v>ü</v>
          </cell>
          <cell r="F1387" t="str">
            <v>û</v>
          </cell>
          <cell r="G1387" t="str">
            <v>û</v>
          </cell>
          <cell r="H1387" t="str">
            <v>û</v>
          </cell>
          <cell r="I1387" t="str">
            <v>û</v>
          </cell>
          <cell r="J1387" t="str">
            <v>û</v>
          </cell>
          <cell r="K1387" t="str">
            <v>ü</v>
          </cell>
          <cell r="L1387" t="str">
            <v>ü</v>
          </cell>
          <cell r="M1387" t="str">
            <v>ü</v>
          </cell>
          <cell r="N1387" t="str">
            <v>ü</v>
          </cell>
          <cell r="O1387" t="str">
            <v>ü</v>
          </cell>
        </row>
        <row r="1388">
          <cell r="A1388" t="str">
            <v>Our Piece of the Pie 401(K)</v>
          </cell>
          <cell r="C1388" t="str">
            <v>PIMIX</v>
          </cell>
          <cell r="E1388" t="str">
            <v>ü</v>
          </cell>
          <cell r="F1388" t="str">
            <v>ü</v>
          </cell>
          <cell r="G1388" t="str">
            <v>ü</v>
          </cell>
          <cell r="H1388" t="str">
            <v>ü</v>
          </cell>
          <cell r="I1388" t="str">
            <v>ü</v>
          </cell>
          <cell r="J1388" t="str">
            <v>ü</v>
          </cell>
          <cell r="K1388" t="str">
            <v>ü</v>
          </cell>
          <cell r="L1388" t="str">
            <v>ü</v>
          </cell>
          <cell r="M1388" t="str">
            <v>ü</v>
          </cell>
          <cell r="N1388" t="str">
            <v>ü</v>
          </cell>
          <cell r="O1388" t="str">
            <v>ü</v>
          </cell>
        </row>
        <row r="1389">
          <cell r="A1389" t="str">
            <v>Our Piece of the Pie 401(K)</v>
          </cell>
          <cell r="C1389" t="str">
            <v>PBFKX</v>
          </cell>
          <cell r="E1389" t="str">
            <v>ü</v>
          </cell>
          <cell r="F1389" t="str">
            <v>ü</v>
          </cell>
          <cell r="G1389" t="str">
            <v>ü</v>
          </cell>
          <cell r="H1389" t="str">
            <v>ü</v>
          </cell>
          <cell r="I1389" t="str">
            <v>ü</v>
          </cell>
          <cell r="J1389" t="str">
            <v>ü</v>
          </cell>
          <cell r="K1389" t="str">
            <v>ü</v>
          </cell>
          <cell r="L1389" t="str">
            <v>ü</v>
          </cell>
          <cell r="M1389" t="str">
            <v>ü</v>
          </cell>
          <cell r="N1389" t="str">
            <v>ü</v>
          </cell>
          <cell r="O1389" t="str">
            <v>ü</v>
          </cell>
        </row>
        <row r="1390">
          <cell r="A1390" t="str">
            <v>Our Piece of the Pie 401(K)</v>
          </cell>
          <cell r="C1390" t="str">
            <v>VAIPX</v>
          </cell>
          <cell r="E1390" t="str">
            <v>ü</v>
          </cell>
          <cell r="F1390" t="str">
            <v>û</v>
          </cell>
          <cell r="G1390" t="str">
            <v>û</v>
          </cell>
          <cell r="H1390" t="str">
            <v>û</v>
          </cell>
          <cell r="I1390" t="str">
            <v>û</v>
          </cell>
          <cell r="J1390" t="str">
            <v>ü</v>
          </cell>
          <cell r="K1390" t="str">
            <v>ü</v>
          </cell>
          <cell r="L1390" t="str">
            <v>ü</v>
          </cell>
          <cell r="M1390" t="str">
            <v>ü</v>
          </cell>
          <cell r="N1390" t="str">
            <v>ü</v>
          </cell>
          <cell r="O1390" t="str">
            <v>ü</v>
          </cell>
        </row>
        <row r="1391">
          <cell r="A1391" t="str">
            <v>Our Piece of the Pie 401(K)</v>
          </cell>
          <cell r="C1391" t="str">
            <v>PFORX</v>
          </cell>
          <cell r="E1391" t="str">
            <v>ü</v>
          </cell>
          <cell r="F1391" t="str">
            <v>ü</v>
          </cell>
          <cell r="G1391" t="str">
            <v>ü</v>
          </cell>
          <cell r="H1391" t="str">
            <v>ü</v>
          </cell>
          <cell r="I1391" t="str">
            <v>ü</v>
          </cell>
          <cell r="J1391" t="str">
            <v>ü</v>
          </cell>
          <cell r="K1391" t="str">
            <v>ü</v>
          </cell>
          <cell r="L1391" t="str">
            <v>ü</v>
          </cell>
          <cell r="M1391" t="str">
            <v>ü</v>
          </cell>
          <cell r="N1391" t="str">
            <v>û</v>
          </cell>
          <cell r="O1391" t="str">
            <v>ü</v>
          </cell>
        </row>
        <row r="1392">
          <cell r="A1392" t="str">
            <v>Our Piece of the Pie 401(K)</v>
          </cell>
          <cell r="C1392" t="str">
            <v>VPRAX</v>
          </cell>
          <cell r="E1392" t="str">
            <v>ü</v>
          </cell>
          <cell r="F1392" t="str">
            <v>ü</v>
          </cell>
          <cell r="G1392" t="str">
            <v>ü</v>
          </cell>
          <cell r="H1392" t="str">
            <v>ü</v>
          </cell>
          <cell r="I1392" t="str">
            <v>ü</v>
          </cell>
          <cell r="J1392" t="str">
            <v>ü</v>
          </cell>
          <cell r="K1392" t="str">
            <v>ü</v>
          </cell>
          <cell r="L1392" t="str">
            <v>ü</v>
          </cell>
          <cell r="M1392" t="str">
            <v>ü</v>
          </cell>
          <cell r="N1392" t="str">
            <v>ü</v>
          </cell>
          <cell r="O1392" t="str">
            <v>ü</v>
          </cell>
        </row>
        <row r="1393">
          <cell r="A1393" t="str">
            <v>Our Piece of the Pie 401(K)</v>
          </cell>
          <cell r="C1393" t="str">
            <v>VGSLX</v>
          </cell>
          <cell r="E1393" t="str">
            <v>N/A</v>
          </cell>
          <cell r="F1393" t="str">
            <v>ü</v>
          </cell>
          <cell r="G1393" t="str">
            <v>û</v>
          </cell>
          <cell r="H1393" t="str">
            <v>ü</v>
          </cell>
          <cell r="I1393" t="str">
            <v>ü</v>
          </cell>
          <cell r="J1393" t="str">
            <v>ü</v>
          </cell>
          <cell r="K1393" t="str">
            <v>û</v>
          </cell>
          <cell r="L1393" t="str">
            <v>û</v>
          </cell>
          <cell r="M1393" t="str">
            <v>ü</v>
          </cell>
          <cell r="N1393" t="str">
            <v>ü</v>
          </cell>
          <cell r="O1393" t="str">
            <v>ü</v>
          </cell>
        </row>
        <row r="1394">
          <cell r="A1394" t="str">
            <v>PayArc 401(K)</v>
          </cell>
          <cell r="C1394" t="str">
            <v>FXAIX</v>
          </cell>
          <cell r="E1394" t="str">
            <v>N/A</v>
          </cell>
          <cell r="F1394" t="str">
            <v>ü</v>
          </cell>
          <cell r="G1394" t="str">
            <v>ü</v>
          </cell>
          <cell r="H1394" t="str">
            <v>ü</v>
          </cell>
          <cell r="I1394" t="str">
            <v>ü</v>
          </cell>
          <cell r="J1394" t="str">
            <v>ü</v>
          </cell>
          <cell r="K1394" t="str">
            <v>ü</v>
          </cell>
          <cell r="L1394" t="str">
            <v>ü</v>
          </cell>
          <cell r="M1394" t="str">
            <v>ü</v>
          </cell>
          <cell r="N1394" t="str">
            <v>ü</v>
          </cell>
          <cell r="O1394" t="str">
            <v>ü</v>
          </cell>
        </row>
        <row r="1395">
          <cell r="A1395" t="str">
            <v>PayArc 401(K)</v>
          </cell>
          <cell r="C1395" t="str">
            <v>APGZX</v>
          </cell>
          <cell r="E1395" t="str">
            <v>ü</v>
          </cell>
          <cell r="F1395" t="str">
            <v>û</v>
          </cell>
          <cell r="G1395" t="str">
            <v>û</v>
          </cell>
          <cell r="H1395" t="str">
            <v>û</v>
          </cell>
          <cell r="I1395" t="str">
            <v>û</v>
          </cell>
          <cell r="J1395" t="str">
            <v>û</v>
          </cell>
          <cell r="K1395" t="str">
            <v>ü</v>
          </cell>
          <cell r="L1395" t="str">
            <v>ü</v>
          </cell>
          <cell r="M1395" t="str">
            <v>ü</v>
          </cell>
          <cell r="N1395" t="str">
            <v>ü</v>
          </cell>
          <cell r="O1395" t="str">
            <v>ü</v>
          </cell>
        </row>
        <row r="1396">
          <cell r="A1396" t="str">
            <v>PayArc 401(K)</v>
          </cell>
          <cell r="C1396" t="str">
            <v>CDDYX</v>
          </cell>
          <cell r="E1396" t="str">
            <v>ü</v>
          </cell>
          <cell r="F1396" t="str">
            <v>ü</v>
          </cell>
          <cell r="G1396" t="str">
            <v>ü</v>
          </cell>
          <cell r="H1396" t="str">
            <v>ü</v>
          </cell>
          <cell r="I1396" t="str">
            <v>ü</v>
          </cell>
          <cell r="J1396" t="str">
            <v>ü</v>
          </cell>
          <cell r="K1396" t="str">
            <v>û</v>
          </cell>
          <cell r="L1396" t="str">
            <v>ü</v>
          </cell>
          <cell r="M1396" t="str">
            <v>ü</v>
          </cell>
          <cell r="N1396" t="str">
            <v>ü</v>
          </cell>
          <cell r="O1396" t="str">
            <v>ü</v>
          </cell>
        </row>
        <row r="1397">
          <cell r="A1397" t="str">
            <v>PayArc 401(K)</v>
          </cell>
          <cell r="C1397" t="str">
            <v>FSMDX</v>
          </cell>
          <cell r="E1397" t="str">
            <v>N/A</v>
          </cell>
          <cell r="F1397" t="str">
            <v>ü</v>
          </cell>
          <cell r="G1397" t="str">
            <v>ü</v>
          </cell>
          <cell r="H1397" t="str">
            <v>ü</v>
          </cell>
          <cell r="I1397" t="str">
            <v>ü</v>
          </cell>
          <cell r="J1397" t="str">
            <v>ü</v>
          </cell>
          <cell r="K1397" t="str">
            <v>ü</v>
          </cell>
          <cell r="L1397" t="str">
            <v>ü</v>
          </cell>
          <cell r="M1397" t="str">
            <v>ü</v>
          </cell>
          <cell r="N1397" t="str">
            <v>ü</v>
          </cell>
          <cell r="O1397" t="str">
            <v>ü</v>
          </cell>
        </row>
        <row r="1398">
          <cell r="A1398" t="str">
            <v>PayArc 401(K)</v>
          </cell>
          <cell r="C1398" t="str">
            <v>OTCKX</v>
          </cell>
          <cell r="E1398" t="str">
            <v>ü</v>
          </cell>
          <cell r="F1398" t="str">
            <v>û</v>
          </cell>
          <cell r="G1398" t="str">
            <v>ü</v>
          </cell>
          <cell r="H1398" t="str">
            <v>ü</v>
          </cell>
          <cell r="I1398" t="str">
            <v>ü</v>
          </cell>
          <cell r="J1398" t="str">
            <v>û</v>
          </cell>
          <cell r="K1398" t="str">
            <v>ü</v>
          </cell>
          <cell r="L1398" t="str">
            <v>ü</v>
          </cell>
          <cell r="M1398" t="str">
            <v>ü</v>
          </cell>
          <cell r="N1398" t="str">
            <v>ü</v>
          </cell>
          <cell r="O1398" t="str">
            <v>ü</v>
          </cell>
        </row>
        <row r="1399">
          <cell r="A1399" t="str">
            <v>PayArc 401(K)</v>
          </cell>
          <cell r="C1399" t="str">
            <v>AMDVX</v>
          </cell>
          <cell r="E1399" t="str">
            <v>ü</v>
          </cell>
          <cell r="F1399" t="str">
            <v>û</v>
          </cell>
          <cell r="G1399" t="str">
            <v>û</v>
          </cell>
          <cell r="H1399" t="str">
            <v>û</v>
          </cell>
          <cell r="I1399" t="str">
            <v>û</v>
          </cell>
          <cell r="J1399" t="str">
            <v>û</v>
          </cell>
          <cell r="K1399" t="str">
            <v>û</v>
          </cell>
          <cell r="L1399" t="str">
            <v>û</v>
          </cell>
          <cell r="M1399" t="str">
            <v>ü</v>
          </cell>
          <cell r="N1399" t="str">
            <v>ü</v>
          </cell>
          <cell r="O1399" t="str">
            <v>ü</v>
          </cell>
        </row>
        <row r="1400">
          <cell r="A1400" t="str">
            <v>PayArc 401(K)</v>
          </cell>
          <cell r="C1400" t="str">
            <v>FSSNX</v>
          </cell>
          <cell r="E1400" t="str">
            <v>N/A</v>
          </cell>
          <cell r="F1400" t="str">
            <v>ü</v>
          </cell>
          <cell r="G1400" t="str">
            <v>ü</v>
          </cell>
          <cell r="H1400" t="str">
            <v>ü</v>
          </cell>
          <cell r="I1400" t="str">
            <v>ü</v>
          </cell>
          <cell r="J1400" t="str">
            <v>ü</v>
          </cell>
          <cell r="K1400" t="str">
            <v>û</v>
          </cell>
          <cell r="L1400" t="str">
            <v>û</v>
          </cell>
          <cell r="M1400" t="str">
            <v>ü</v>
          </cell>
          <cell r="N1400" t="str">
            <v>ü</v>
          </cell>
          <cell r="O1400" t="str">
            <v>ü</v>
          </cell>
        </row>
        <row r="1401">
          <cell r="A1401" t="str">
            <v>PayArc 401(K)</v>
          </cell>
          <cell r="C1401" t="str">
            <v>PLKGX</v>
          </cell>
          <cell r="E1401" t="str">
            <v>ü</v>
          </cell>
          <cell r="F1401" t="str">
            <v>ü</v>
          </cell>
          <cell r="G1401" t="str">
            <v>ü</v>
          </cell>
          <cell r="H1401" t="str">
            <v>ü</v>
          </cell>
          <cell r="I1401" t="str">
            <v>ü</v>
          </cell>
          <cell r="J1401" t="str">
            <v>ü</v>
          </cell>
          <cell r="K1401" t="str">
            <v>ü</v>
          </cell>
          <cell r="L1401" t="str">
            <v>ü</v>
          </cell>
          <cell r="M1401" t="str">
            <v>ü</v>
          </cell>
          <cell r="N1401" t="str">
            <v>ü</v>
          </cell>
          <cell r="O1401" t="str">
            <v>ü</v>
          </cell>
        </row>
        <row r="1402">
          <cell r="A1402" t="str">
            <v>PayArc 401(K)</v>
          </cell>
          <cell r="C1402" t="str">
            <v>GTTUX</v>
          </cell>
          <cell r="E1402" t="str">
            <v>ü</v>
          </cell>
          <cell r="F1402" t="str">
            <v>ü</v>
          </cell>
          <cell r="G1402" t="str">
            <v>ü</v>
          </cell>
          <cell r="H1402" t="str">
            <v>ü</v>
          </cell>
          <cell r="I1402" t="str">
            <v>ü</v>
          </cell>
          <cell r="J1402" t="str">
            <v>ü</v>
          </cell>
          <cell r="K1402" t="str">
            <v>û</v>
          </cell>
          <cell r="L1402" t="str">
            <v>û</v>
          </cell>
          <cell r="M1402" t="str">
            <v>û</v>
          </cell>
          <cell r="N1402" t="str">
            <v>ü</v>
          </cell>
          <cell r="O1402" t="str">
            <v>ü</v>
          </cell>
        </row>
        <row r="1403">
          <cell r="A1403" t="str">
            <v>PayArc 401(K)</v>
          </cell>
          <cell r="C1403" t="str">
            <v>MDIZX</v>
          </cell>
          <cell r="E1403" t="str">
            <v>ü</v>
          </cell>
          <cell r="F1403" t="str">
            <v>ü</v>
          </cell>
          <cell r="G1403" t="str">
            <v>û</v>
          </cell>
          <cell r="H1403" t="str">
            <v>û</v>
          </cell>
          <cell r="I1403" t="str">
            <v>ü</v>
          </cell>
          <cell r="J1403" t="str">
            <v>û</v>
          </cell>
          <cell r="K1403" t="str">
            <v>û</v>
          </cell>
          <cell r="L1403" t="str">
            <v>û</v>
          </cell>
          <cell r="M1403" t="str">
            <v>û</v>
          </cell>
          <cell r="N1403" t="str">
            <v>ü</v>
          </cell>
          <cell r="O1403" t="str">
            <v>ü</v>
          </cell>
        </row>
        <row r="1404">
          <cell r="A1404" t="str">
            <v>PayArc 401(K)</v>
          </cell>
          <cell r="C1404" t="str">
            <v>FSPSX</v>
          </cell>
          <cell r="E1404" t="str">
            <v>N/A</v>
          </cell>
          <cell r="F1404" t="str">
            <v>û</v>
          </cell>
          <cell r="G1404" t="str">
            <v>ü</v>
          </cell>
          <cell r="H1404" t="str">
            <v>ü</v>
          </cell>
          <cell r="I1404" t="str">
            <v>ü</v>
          </cell>
          <cell r="J1404" t="str">
            <v>û</v>
          </cell>
          <cell r="K1404" t="str">
            <v>ü</v>
          </cell>
          <cell r="L1404" t="str">
            <v>ü</v>
          </cell>
          <cell r="M1404" t="str">
            <v>ü</v>
          </cell>
          <cell r="N1404" t="str">
            <v>ü</v>
          </cell>
          <cell r="O1404" t="str">
            <v>ü</v>
          </cell>
        </row>
        <row r="1405">
          <cell r="A1405" t="str">
            <v>PayArc 401(K)</v>
          </cell>
          <cell r="C1405" t="str">
            <v>PIMIX</v>
          </cell>
          <cell r="E1405" t="str">
            <v>ü</v>
          </cell>
          <cell r="F1405" t="str">
            <v>ü</v>
          </cell>
          <cell r="G1405" t="str">
            <v>ü</v>
          </cell>
          <cell r="H1405" t="str">
            <v>ü</v>
          </cell>
          <cell r="I1405" t="str">
            <v>ü</v>
          </cell>
          <cell r="J1405" t="str">
            <v>ü</v>
          </cell>
          <cell r="K1405" t="str">
            <v>ü</v>
          </cell>
          <cell r="L1405" t="str">
            <v>ü</v>
          </cell>
          <cell r="M1405" t="str">
            <v>ü</v>
          </cell>
          <cell r="N1405" t="str">
            <v>ü</v>
          </cell>
          <cell r="O1405" t="str">
            <v>ü</v>
          </cell>
        </row>
        <row r="1406">
          <cell r="A1406" t="str">
            <v>PayArc 401(K)</v>
          </cell>
          <cell r="C1406" t="str">
            <v>DIPSX</v>
          </cell>
          <cell r="E1406" t="str">
            <v>ü</v>
          </cell>
          <cell r="F1406" t="str">
            <v>û</v>
          </cell>
          <cell r="G1406" t="str">
            <v>ü</v>
          </cell>
          <cell r="H1406" t="str">
            <v>ü</v>
          </cell>
          <cell r="I1406" t="str">
            <v>ü</v>
          </cell>
          <cell r="J1406" t="str">
            <v>ü</v>
          </cell>
          <cell r="K1406" t="str">
            <v>ü</v>
          </cell>
          <cell r="L1406" t="str">
            <v>ü</v>
          </cell>
          <cell r="M1406" t="str">
            <v>ü</v>
          </cell>
          <cell r="N1406" t="str">
            <v>ü</v>
          </cell>
          <cell r="O1406" t="str">
            <v>ü</v>
          </cell>
        </row>
        <row r="1407">
          <cell r="A1407" t="str">
            <v>PayArc 401(K)</v>
          </cell>
          <cell r="C1407" t="str">
            <v>FXNAX</v>
          </cell>
          <cell r="E1407" t="str">
            <v>N/A</v>
          </cell>
          <cell r="F1407" t="str">
            <v>ü</v>
          </cell>
          <cell r="G1407" t="str">
            <v>û</v>
          </cell>
          <cell r="H1407" t="str">
            <v>û</v>
          </cell>
          <cell r="I1407" t="str">
            <v>ü</v>
          </cell>
          <cell r="J1407" t="str">
            <v>ü</v>
          </cell>
          <cell r="K1407" t="str">
            <v>û</v>
          </cell>
          <cell r="L1407" t="str">
            <v>û</v>
          </cell>
          <cell r="M1407" t="str">
            <v>ü</v>
          </cell>
          <cell r="N1407" t="str">
            <v>ü</v>
          </cell>
          <cell r="O1407" t="str">
            <v>ü</v>
          </cell>
        </row>
        <row r="1408">
          <cell r="A1408" t="str">
            <v>PayArc 401(K)</v>
          </cell>
          <cell r="C1408" t="str">
            <v>PBFKX</v>
          </cell>
          <cell r="E1408" t="str">
            <v>ü</v>
          </cell>
          <cell r="F1408" t="str">
            <v>ü</v>
          </cell>
          <cell r="G1408" t="str">
            <v>ü</v>
          </cell>
          <cell r="H1408" t="str">
            <v>ü</v>
          </cell>
          <cell r="I1408" t="str">
            <v>ü</v>
          </cell>
          <cell r="J1408" t="str">
            <v>ü</v>
          </cell>
          <cell r="K1408" t="str">
            <v>ü</v>
          </cell>
          <cell r="L1408" t="str">
            <v>ü</v>
          </cell>
          <cell r="M1408" t="str">
            <v>ü</v>
          </cell>
          <cell r="N1408" t="str">
            <v>ü</v>
          </cell>
          <cell r="O1408" t="str">
            <v>ü</v>
          </cell>
        </row>
        <row r="1409">
          <cell r="A1409" t="str">
            <v>PayArc 401(K)</v>
          </cell>
          <cell r="C1409" t="str">
            <v>PFORX</v>
          </cell>
          <cell r="E1409" t="str">
            <v>ü</v>
          </cell>
          <cell r="F1409" t="str">
            <v>ü</v>
          </cell>
          <cell r="G1409" t="str">
            <v>ü</v>
          </cell>
          <cell r="H1409" t="str">
            <v>ü</v>
          </cell>
          <cell r="I1409" t="str">
            <v>ü</v>
          </cell>
          <cell r="J1409" t="str">
            <v>ü</v>
          </cell>
          <cell r="K1409" t="str">
            <v>ü</v>
          </cell>
          <cell r="L1409" t="str">
            <v>ü</v>
          </cell>
          <cell r="M1409" t="str">
            <v>ü</v>
          </cell>
          <cell r="N1409" t="str">
            <v>û</v>
          </cell>
          <cell r="O1409" t="str">
            <v>ü</v>
          </cell>
        </row>
        <row r="1410">
          <cell r="A1410" t="str">
            <v>PayArc 401(K)</v>
          </cell>
          <cell r="C1410" t="str">
            <v>N/A</v>
          </cell>
          <cell r="E1410" t="str">
            <v>ü</v>
          </cell>
          <cell r="F1410" t="str">
            <v>û</v>
          </cell>
          <cell r="G1410" t="str">
            <v>û</v>
          </cell>
          <cell r="H1410" t="str">
            <v>û</v>
          </cell>
          <cell r="I1410" t="str">
            <v>û</v>
          </cell>
          <cell r="J1410" t="str">
            <v>ü</v>
          </cell>
          <cell r="K1410" t="str">
            <v>û</v>
          </cell>
          <cell r="L1410" t="str">
            <v>û</v>
          </cell>
          <cell r="M1410" t="str">
            <v>û</v>
          </cell>
          <cell r="N1410" t="str">
            <v>ü</v>
          </cell>
          <cell r="O1410" t="str">
            <v>ü</v>
          </cell>
        </row>
        <row r="1411">
          <cell r="A1411" t="str">
            <v>Procyon Navigator PEP</v>
          </cell>
          <cell r="C1411" t="str">
            <v>FXAIX</v>
          </cell>
          <cell r="E1411" t="str">
            <v>N/A</v>
          </cell>
          <cell r="F1411" t="str">
            <v>ü</v>
          </cell>
          <cell r="G1411" t="str">
            <v>ü</v>
          </cell>
          <cell r="H1411" t="str">
            <v>ü</v>
          </cell>
          <cell r="I1411" t="str">
            <v>ü</v>
          </cell>
          <cell r="J1411" t="str">
            <v>ü</v>
          </cell>
          <cell r="K1411" t="str">
            <v>ü</v>
          </cell>
          <cell r="L1411" t="str">
            <v>ü</v>
          </cell>
          <cell r="M1411" t="str">
            <v>ü</v>
          </cell>
          <cell r="N1411" t="str">
            <v>ü</v>
          </cell>
          <cell r="O1411" t="str">
            <v>ü</v>
          </cell>
        </row>
        <row r="1412">
          <cell r="A1412" t="str">
            <v>Procyon Navigator PEP</v>
          </cell>
          <cell r="C1412" t="str">
            <v>APGZX</v>
          </cell>
          <cell r="E1412" t="str">
            <v>ü</v>
          </cell>
          <cell r="F1412" t="str">
            <v>û</v>
          </cell>
          <cell r="G1412" t="str">
            <v>û</v>
          </cell>
          <cell r="H1412" t="str">
            <v>û</v>
          </cell>
          <cell r="I1412" t="str">
            <v>û</v>
          </cell>
          <cell r="J1412" t="str">
            <v>û</v>
          </cell>
          <cell r="K1412" t="str">
            <v>ü</v>
          </cell>
          <cell r="L1412" t="str">
            <v>ü</v>
          </cell>
          <cell r="M1412" t="str">
            <v>ü</v>
          </cell>
          <cell r="N1412" t="str">
            <v>ü</v>
          </cell>
          <cell r="O1412" t="str">
            <v>ü</v>
          </cell>
        </row>
        <row r="1413">
          <cell r="A1413" t="str">
            <v>Procyon Navigator PEP</v>
          </cell>
          <cell r="C1413" t="str">
            <v>FSPGX</v>
          </cell>
          <cell r="E1413" t="str">
            <v>N/A</v>
          </cell>
          <cell r="F1413" t="str">
            <v>ü</v>
          </cell>
          <cell r="G1413" t="str">
            <v>ü</v>
          </cell>
          <cell r="H1413" t="str">
            <v>ü</v>
          </cell>
          <cell r="I1413" t="str">
            <v>ü</v>
          </cell>
          <cell r="J1413" t="str">
            <v>ü</v>
          </cell>
          <cell r="K1413" t="str">
            <v>ü</v>
          </cell>
          <cell r="L1413" t="str">
            <v>ü</v>
          </cell>
          <cell r="M1413" t="str">
            <v>ü</v>
          </cell>
          <cell r="N1413" t="str">
            <v>ü</v>
          </cell>
          <cell r="O1413" t="str">
            <v>ü</v>
          </cell>
        </row>
        <row r="1414">
          <cell r="A1414" t="str">
            <v>Procyon Navigator PEP</v>
          </cell>
          <cell r="C1414" t="str">
            <v>CDDYX</v>
          </cell>
          <cell r="E1414" t="str">
            <v>ü</v>
          </cell>
          <cell r="F1414" t="str">
            <v>ü</v>
          </cell>
          <cell r="G1414" t="str">
            <v>ü</v>
          </cell>
          <cell r="H1414" t="str">
            <v>ü</v>
          </cell>
          <cell r="I1414" t="str">
            <v>ü</v>
          </cell>
          <cell r="J1414" t="str">
            <v>ü</v>
          </cell>
          <cell r="K1414" t="str">
            <v>û</v>
          </cell>
          <cell r="L1414" t="str">
            <v>ü</v>
          </cell>
          <cell r="M1414" t="str">
            <v>ü</v>
          </cell>
          <cell r="N1414" t="str">
            <v>ü</v>
          </cell>
          <cell r="O1414" t="str">
            <v>ü</v>
          </cell>
        </row>
        <row r="1415">
          <cell r="A1415" t="str">
            <v>Procyon Navigator PEP</v>
          </cell>
          <cell r="C1415" t="str">
            <v>FLCOX</v>
          </cell>
          <cell r="E1415" t="str">
            <v>N/A</v>
          </cell>
          <cell r="F1415" t="str">
            <v>ü</v>
          </cell>
          <cell r="G1415" t="str">
            <v>ü</v>
          </cell>
          <cell r="H1415" t="str">
            <v>û</v>
          </cell>
          <cell r="I1415" t="str">
            <v>ü</v>
          </cell>
          <cell r="J1415" t="str">
            <v>ü</v>
          </cell>
          <cell r="K1415" t="str">
            <v>û</v>
          </cell>
          <cell r="L1415" t="str">
            <v>û</v>
          </cell>
          <cell r="M1415" t="str">
            <v>ü</v>
          </cell>
          <cell r="N1415" t="str">
            <v>ü</v>
          </cell>
          <cell r="O1415" t="str">
            <v>ü</v>
          </cell>
        </row>
        <row r="1416">
          <cell r="A1416" t="str">
            <v>Procyon Navigator PEP</v>
          </cell>
          <cell r="C1416" t="str">
            <v>FSMDX</v>
          </cell>
          <cell r="E1416" t="str">
            <v>N/A</v>
          </cell>
          <cell r="F1416" t="str">
            <v>ü</v>
          </cell>
          <cell r="G1416" t="str">
            <v>ü</v>
          </cell>
          <cell r="H1416" t="str">
            <v>ü</v>
          </cell>
          <cell r="I1416" t="str">
            <v>ü</v>
          </cell>
          <cell r="J1416" t="str">
            <v>ü</v>
          </cell>
          <cell r="K1416" t="str">
            <v>ü</v>
          </cell>
          <cell r="L1416" t="str">
            <v>ü</v>
          </cell>
          <cell r="M1416" t="str">
            <v>ü</v>
          </cell>
          <cell r="N1416" t="str">
            <v>ü</v>
          </cell>
          <cell r="O1416" t="str">
            <v>ü</v>
          </cell>
        </row>
        <row r="1417">
          <cell r="A1417" t="str">
            <v>Procyon Navigator PEP</v>
          </cell>
          <cell r="C1417" t="str">
            <v>JDMNX</v>
          </cell>
          <cell r="E1417" t="str">
            <v>ü</v>
          </cell>
          <cell r="F1417" t="str">
            <v>û</v>
          </cell>
          <cell r="G1417" t="str">
            <v>û</v>
          </cell>
          <cell r="H1417" t="str">
            <v>ü</v>
          </cell>
          <cell r="I1417" t="str">
            <v>ü</v>
          </cell>
          <cell r="J1417" t="str">
            <v>û</v>
          </cell>
          <cell r="K1417" t="str">
            <v>ü</v>
          </cell>
          <cell r="L1417" t="str">
            <v>ü</v>
          </cell>
          <cell r="M1417" t="str">
            <v>ü</v>
          </cell>
          <cell r="N1417" t="str">
            <v>ü</v>
          </cell>
          <cell r="O1417" t="str">
            <v>ü</v>
          </cell>
        </row>
        <row r="1418">
          <cell r="A1418" t="str">
            <v>Procyon Navigator PEP</v>
          </cell>
          <cell r="C1418" t="str">
            <v>MVCKX</v>
          </cell>
          <cell r="E1418" t="str">
            <v>ü</v>
          </cell>
          <cell r="F1418" t="str">
            <v>ü</v>
          </cell>
          <cell r="G1418" t="str">
            <v>ü</v>
          </cell>
          <cell r="H1418" t="str">
            <v>ü</v>
          </cell>
          <cell r="I1418" t="str">
            <v>ü</v>
          </cell>
          <cell r="J1418" t="str">
            <v>ü</v>
          </cell>
          <cell r="K1418" t="str">
            <v>ü</v>
          </cell>
          <cell r="L1418" t="str">
            <v>ü</v>
          </cell>
          <cell r="M1418" t="str">
            <v>ü</v>
          </cell>
          <cell r="N1418" t="str">
            <v>ü</v>
          </cell>
          <cell r="O1418" t="str">
            <v>ü</v>
          </cell>
        </row>
        <row r="1419">
          <cell r="A1419" t="str">
            <v>Procyon Navigator PEP</v>
          </cell>
          <cell r="C1419" t="str">
            <v>FSSNX</v>
          </cell>
          <cell r="E1419" t="str">
            <v>N/A</v>
          </cell>
          <cell r="F1419" t="str">
            <v>ü</v>
          </cell>
          <cell r="G1419" t="str">
            <v>ü</v>
          </cell>
          <cell r="H1419" t="str">
            <v>ü</v>
          </cell>
          <cell r="I1419" t="str">
            <v>ü</v>
          </cell>
          <cell r="J1419" t="str">
            <v>ü</v>
          </cell>
          <cell r="K1419" t="str">
            <v>û</v>
          </cell>
          <cell r="L1419" t="str">
            <v>û</v>
          </cell>
          <cell r="M1419" t="str">
            <v>ü</v>
          </cell>
          <cell r="N1419" t="str">
            <v>ü</v>
          </cell>
          <cell r="O1419" t="str">
            <v>ü</v>
          </cell>
        </row>
        <row r="1420">
          <cell r="A1420" t="str">
            <v>Procyon Navigator PEP</v>
          </cell>
          <cell r="C1420" t="str">
            <v>N/A</v>
          </cell>
          <cell r="E1420" t="str">
            <v>ü</v>
          </cell>
          <cell r="F1420" t="str">
            <v>û</v>
          </cell>
          <cell r="G1420" t="str">
            <v>û</v>
          </cell>
          <cell r="H1420" t="str">
            <v>û</v>
          </cell>
          <cell r="I1420" t="str">
            <v>û</v>
          </cell>
          <cell r="J1420" t="str">
            <v>ü</v>
          </cell>
          <cell r="K1420" t="str">
            <v>û</v>
          </cell>
          <cell r="L1420" t="str">
            <v>û</v>
          </cell>
          <cell r="M1420" t="str">
            <v>û</v>
          </cell>
          <cell r="N1420" t="str">
            <v>ü</v>
          </cell>
          <cell r="O1420" t="str">
            <v>ü</v>
          </cell>
        </row>
        <row r="1421">
          <cell r="A1421" t="str">
            <v>Procyon Navigator PEP</v>
          </cell>
          <cell r="C1421" t="str">
            <v>FKEMX</v>
          </cell>
          <cell r="E1421" t="str">
            <v>ü</v>
          </cell>
          <cell r="F1421" t="str">
            <v>ü</v>
          </cell>
          <cell r="G1421" t="str">
            <v>ü</v>
          </cell>
          <cell r="H1421" t="str">
            <v>û</v>
          </cell>
          <cell r="I1421" t="str">
            <v>û</v>
          </cell>
          <cell r="J1421" t="str">
            <v>û</v>
          </cell>
          <cell r="K1421" t="str">
            <v>û</v>
          </cell>
          <cell r="L1421" t="str">
            <v>û</v>
          </cell>
          <cell r="M1421" t="str">
            <v>û</v>
          </cell>
          <cell r="N1421" t="str">
            <v>ü</v>
          </cell>
          <cell r="O1421" t="str">
            <v>ü</v>
          </cell>
        </row>
        <row r="1422">
          <cell r="A1422" t="str">
            <v>Procyon Navigator PEP</v>
          </cell>
          <cell r="C1422" t="str">
            <v>FSPSX</v>
          </cell>
          <cell r="E1422" t="str">
            <v>N/A</v>
          </cell>
          <cell r="F1422" t="str">
            <v>û</v>
          </cell>
          <cell r="G1422" t="str">
            <v>ü</v>
          </cell>
          <cell r="H1422" t="str">
            <v>ü</v>
          </cell>
          <cell r="I1422" t="str">
            <v>ü</v>
          </cell>
          <cell r="J1422" t="str">
            <v>û</v>
          </cell>
          <cell r="K1422" t="str">
            <v>ü</v>
          </cell>
          <cell r="L1422" t="str">
            <v>ü</v>
          </cell>
          <cell r="M1422" t="str">
            <v>ü</v>
          </cell>
          <cell r="N1422" t="str">
            <v>ü</v>
          </cell>
          <cell r="O1422" t="str">
            <v>ü</v>
          </cell>
        </row>
        <row r="1423">
          <cell r="A1423" t="str">
            <v>Procyon Navigator PEP</v>
          </cell>
          <cell r="C1423" t="str">
            <v>MIEIX</v>
          </cell>
          <cell r="E1423" t="str">
            <v>ü</v>
          </cell>
          <cell r="F1423" t="str">
            <v>û</v>
          </cell>
          <cell r="G1423" t="str">
            <v>ü</v>
          </cell>
          <cell r="H1423" t="str">
            <v>ü</v>
          </cell>
          <cell r="I1423" t="str">
            <v>ü</v>
          </cell>
          <cell r="J1423" t="str">
            <v>û</v>
          </cell>
          <cell r="K1423" t="str">
            <v>ü</v>
          </cell>
          <cell r="L1423" t="str">
            <v>ü</v>
          </cell>
          <cell r="M1423" t="str">
            <v>ü</v>
          </cell>
          <cell r="N1423" t="str">
            <v>ü</v>
          </cell>
          <cell r="O1423" t="str">
            <v>ü</v>
          </cell>
        </row>
        <row r="1424">
          <cell r="A1424" t="str">
            <v>Procyon Navigator PEP</v>
          </cell>
          <cell r="C1424" t="str">
            <v>BRHYX</v>
          </cell>
          <cell r="E1424" t="str">
            <v>ü</v>
          </cell>
          <cell r="F1424" t="str">
            <v>ü</v>
          </cell>
          <cell r="G1424" t="str">
            <v>ü</v>
          </cell>
          <cell r="H1424" t="str">
            <v>ü</v>
          </cell>
          <cell r="I1424" t="str">
            <v>ü</v>
          </cell>
          <cell r="J1424" t="str">
            <v>ü</v>
          </cell>
          <cell r="K1424" t="str">
            <v>ü</v>
          </cell>
          <cell r="L1424" t="str">
            <v>ü</v>
          </cell>
          <cell r="M1424" t="str">
            <v>ü</v>
          </cell>
          <cell r="N1424" t="str">
            <v>ü</v>
          </cell>
          <cell r="O1424" t="str">
            <v>ü</v>
          </cell>
        </row>
        <row r="1425">
          <cell r="A1425" t="str">
            <v>Procyon Navigator PEP</v>
          </cell>
          <cell r="C1425" t="str">
            <v>VBILX</v>
          </cell>
          <cell r="E1425" t="str">
            <v>N/A</v>
          </cell>
          <cell r="F1425" t="str">
            <v>ü</v>
          </cell>
          <cell r="G1425" t="str">
            <v>ü</v>
          </cell>
          <cell r="H1425" t="str">
            <v>ü</v>
          </cell>
          <cell r="I1425" t="str">
            <v>ü</v>
          </cell>
          <cell r="J1425" t="str">
            <v>ü</v>
          </cell>
          <cell r="K1425" t="str">
            <v>ü</v>
          </cell>
          <cell r="L1425" t="str">
            <v>ü</v>
          </cell>
          <cell r="M1425" t="str">
            <v>ü</v>
          </cell>
          <cell r="N1425" t="str">
            <v>ü</v>
          </cell>
          <cell r="O1425" t="str">
            <v>ü</v>
          </cell>
        </row>
        <row r="1426">
          <cell r="A1426" t="str">
            <v>Procyon Navigator PEP</v>
          </cell>
          <cell r="C1426" t="str">
            <v>PIMIX</v>
          </cell>
          <cell r="E1426" t="str">
            <v>ü</v>
          </cell>
          <cell r="F1426" t="str">
            <v>ü</v>
          </cell>
          <cell r="G1426" t="str">
            <v>ü</v>
          </cell>
          <cell r="H1426" t="str">
            <v>ü</v>
          </cell>
          <cell r="I1426" t="str">
            <v>ü</v>
          </cell>
          <cell r="J1426" t="str">
            <v>ü</v>
          </cell>
          <cell r="K1426" t="str">
            <v>ü</v>
          </cell>
          <cell r="L1426" t="str">
            <v>ü</v>
          </cell>
          <cell r="M1426" t="str">
            <v>ü</v>
          </cell>
          <cell r="N1426" t="str">
            <v>ü</v>
          </cell>
          <cell r="O1426" t="str">
            <v>ü</v>
          </cell>
        </row>
        <row r="1427">
          <cell r="A1427" t="str">
            <v>Procyon Navigator PEP</v>
          </cell>
          <cell r="C1427" t="str">
            <v>PBFKX</v>
          </cell>
          <cell r="E1427" t="str">
            <v>ü</v>
          </cell>
          <cell r="F1427" t="str">
            <v>ü</v>
          </cell>
          <cell r="G1427" t="str">
            <v>ü</v>
          </cell>
          <cell r="H1427" t="str">
            <v>ü</v>
          </cell>
          <cell r="I1427" t="str">
            <v>ü</v>
          </cell>
          <cell r="J1427" t="str">
            <v>ü</v>
          </cell>
          <cell r="K1427" t="str">
            <v>ü</v>
          </cell>
          <cell r="L1427" t="str">
            <v>ü</v>
          </cell>
          <cell r="M1427" t="str">
            <v>ü</v>
          </cell>
          <cell r="N1427" t="str">
            <v>ü</v>
          </cell>
          <cell r="O1427" t="str">
            <v>ü</v>
          </cell>
        </row>
        <row r="1428">
          <cell r="A1428" t="str">
            <v>Procyon Navigator PEP</v>
          </cell>
          <cell r="C1428" t="str">
            <v>DIPSX</v>
          </cell>
          <cell r="E1428" t="str">
            <v>ü</v>
          </cell>
          <cell r="F1428" t="str">
            <v>û</v>
          </cell>
          <cell r="G1428" t="str">
            <v>ü</v>
          </cell>
          <cell r="H1428" t="str">
            <v>ü</v>
          </cell>
          <cell r="I1428" t="str">
            <v>ü</v>
          </cell>
          <cell r="J1428" t="str">
            <v>ü</v>
          </cell>
          <cell r="K1428" t="str">
            <v>ü</v>
          </cell>
          <cell r="L1428" t="str">
            <v>ü</v>
          </cell>
          <cell r="M1428" t="str">
            <v>ü</v>
          </cell>
          <cell r="N1428" t="str">
            <v>ü</v>
          </cell>
          <cell r="O1428" t="str">
            <v>ü</v>
          </cell>
        </row>
        <row r="1429">
          <cell r="A1429" t="str">
            <v>Procyon Navigator PEP</v>
          </cell>
          <cell r="C1429" t="str">
            <v>PFORX</v>
          </cell>
          <cell r="E1429" t="str">
            <v>ü</v>
          </cell>
          <cell r="F1429" t="str">
            <v>ü</v>
          </cell>
          <cell r="G1429" t="str">
            <v>ü</v>
          </cell>
          <cell r="H1429" t="str">
            <v>ü</v>
          </cell>
          <cell r="I1429" t="str">
            <v>ü</v>
          </cell>
          <cell r="J1429" t="str">
            <v>ü</v>
          </cell>
          <cell r="K1429" t="str">
            <v>ü</v>
          </cell>
          <cell r="L1429" t="str">
            <v>ü</v>
          </cell>
          <cell r="M1429" t="str">
            <v>ü</v>
          </cell>
          <cell r="N1429" t="str">
            <v>û</v>
          </cell>
          <cell r="O1429" t="str">
            <v>ü</v>
          </cell>
        </row>
        <row r="1430">
          <cell r="A1430" t="str">
            <v>Procyon Navigator PEP</v>
          </cell>
          <cell r="C1430" t="str">
            <v>N/A</v>
          </cell>
          <cell r="E1430" t="str">
            <v>ü</v>
          </cell>
          <cell r="F1430" t="str">
            <v>û</v>
          </cell>
          <cell r="G1430" t="str">
            <v>ü</v>
          </cell>
          <cell r="H1430" t="str">
            <v>ü</v>
          </cell>
          <cell r="I1430" t="str">
            <v>ü</v>
          </cell>
          <cell r="J1430" t="str">
            <v>û</v>
          </cell>
          <cell r="K1430" t="str">
            <v>ü</v>
          </cell>
          <cell r="L1430" t="str">
            <v>ü</v>
          </cell>
          <cell r="M1430" t="str">
            <v>ü</v>
          </cell>
          <cell r="N1430" t="str">
            <v>ü</v>
          </cell>
          <cell r="O1430" t="str">
            <v>ü</v>
          </cell>
        </row>
        <row r="1431">
          <cell r="A1431" t="str">
            <v>Pevidia Highway</v>
          </cell>
          <cell r="C1431" t="str">
            <v>VFIAX</v>
          </cell>
          <cell r="E1431" t="str">
            <v>N/A</v>
          </cell>
          <cell r="F1431" t="str">
            <v>ü</v>
          </cell>
          <cell r="G1431" t="str">
            <v>ü</v>
          </cell>
          <cell r="H1431" t="str">
            <v>ü</v>
          </cell>
          <cell r="I1431" t="str">
            <v>ü</v>
          </cell>
          <cell r="J1431" t="str">
            <v>ü</v>
          </cell>
          <cell r="K1431" t="str">
            <v>ü</v>
          </cell>
          <cell r="L1431" t="str">
            <v>ü</v>
          </cell>
          <cell r="M1431" t="str">
            <v>ü</v>
          </cell>
          <cell r="N1431" t="str">
            <v>ü</v>
          </cell>
          <cell r="O1431" t="str">
            <v>ü</v>
          </cell>
        </row>
        <row r="1432">
          <cell r="A1432" t="str">
            <v>Pevidia Highway</v>
          </cell>
          <cell r="C1432" t="str">
            <v>CDDYX</v>
          </cell>
          <cell r="E1432" t="str">
            <v>ü</v>
          </cell>
          <cell r="F1432" t="str">
            <v>ü</v>
          </cell>
          <cell r="G1432" t="str">
            <v>ü</v>
          </cell>
          <cell r="H1432" t="str">
            <v>ü</v>
          </cell>
          <cell r="I1432" t="str">
            <v>ü</v>
          </cell>
          <cell r="J1432" t="str">
            <v>ü</v>
          </cell>
          <cell r="K1432" t="str">
            <v>û</v>
          </cell>
          <cell r="L1432" t="str">
            <v>ü</v>
          </cell>
          <cell r="M1432" t="str">
            <v>ü</v>
          </cell>
          <cell r="N1432" t="str">
            <v>ü</v>
          </cell>
          <cell r="O1432" t="str">
            <v>ü</v>
          </cell>
        </row>
        <row r="1433">
          <cell r="A1433" t="str">
            <v>Pevidia Highway</v>
          </cell>
          <cell r="C1433" t="str">
            <v>TBCIX</v>
          </cell>
          <cell r="E1433" t="str">
            <v>ü</v>
          </cell>
          <cell r="F1433" t="str">
            <v>ü</v>
          </cell>
          <cell r="G1433" t="str">
            <v>ü</v>
          </cell>
          <cell r="H1433" t="str">
            <v>ü</v>
          </cell>
          <cell r="I1433" t="str">
            <v>ü</v>
          </cell>
          <cell r="J1433" t="str">
            <v>û</v>
          </cell>
          <cell r="K1433" t="str">
            <v>û</v>
          </cell>
          <cell r="L1433" t="str">
            <v>û</v>
          </cell>
          <cell r="M1433" t="str">
            <v>û</v>
          </cell>
          <cell r="N1433" t="str">
            <v>ü</v>
          </cell>
          <cell r="O1433" t="str">
            <v>ü</v>
          </cell>
        </row>
        <row r="1434">
          <cell r="A1434" t="str">
            <v>Pevidia Highway</v>
          </cell>
          <cell r="C1434" t="str">
            <v>VIMAX</v>
          </cell>
          <cell r="E1434" t="str">
            <v>N/A</v>
          </cell>
          <cell r="F1434" t="str">
            <v>ü</v>
          </cell>
          <cell r="G1434" t="str">
            <v>ü</v>
          </cell>
          <cell r="H1434" t="str">
            <v>ü</v>
          </cell>
          <cell r="I1434" t="str">
            <v>ü</v>
          </cell>
          <cell r="J1434" t="str">
            <v>ü</v>
          </cell>
          <cell r="K1434" t="str">
            <v>ü</v>
          </cell>
          <cell r="L1434" t="str">
            <v>ü</v>
          </cell>
          <cell r="M1434" t="str">
            <v>ü</v>
          </cell>
          <cell r="N1434" t="str">
            <v>ü</v>
          </cell>
          <cell r="O1434" t="str">
            <v>ü</v>
          </cell>
        </row>
        <row r="1435">
          <cell r="A1435" t="str">
            <v>Pevidia Highway</v>
          </cell>
          <cell r="C1435" t="str">
            <v>MVCKX</v>
          </cell>
          <cell r="E1435" t="str">
            <v>ü</v>
          </cell>
          <cell r="F1435" t="str">
            <v>ü</v>
          </cell>
          <cell r="G1435" t="str">
            <v>ü</v>
          </cell>
          <cell r="H1435" t="str">
            <v>ü</v>
          </cell>
          <cell r="I1435" t="str">
            <v>ü</v>
          </cell>
          <cell r="J1435" t="str">
            <v>ü</v>
          </cell>
          <cell r="K1435" t="str">
            <v>ü</v>
          </cell>
          <cell r="L1435" t="str">
            <v>ü</v>
          </cell>
          <cell r="M1435" t="str">
            <v>ü</v>
          </cell>
          <cell r="N1435" t="str">
            <v>ü</v>
          </cell>
          <cell r="O1435" t="str">
            <v>ü</v>
          </cell>
        </row>
        <row r="1436">
          <cell r="A1436" t="str">
            <v>Pevidia Highway</v>
          </cell>
          <cell r="C1436" t="str">
            <v>VMGMX</v>
          </cell>
          <cell r="E1436" t="str">
            <v>N/A</v>
          </cell>
          <cell r="F1436" t="str">
            <v>ü</v>
          </cell>
          <cell r="G1436" t="str">
            <v>ü</v>
          </cell>
          <cell r="H1436" t="str">
            <v>ü</v>
          </cell>
          <cell r="I1436" t="str">
            <v>ü</v>
          </cell>
          <cell r="J1436" t="str">
            <v>ü</v>
          </cell>
          <cell r="K1436" t="str">
            <v>ü</v>
          </cell>
          <cell r="L1436" t="str">
            <v>ü</v>
          </cell>
          <cell r="M1436" t="str">
            <v>ü</v>
          </cell>
          <cell r="N1436" t="str">
            <v>ü</v>
          </cell>
          <cell r="O1436" t="str">
            <v>ü</v>
          </cell>
        </row>
        <row r="1437">
          <cell r="A1437" t="str">
            <v>Pevidia Highway</v>
          </cell>
          <cell r="C1437" t="str">
            <v>VSMAX</v>
          </cell>
          <cell r="E1437" t="str">
            <v>N/A</v>
          </cell>
          <cell r="F1437" t="str">
            <v>ü</v>
          </cell>
          <cell r="G1437" t="str">
            <v>ü</v>
          </cell>
          <cell r="H1437" t="str">
            <v>ü</v>
          </cell>
          <cell r="I1437" t="str">
            <v>ü</v>
          </cell>
          <cell r="J1437" t="str">
            <v>ü</v>
          </cell>
          <cell r="K1437" t="str">
            <v>ü</v>
          </cell>
          <cell r="L1437" t="str">
            <v>ü</v>
          </cell>
          <cell r="M1437" t="str">
            <v>ü</v>
          </cell>
          <cell r="N1437" t="str">
            <v>ü</v>
          </cell>
          <cell r="O1437" t="str">
            <v>ü</v>
          </cell>
        </row>
        <row r="1438">
          <cell r="A1438" t="str">
            <v>Pevidia Highway</v>
          </cell>
          <cell r="C1438" t="str">
            <v>GTTUX</v>
          </cell>
          <cell r="E1438" t="str">
            <v>ü</v>
          </cell>
          <cell r="F1438" t="str">
            <v>ü</v>
          </cell>
          <cell r="G1438" t="str">
            <v>ü</v>
          </cell>
          <cell r="H1438" t="str">
            <v>ü</v>
          </cell>
          <cell r="I1438" t="str">
            <v>ü</v>
          </cell>
          <cell r="J1438" t="str">
            <v>ü</v>
          </cell>
          <cell r="K1438" t="str">
            <v>û</v>
          </cell>
          <cell r="L1438" t="str">
            <v>û</v>
          </cell>
          <cell r="M1438" t="str">
            <v>û</v>
          </cell>
          <cell r="N1438" t="str">
            <v>ü</v>
          </cell>
          <cell r="O1438" t="str">
            <v>ü</v>
          </cell>
        </row>
        <row r="1439">
          <cell r="A1439" t="str">
            <v>Pevidia Highway</v>
          </cell>
          <cell r="C1439" t="str">
            <v>AOFYX</v>
          </cell>
          <cell r="E1439" t="str">
            <v>ü</v>
          </cell>
          <cell r="F1439" t="str">
            <v>û</v>
          </cell>
          <cell r="G1439" t="str">
            <v>û</v>
          </cell>
          <cell r="H1439" t="str">
            <v>û</v>
          </cell>
          <cell r="I1439" t="str">
            <v>û</v>
          </cell>
          <cell r="J1439" t="str">
            <v>û</v>
          </cell>
          <cell r="K1439" t="str">
            <v>û</v>
          </cell>
          <cell r="L1439" t="str">
            <v>û</v>
          </cell>
          <cell r="M1439" t="str">
            <v>û</v>
          </cell>
          <cell r="N1439" t="str">
            <v>ü</v>
          </cell>
          <cell r="O1439" t="str">
            <v>ü</v>
          </cell>
        </row>
        <row r="1440">
          <cell r="A1440" t="str">
            <v>Pevidia Highway</v>
          </cell>
          <cell r="C1440" t="str">
            <v>VTMGX</v>
          </cell>
          <cell r="E1440" t="str">
            <v>N/A</v>
          </cell>
          <cell r="F1440" t="str">
            <v>ü</v>
          </cell>
          <cell r="G1440" t="str">
            <v>ü</v>
          </cell>
          <cell r="H1440" t="str">
            <v>ü</v>
          </cell>
          <cell r="I1440" t="str">
            <v>ü</v>
          </cell>
          <cell r="J1440" t="str">
            <v>ü</v>
          </cell>
          <cell r="K1440" t="str">
            <v>ü</v>
          </cell>
          <cell r="L1440" t="str">
            <v>ü</v>
          </cell>
          <cell r="M1440" t="str">
            <v>ü</v>
          </cell>
          <cell r="N1440" t="str">
            <v>ü</v>
          </cell>
          <cell r="O1440" t="str">
            <v>ü</v>
          </cell>
        </row>
        <row r="1441">
          <cell r="A1441" t="str">
            <v>Pevidia Highway</v>
          </cell>
          <cell r="C1441" t="str">
            <v>RERGX</v>
          </cell>
          <cell r="E1441" t="str">
            <v>ü</v>
          </cell>
          <cell r="F1441" t="str">
            <v>û</v>
          </cell>
          <cell r="G1441" t="str">
            <v>û</v>
          </cell>
          <cell r="H1441" t="str">
            <v>ü</v>
          </cell>
          <cell r="I1441" t="str">
            <v>ü</v>
          </cell>
          <cell r="J1441" t="str">
            <v>û</v>
          </cell>
          <cell r="K1441" t="str">
            <v>ü</v>
          </cell>
          <cell r="L1441" t="str">
            <v>ü</v>
          </cell>
          <cell r="M1441" t="str">
            <v>ü</v>
          </cell>
          <cell r="N1441" t="str">
            <v>ü</v>
          </cell>
          <cell r="O1441" t="str">
            <v>ü</v>
          </cell>
        </row>
        <row r="1442">
          <cell r="A1442" t="str">
            <v>Pevidia Highway</v>
          </cell>
          <cell r="C1442" t="str">
            <v>AEDMX</v>
          </cell>
          <cell r="E1442" t="str">
            <v>ü</v>
          </cell>
          <cell r="F1442" t="str">
            <v>û</v>
          </cell>
          <cell r="G1442" t="str">
            <v>û</v>
          </cell>
          <cell r="H1442" t="str">
            <v>û</v>
          </cell>
          <cell r="I1442" t="str">
            <v>û</v>
          </cell>
          <cell r="J1442" t="str">
            <v>û</v>
          </cell>
          <cell r="K1442" t="str">
            <v>û</v>
          </cell>
          <cell r="L1442" t="str">
            <v>û</v>
          </cell>
          <cell r="M1442" t="str">
            <v>û</v>
          </cell>
          <cell r="N1442" t="str">
            <v>ü</v>
          </cell>
          <cell r="O1442" t="str">
            <v>ü</v>
          </cell>
        </row>
        <row r="1443">
          <cell r="A1443" t="str">
            <v>Pevidia Highway</v>
          </cell>
          <cell r="C1443" t="str">
            <v>PBFKX</v>
          </cell>
          <cell r="E1443" t="str">
            <v>ü</v>
          </cell>
          <cell r="F1443" t="str">
            <v>ü</v>
          </cell>
          <cell r="G1443" t="str">
            <v>ü</v>
          </cell>
          <cell r="H1443" t="str">
            <v>ü</v>
          </cell>
          <cell r="I1443" t="str">
            <v>ü</v>
          </cell>
          <cell r="J1443" t="str">
            <v>ü</v>
          </cell>
          <cell r="K1443" t="str">
            <v>ü</v>
          </cell>
          <cell r="L1443" t="str">
            <v>ü</v>
          </cell>
          <cell r="M1443" t="str">
            <v>ü</v>
          </cell>
          <cell r="N1443" t="str">
            <v>ü</v>
          </cell>
          <cell r="O1443" t="str">
            <v>ü</v>
          </cell>
        </row>
        <row r="1444">
          <cell r="A1444" t="str">
            <v>Pevidia Highway</v>
          </cell>
          <cell r="C1444" t="str">
            <v>PIMIX</v>
          </cell>
          <cell r="E1444" t="str">
            <v>ü</v>
          </cell>
          <cell r="F1444" t="str">
            <v>ü</v>
          </cell>
          <cell r="G1444" t="str">
            <v>ü</v>
          </cell>
          <cell r="H1444" t="str">
            <v>ü</v>
          </cell>
          <cell r="I1444" t="str">
            <v>ü</v>
          </cell>
          <cell r="J1444" t="str">
            <v>ü</v>
          </cell>
          <cell r="K1444" t="str">
            <v>ü</v>
          </cell>
          <cell r="L1444" t="str">
            <v>ü</v>
          </cell>
          <cell r="M1444" t="str">
            <v>ü</v>
          </cell>
          <cell r="N1444" t="str">
            <v>ü</v>
          </cell>
          <cell r="O1444" t="str">
            <v>ü</v>
          </cell>
        </row>
        <row r="1445">
          <cell r="A1445" t="str">
            <v>Pevidia Highway</v>
          </cell>
          <cell r="C1445" t="str">
            <v>PFORX</v>
          </cell>
          <cell r="E1445" t="str">
            <v>ü</v>
          </cell>
          <cell r="F1445" t="str">
            <v>ü</v>
          </cell>
          <cell r="G1445" t="str">
            <v>ü</v>
          </cell>
          <cell r="H1445" t="str">
            <v>ü</v>
          </cell>
          <cell r="I1445" t="str">
            <v>ü</v>
          </cell>
          <cell r="J1445" t="str">
            <v>ü</v>
          </cell>
          <cell r="K1445" t="str">
            <v>ü</v>
          </cell>
          <cell r="L1445" t="str">
            <v>ü</v>
          </cell>
          <cell r="M1445" t="str">
            <v>ü</v>
          </cell>
          <cell r="N1445" t="str">
            <v>û</v>
          </cell>
          <cell r="O1445" t="str">
            <v>ü</v>
          </cell>
        </row>
        <row r="1446">
          <cell r="A1446" t="str">
            <v>Pevidia Highway</v>
          </cell>
          <cell r="C1446" t="str">
            <v>VAIPX</v>
          </cell>
          <cell r="E1446" t="str">
            <v>ü</v>
          </cell>
          <cell r="F1446" t="str">
            <v>û</v>
          </cell>
          <cell r="G1446" t="str">
            <v>û</v>
          </cell>
          <cell r="H1446" t="str">
            <v>û</v>
          </cell>
          <cell r="I1446" t="str">
            <v>û</v>
          </cell>
          <cell r="J1446" t="str">
            <v>ü</v>
          </cell>
          <cell r="K1446" t="str">
            <v>ü</v>
          </cell>
          <cell r="L1446" t="str">
            <v>ü</v>
          </cell>
          <cell r="M1446" t="str">
            <v>ü</v>
          </cell>
          <cell r="N1446" t="str">
            <v>ü</v>
          </cell>
          <cell r="O1446" t="str">
            <v>ü</v>
          </cell>
        </row>
        <row r="1447">
          <cell r="A1447" t="str">
            <v>Pevidia Highway</v>
          </cell>
          <cell r="C1447" t="str">
            <v>PFRSX</v>
          </cell>
          <cell r="E1447" t="str">
            <v>ü</v>
          </cell>
          <cell r="F1447" t="str">
            <v>û</v>
          </cell>
          <cell r="G1447" t="str">
            <v>ü</v>
          </cell>
          <cell r="H1447" t="str">
            <v>ü</v>
          </cell>
          <cell r="I1447" t="str">
            <v>ü</v>
          </cell>
          <cell r="J1447" t="str">
            <v>û</v>
          </cell>
          <cell r="K1447" t="str">
            <v>ü</v>
          </cell>
          <cell r="L1447" t="str">
            <v>ü</v>
          </cell>
          <cell r="M1447" t="str">
            <v>ü</v>
          </cell>
          <cell r="N1447" t="str">
            <v>ü</v>
          </cell>
          <cell r="O1447" t="str">
            <v>ü</v>
          </cell>
        </row>
        <row r="1448">
          <cell r="A1448" t="str">
            <v>Plastic Express 401(K)</v>
          </cell>
          <cell r="C1448" t="str">
            <v>FXAIX</v>
          </cell>
          <cell r="E1448" t="str">
            <v>N/A</v>
          </cell>
          <cell r="F1448" t="str">
            <v>ü</v>
          </cell>
          <cell r="G1448" t="str">
            <v>ü</v>
          </cell>
          <cell r="H1448" t="str">
            <v>ü</v>
          </cell>
          <cell r="I1448" t="str">
            <v>ü</v>
          </cell>
          <cell r="J1448" t="str">
            <v>ü</v>
          </cell>
          <cell r="K1448" t="str">
            <v>ü</v>
          </cell>
          <cell r="L1448" t="str">
            <v>ü</v>
          </cell>
          <cell r="M1448" t="str">
            <v>ü</v>
          </cell>
          <cell r="N1448" t="str">
            <v>ü</v>
          </cell>
          <cell r="O1448" t="str">
            <v>ü</v>
          </cell>
        </row>
        <row r="1449">
          <cell r="A1449" t="str">
            <v>Plastic Express 401(K)</v>
          </cell>
          <cell r="C1449" t="str">
            <v>APGZX</v>
          </cell>
          <cell r="E1449" t="str">
            <v>ü</v>
          </cell>
          <cell r="F1449" t="str">
            <v>û</v>
          </cell>
          <cell r="G1449" t="str">
            <v>û</v>
          </cell>
          <cell r="H1449" t="str">
            <v>û</v>
          </cell>
          <cell r="I1449" t="str">
            <v>û</v>
          </cell>
          <cell r="J1449" t="str">
            <v>û</v>
          </cell>
          <cell r="K1449" t="str">
            <v>ü</v>
          </cell>
          <cell r="L1449" t="str">
            <v>ü</v>
          </cell>
          <cell r="M1449" t="str">
            <v>ü</v>
          </cell>
          <cell r="N1449" t="str">
            <v>ü</v>
          </cell>
          <cell r="O1449" t="str">
            <v>ü</v>
          </cell>
        </row>
        <row r="1450">
          <cell r="A1450" t="str">
            <v>Plastic Express 401(K)</v>
          </cell>
          <cell r="C1450" t="str">
            <v>PEQSX</v>
          </cell>
          <cell r="E1450" t="str">
            <v>ü</v>
          </cell>
          <cell r="F1450" t="str">
            <v>ü</v>
          </cell>
          <cell r="G1450" t="str">
            <v>ü</v>
          </cell>
          <cell r="H1450" t="str">
            <v>ü</v>
          </cell>
          <cell r="I1450" t="str">
            <v>ü</v>
          </cell>
          <cell r="J1450" t="str">
            <v>ü</v>
          </cell>
          <cell r="K1450" t="str">
            <v>ü</v>
          </cell>
          <cell r="L1450" t="str">
            <v>ü</v>
          </cell>
          <cell r="M1450" t="str">
            <v>ü</v>
          </cell>
          <cell r="N1450" t="str">
            <v>ü</v>
          </cell>
          <cell r="O1450" t="str">
            <v>ü</v>
          </cell>
        </row>
        <row r="1451">
          <cell r="A1451" t="str">
            <v>Plastic Express 401(K)</v>
          </cell>
          <cell r="C1451" t="str">
            <v>FSMDX</v>
          </cell>
          <cell r="E1451" t="str">
            <v>N/A</v>
          </cell>
          <cell r="F1451" t="str">
            <v>ü</v>
          </cell>
          <cell r="G1451" t="str">
            <v>ü</v>
          </cell>
          <cell r="H1451" t="str">
            <v>ü</v>
          </cell>
          <cell r="I1451" t="str">
            <v>ü</v>
          </cell>
          <cell r="J1451" t="str">
            <v>ü</v>
          </cell>
          <cell r="K1451" t="str">
            <v>ü</v>
          </cell>
          <cell r="L1451" t="str">
            <v>ü</v>
          </cell>
          <cell r="M1451" t="str">
            <v>ü</v>
          </cell>
          <cell r="N1451" t="str">
            <v>ü</v>
          </cell>
          <cell r="O1451" t="str">
            <v>ü</v>
          </cell>
        </row>
        <row r="1452">
          <cell r="A1452" t="str">
            <v>Plastic Express 401(K)</v>
          </cell>
          <cell r="C1452" t="str">
            <v>OTCKX</v>
          </cell>
          <cell r="E1452" t="str">
            <v>ü</v>
          </cell>
          <cell r="F1452" t="str">
            <v>û</v>
          </cell>
          <cell r="G1452" t="str">
            <v>ü</v>
          </cell>
          <cell r="H1452" t="str">
            <v>ü</v>
          </cell>
          <cell r="I1452" t="str">
            <v>ü</v>
          </cell>
          <cell r="J1452" t="str">
            <v>û</v>
          </cell>
          <cell r="K1452" t="str">
            <v>ü</v>
          </cell>
          <cell r="L1452" t="str">
            <v>ü</v>
          </cell>
          <cell r="M1452" t="str">
            <v>ü</v>
          </cell>
          <cell r="N1452" t="str">
            <v>ü</v>
          </cell>
          <cell r="O1452" t="str">
            <v>ü</v>
          </cell>
        </row>
        <row r="1453">
          <cell r="A1453" t="str">
            <v>Plastic Express 401(K)</v>
          </cell>
          <cell r="C1453" t="str">
            <v>AMDVX</v>
          </cell>
          <cell r="E1453" t="str">
            <v>ü</v>
          </cell>
          <cell r="F1453" t="str">
            <v>û</v>
          </cell>
          <cell r="G1453" t="str">
            <v>û</v>
          </cell>
          <cell r="H1453" t="str">
            <v>û</v>
          </cell>
          <cell r="I1453" t="str">
            <v>û</v>
          </cell>
          <cell r="J1453" t="str">
            <v>û</v>
          </cell>
          <cell r="K1453" t="str">
            <v>û</v>
          </cell>
          <cell r="L1453" t="str">
            <v>û</v>
          </cell>
          <cell r="M1453" t="str">
            <v>ü</v>
          </cell>
          <cell r="N1453" t="str">
            <v>ü</v>
          </cell>
          <cell r="O1453" t="str">
            <v>ü</v>
          </cell>
        </row>
        <row r="1454">
          <cell r="A1454" t="str">
            <v>Plastic Express 401(K)</v>
          </cell>
          <cell r="C1454" t="str">
            <v>VSMAX</v>
          </cell>
          <cell r="E1454" t="str">
            <v>N/A</v>
          </cell>
          <cell r="F1454" t="str">
            <v>ü</v>
          </cell>
          <cell r="G1454" t="str">
            <v>ü</v>
          </cell>
          <cell r="H1454" t="str">
            <v>ü</v>
          </cell>
          <cell r="I1454" t="str">
            <v>ü</v>
          </cell>
          <cell r="J1454" t="str">
            <v>ü</v>
          </cell>
          <cell r="K1454" t="str">
            <v>ü</v>
          </cell>
          <cell r="L1454" t="str">
            <v>ü</v>
          </cell>
          <cell r="M1454" t="str">
            <v>ü</v>
          </cell>
          <cell r="N1454" t="str">
            <v>ü</v>
          </cell>
          <cell r="O1454" t="str">
            <v>ü</v>
          </cell>
        </row>
        <row r="1455">
          <cell r="A1455" t="str">
            <v>Plastic Express 401(K)</v>
          </cell>
          <cell r="C1455" t="str">
            <v>PSMLX</v>
          </cell>
          <cell r="E1455" t="str">
            <v>ü</v>
          </cell>
          <cell r="F1455" t="str">
            <v>û</v>
          </cell>
          <cell r="G1455" t="str">
            <v>û</v>
          </cell>
          <cell r="H1455" t="str">
            <v>û</v>
          </cell>
          <cell r="I1455" t="str">
            <v>û</v>
          </cell>
          <cell r="J1455" t="str">
            <v>ü</v>
          </cell>
          <cell r="K1455" t="str">
            <v>û</v>
          </cell>
          <cell r="L1455" t="str">
            <v>û</v>
          </cell>
          <cell r="M1455" t="str">
            <v>û</v>
          </cell>
          <cell r="N1455" t="str">
            <v>ü</v>
          </cell>
          <cell r="O1455" t="str">
            <v>ü</v>
          </cell>
        </row>
        <row r="1456">
          <cell r="A1456" t="str">
            <v>Plastic Express 401(K)</v>
          </cell>
          <cell r="C1456" t="str">
            <v>MDIZX</v>
          </cell>
          <cell r="E1456" t="str">
            <v>ü</v>
          </cell>
          <cell r="F1456" t="str">
            <v>ü</v>
          </cell>
          <cell r="G1456" t="str">
            <v>û</v>
          </cell>
          <cell r="H1456" t="str">
            <v>û</v>
          </cell>
          <cell r="I1456" t="str">
            <v>ü</v>
          </cell>
          <cell r="J1456" t="str">
            <v>û</v>
          </cell>
          <cell r="K1456" t="str">
            <v>û</v>
          </cell>
          <cell r="L1456" t="str">
            <v>û</v>
          </cell>
          <cell r="M1456" t="str">
            <v>û</v>
          </cell>
          <cell r="N1456" t="str">
            <v>ü</v>
          </cell>
          <cell r="O1456" t="str">
            <v>ü</v>
          </cell>
        </row>
        <row r="1457">
          <cell r="A1457" t="str">
            <v>Plastic Express 401(K)</v>
          </cell>
          <cell r="C1457" t="str">
            <v>VFIIX</v>
          </cell>
          <cell r="E1457" t="str">
            <v>ü</v>
          </cell>
          <cell r="F1457" t="str">
            <v>û</v>
          </cell>
          <cell r="G1457" t="str">
            <v>ü</v>
          </cell>
          <cell r="H1457" t="str">
            <v>ü</v>
          </cell>
          <cell r="I1457" t="str">
            <v>ü</v>
          </cell>
          <cell r="J1457" t="str">
            <v>û</v>
          </cell>
          <cell r="K1457" t="str">
            <v>ü</v>
          </cell>
          <cell r="L1457" t="str">
            <v>ü</v>
          </cell>
          <cell r="M1457" t="str">
            <v>ü</v>
          </cell>
          <cell r="N1457" t="str">
            <v>ü</v>
          </cell>
          <cell r="O1457" t="str">
            <v>ü</v>
          </cell>
        </row>
        <row r="1458">
          <cell r="A1458" t="str">
            <v>Plastic Express 401(K)</v>
          </cell>
          <cell r="C1458" t="str">
            <v>JMBUX</v>
          </cell>
          <cell r="E1458" t="e">
            <v>#N/A</v>
          </cell>
          <cell r="F1458" t="e">
            <v>#N/A</v>
          </cell>
          <cell r="G1458" t="e">
            <v>#N/A</v>
          </cell>
          <cell r="H1458" t="e">
            <v>#N/A</v>
          </cell>
          <cell r="I1458" t="e">
            <v>#N/A</v>
          </cell>
          <cell r="J1458" t="e">
            <v>#N/A</v>
          </cell>
          <cell r="K1458" t="e">
            <v>#N/A</v>
          </cell>
          <cell r="L1458" t="e">
            <v>#N/A</v>
          </cell>
          <cell r="M1458" t="e">
            <v>#N/A</v>
          </cell>
          <cell r="N1458" t="e">
            <v>#N/A</v>
          </cell>
          <cell r="O1458" t="e">
            <v>#N/A</v>
          </cell>
        </row>
        <row r="1459">
          <cell r="A1459" t="str">
            <v>Plastic Express 401(K)</v>
          </cell>
          <cell r="C1459" t="str">
            <v>PBFKX</v>
          </cell>
          <cell r="E1459" t="str">
            <v>ü</v>
          </cell>
          <cell r="F1459" t="str">
            <v>ü</v>
          </cell>
          <cell r="G1459" t="str">
            <v>ü</v>
          </cell>
          <cell r="H1459" t="str">
            <v>ü</v>
          </cell>
          <cell r="I1459" t="str">
            <v>ü</v>
          </cell>
          <cell r="J1459" t="str">
            <v>ü</v>
          </cell>
          <cell r="K1459" t="str">
            <v>ü</v>
          </cell>
          <cell r="L1459" t="str">
            <v>ü</v>
          </cell>
          <cell r="M1459" t="str">
            <v>ü</v>
          </cell>
          <cell r="N1459" t="str">
            <v>ü</v>
          </cell>
          <cell r="O1459" t="str">
            <v>ü</v>
          </cell>
        </row>
        <row r="1460">
          <cell r="A1460" t="str">
            <v>Plastic Express 401(K)</v>
          </cell>
          <cell r="C1460" t="str">
            <v>PHYFX</v>
          </cell>
          <cell r="E1460" t="str">
            <v>ü</v>
          </cell>
          <cell r="F1460" t="str">
            <v>û</v>
          </cell>
          <cell r="G1460" t="str">
            <v>ü</v>
          </cell>
          <cell r="H1460" t="str">
            <v>ü</v>
          </cell>
          <cell r="I1460" t="str">
            <v>ü</v>
          </cell>
          <cell r="J1460" t="str">
            <v>ü</v>
          </cell>
          <cell r="K1460" t="str">
            <v>ü</v>
          </cell>
          <cell r="L1460" t="str">
            <v>ü</v>
          </cell>
          <cell r="M1460" t="str">
            <v>ü</v>
          </cell>
          <cell r="N1460" t="str">
            <v>ü</v>
          </cell>
          <cell r="O1460" t="str">
            <v>ü</v>
          </cell>
        </row>
        <row r="1461">
          <cell r="A1461" t="str">
            <v>Plastic Express 401(K)</v>
          </cell>
          <cell r="C1461" t="str">
            <v>PIMIX</v>
          </cell>
          <cell r="E1461" t="str">
            <v>ü</v>
          </cell>
          <cell r="F1461" t="str">
            <v>ü</v>
          </cell>
          <cell r="G1461" t="str">
            <v>ü</v>
          </cell>
          <cell r="H1461" t="str">
            <v>ü</v>
          </cell>
          <cell r="I1461" t="str">
            <v>ü</v>
          </cell>
          <cell r="J1461" t="str">
            <v>ü</v>
          </cell>
          <cell r="K1461" t="str">
            <v>ü</v>
          </cell>
          <cell r="L1461" t="str">
            <v>ü</v>
          </cell>
          <cell r="M1461" t="str">
            <v>ü</v>
          </cell>
          <cell r="N1461" t="str">
            <v>ü</v>
          </cell>
          <cell r="O1461" t="str">
            <v>ü</v>
          </cell>
        </row>
        <row r="1462">
          <cell r="A1462" t="str">
            <v>Plastic Express 401(K)</v>
          </cell>
          <cell r="C1462" t="str">
            <v>MGLRX</v>
          </cell>
          <cell r="E1462" t="str">
            <v>ü</v>
          </cell>
          <cell r="F1462" t="str">
            <v>û</v>
          </cell>
          <cell r="G1462" t="str">
            <v>û</v>
          </cell>
          <cell r="H1462" t="str">
            <v>û</v>
          </cell>
          <cell r="I1462" t="str">
            <v>û</v>
          </cell>
          <cell r="J1462" t="str">
            <v>û</v>
          </cell>
          <cell r="K1462" t="str">
            <v>û</v>
          </cell>
          <cell r="L1462" t="str">
            <v>û</v>
          </cell>
          <cell r="M1462" t="str">
            <v>û</v>
          </cell>
          <cell r="N1462" t="str">
            <v>ü</v>
          </cell>
          <cell r="O1462" t="str">
            <v>ü</v>
          </cell>
        </row>
        <row r="1463">
          <cell r="A1463" t="str">
            <v>Plastic Express 401(K)</v>
          </cell>
          <cell r="C1463" t="str">
            <v>IEIFX</v>
          </cell>
          <cell r="E1463" t="str">
            <v>ü</v>
          </cell>
          <cell r="F1463" t="str">
            <v>ü</v>
          </cell>
          <cell r="G1463" t="str">
            <v>û</v>
          </cell>
          <cell r="H1463" t="str">
            <v>û</v>
          </cell>
          <cell r="I1463" t="str">
            <v>û</v>
          </cell>
          <cell r="J1463" t="str">
            <v>ü</v>
          </cell>
          <cell r="K1463" t="str">
            <v>ü</v>
          </cell>
          <cell r="L1463" t="str">
            <v>ü</v>
          </cell>
          <cell r="M1463" t="str">
            <v>ü</v>
          </cell>
          <cell r="N1463" t="str">
            <v>ü</v>
          </cell>
          <cell r="O1463" t="str">
            <v>ü</v>
          </cell>
        </row>
        <row r="1464">
          <cell r="A1464" t="str">
            <v>Plastic Express 401(K)</v>
          </cell>
          <cell r="C1464" t="str">
            <v>GOFXX</v>
          </cell>
          <cell r="E1464" t="str">
            <v>ü</v>
          </cell>
          <cell r="F1464" t="str">
            <v>ü</v>
          </cell>
          <cell r="G1464" t="str">
            <v>ü</v>
          </cell>
          <cell r="H1464" t="str">
            <v>ü</v>
          </cell>
          <cell r="I1464" t="str">
            <v>û</v>
          </cell>
          <cell r="J1464" t="str">
            <v>ü</v>
          </cell>
          <cell r="K1464" t="str">
            <v>ü</v>
          </cell>
          <cell r="L1464" t="str">
            <v>ü</v>
          </cell>
          <cell r="M1464" t="str">
            <v>û</v>
          </cell>
          <cell r="N1464" t="str">
            <v>ü</v>
          </cell>
          <cell r="O1464" t="str">
            <v>ü</v>
          </cell>
        </row>
        <row r="1465">
          <cell r="A1465" t="str">
            <v>QDOBA 401(K)</v>
          </cell>
          <cell r="C1465" t="str">
            <v>SWPPX</v>
          </cell>
          <cell r="E1465" t="str">
            <v>N/A</v>
          </cell>
          <cell r="F1465" t="str">
            <v>ü</v>
          </cell>
          <cell r="G1465" t="str">
            <v>ü</v>
          </cell>
          <cell r="H1465" t="str">
            <v>ü</v>
          </cell>
          <cell r="I1465" t="str">
            <v>ü</v>
          </cell>
          <cell r="J1465" t="str">
            <v>ü</v>
          </cell>
          <cell r="K1465" t="str">
            <v>ü</v>
          </cell>
          <cell r="L1465" t="str">
            <v>ü</v>
          </cell>
          <cell r="M1465" t="str">
            <v>ü</v>
          </cell>
          <cell r="N1465" t="str">
            <v>ü</v>
          </cell>
          <cell r="O1465" t="str">
            <v>ü</v>
          </cell>
        </row>
        <row r="1466">
          <cell r="A1466" t="str">
            <v>QDOBA 401(K)</v>
          </cell>
          <cell r="C1466" t="str">
            <v>TRLGX</v>
          </cell>
          <cell r="E1466" t="str">
            <v>ü</v>
          </cell>
          <cell r="F1466" t="str">
            <v>ü</v>
          </cell>
          <cell r="G1466" t="str">
            <v>ü</v>
          </cell>
          <cell r="H1466" t="str">
            <v>ü</v>
          </cell>
          <cell r="I1466" t="str">
            <v>ü</v>
          </cell>
          <cell r="J1466" t="str">
            <v>û</v>
          </cell>
          <cell r="K1466" t="str">
            <v>ü</v>
          </cell>
          <cell r="L1466" t="str">
            <v>ü</v>
          </cell>
          <cell r="M1466" t="str">
            <v>ü</v>
          </cell>
          <cell r="N1466" t="str">
            <v>ü</v>
          </cell>
          <cell r="O1466" t="str">
            <v>ü</v>
          </cell>
        </row>
        <row r="1467">
          <cell r="A1467" t="str">
            <v>QDOBA 401(K)</v>
          </cell>
          <cell r="C1467" t="str">
            <v>DODGX</v>
          </cell>
          <cell r="E1467" t="str">
            <v>ü</v>
          </cell>
          <cell r="F1467" t="str">
            <v>ü</v>
          </cell>
          <cell r="G1467" t="str">
            <v>ü</v>
          </cell>
          <cell r="H1467" t="str">
            <v>ü</v>
          </cell>
          <cell r="I1467" t="str">
            <v>ü</v>
          </cell>
          <cell r="J1467" t="str">
            <v>ü</v>
          </cell>
          <cell r="K1467" t="str">
            <v>ü</v>
          </cell>
          <cell r="L1467" t="str">
            <v>ü</v>
          </cell>
          <cell r="M1467" t="str">
            <v>ü</v>
          </cell>
          <cell r="N1467" t="str">
            <v>ü</v>
          </cell>
          <cell r="O1467" t="str">
            <v>ü</v>
          </cell>
        </row>
        <row r="1468">
          <cell r="A1468" t="str">
            <v>QDOBA 401(K)</v>
          </cell>
          <cell r="C1468" t="str">
            <v>VIMAX</v>
          </cell>
          <cell r="E1468" t="str">
            <v>N/A</v>
          </cell>
          <cell r="F1468" t="str">
            <v>ü</v>
          </cell>
          <cell r="G1468" t="str">
            <v>ü</v>
          </cell>
          <cell r="H1468" t="str">
            <v>ü</v>
          </cell>
          <cell r="I1468" t="str">
            <v>ü</v>
          </cell>
          <cell r="J1468" t="str">
            <v>ü</v>
          </cell>
          <cell r="K1468" t="str">
            <v>ü</v>
          </cell>
          <cell r="L1468" t="str">
            <v>ü</v>
          </cell>
          <cell r="M1468" t="str">
            <v>ü</v>
          </cell>
          <cell r="N1468" t="str">
            <v>ü</v>
          </cell>
          <cell r="O1468" t="str">
            <v>ü</v>
          </cell>
        </row>
        <row r="1469">
          <cell r="A1469" t="str">
            <v>QDOBA 401(K)</v>
          </cell>
          <cell r="C1469" t="str">
            <v>VSMAX</v>
          </cell>
          <cell r="E1469" t="str">
            <v>N/A</v>
          </cell>
          <cell r="F1469" t="str">
            <v>ü</v>
          </cell>
          <cell r="G1469" t="str">
            <v>ü</v>
          </cell>
          <cell r="H1469" t="str">
            <v>ü</v>
          </cell>
          <cell r="I1469" t="str">
            <v>ü</v>
          </cell>
          <cell r="J1469" t="str">
            <v>ü</v>
          </cell>
          <cell r="K1469" t="str">
            <v>ü</v>
          </cell>
          <cell r="L1469" t="str">
            <v>ü</v>
          </cell>
          <cell r="M1469" t="str">
            <v>ü</v>
          </cell>
          <cell r="N1469" t="str">
            <v>ü</v>
          </cell>
          <cell r="O1469" t="str">
            <v>ü</v>
          </cell>
        </row>
        <row r="1470">
          <cell r="A1470" t="str">
            <v>QDOBA 401(K)</v>
          </cell>
          <cell r="C1470" t="str">
            <v>PLKGX</v>
          </cell>
          <cell r="E1470" t="str">
            <v>ü</v>
          </cell>
          <cell r="F1470" t="str">
            <v>ü</v>
          </cell>
          <cell r="G1470" t="str">
            <v>ü</v>
          </cell>
          <cell r="H1470" t="str">
            <v>ü</v>
          </cell>
          <cell r="I1470" t="str">
            <v>ü</v>
          </cell>
          <cell r="J1470" t="str">
            <v>ü</v>
          </cell>
          <cell r="K1470" t="str">
            <v>ü</v>
          </cell>
          <cell r="L1470" t="str">
            <v>ü</v>
          </cell>
          <cell r="M1470" t="str">
            <v>ü</v>
          </cell>
          <cell r="N1470" t="str">
            <v>ü</v>
          </cell>
          <cell r="O1470" t="str">
            <v>ü</v>
          </cell>
        </row>
        <row r="1471">
          <cell r="A1471" t="str">
            <v>QDOBA 401(K)</v>
          </cell>
          <cell r="C1471" t="str">
            <v>DFFVX</v>
          </cell>
          <cell r="E1471" t="str">
            <v>ü</v>
          </cell>
          <cell r="F1471" t="str">
            <v>ü</v>
          </cell>
          <cell r="G1471" t="str">
            <v>ü</v>
          </cell>
          <cell r="H1471" t="str">
            <v>ü</v>
          </cell>
          <cell r="I1471" t="str">
            <v>ü</v>
          </cell>
          <cell r="J1471" t="str">
            <v>ü</v>
          </cell>
          <cell r="K1471" t="str">
            <v>ü</v>
          </cell>
          <cell r="L1471" t="str">
            <v>ü</v>
          </cell>
          <cell r="M1471" t="str">
            <v>ü</v>
          </cell>
          <cell r="N1471" t="str">
            <v>ü</v>
          </cell>
          <cell r="O1471" t="str">
            <v>ü</v>
          </cell>
        </row>
        <row r="1472">
          <cell r="A1472" t="str">
            <v>QDOBA 401(K)</v>
          </cell>
          <cell r="C1472" t="str">
            <v>VTMGX</v>
          </cell>
          <cell r="E1472" t="str">
            <v>N/A</v>
          </cell>
          <cell r="F1472" t="str">
            <v>ü</v>
          </cell>
          <cell r="G1472" t="str">
            <v>ü</v>
          </cell>
          <cell r="H1472" t="str">
            <v>ü</v>
          </cell>
          <cell r="I1472" t="str">
            <v>ü</v>
          </cell>
          <cell r="J1472" t="str">
            <v>ü</v>
          </cell>
          <cell r="K1472" t="str">
            <v>ü</v>
          </cell>
          <cell r="L1472" t="str">
            <v>ü</v>
          </cell>
          <cell r="M1472" t="str">
            <v>ü</v>
          </cell>
          <cell r="N1472" t="str">
            <v>ü</v>
          </cell>
          <cell r="O1472" t="str">
            <v>ü</v>
          </cell>
        </row>
        <row r="1473">
          <cell r="A1473" t="str">
            <v>QDOBA 401(K)</v>
          </cell>
          <cell r="C1473" t="str">
            <v>RERGX</v>
          </cell>
          <cell r="E1473" t="str">
            <v>ü</v>
          </cell>
          <cell r="F1473" t="str">
            <v>û</v>
          </cell>
          <cell r="G1473" t="str">
            <v>û</v>
          </cell>
          <cell r="H1473" t="str">
            <v>ü</v>
          </cell>
          <cell r="I1473" t="str">
            <v>ü</v>
          </cell>
          <cell r="J1473" t="str">
            <v>û</v>
          </cell>
          <cell r="K1473" t="str">
            <v>ü</v>
          </cell>
          <cell r="L1473" t="str">
            <v>ü</v>
          </cell>
          <cell r="M1473" t="str">
            <v>ü</v>
          </cell>
          <cell r="N1473" t="str">
            <v>ü</v>
          </cell>
          <cell r="O1473" t="str">
            <v>ü</v>
          </cell>
        </row>
        <row r="1474">
          <cell r="A1474" t="str">
            <v>QDOBA 401(K)</v>
          </cell>
          <cell r="C1474" t="str">
            <v>PRRIX</v>
          </cell>
          <cell r="E1474" t="str">
            <v>ü</v>
          </cell>
          <cell r="F1474" t="str">
            <v>ü</v>
          </cell>
          <cell r="G1474" t="str">
            <v>ü</v>
          </cell>
          <cell r="H1474" t="str">
            <v>ü</v>
          </cell>
          <cell r="I1474" t="str">
            <v>ü</v>
          </cell>
          <cell r="J1474" t="str">
            <v>ü</v>
          </cell>
          <cell r="K1474" t="str">
            <v>ü</v>
          </cell>
          <cell r="L1474" t="str">
            <v>ü</v>
          </cell>
          <cell r="M1474" t="str">
            <v>ü</v>
          </cell>
          <cell r="N1474" t="str">
            <v>ü</v>
          </cell>
          <cell r="O1474" t="str">
            <v>ü</v>
          </cell>
        </row>
        <row r="1475">
          <cell r="A1475" t="str">
            <v>QDOBA 401(K)</v>
          </cell>
          <cell r="C1475" t="str">
            <v>VBTLX</v>
          </cell>
          <cell r="E1475" t="str">
            <v>N/A</v>
          </cell>
          <cell r="F1475" t="str">
            <v>ü</v>
          </cell>
          <cell r="G1475" t="str">
            <v>û</v>
          </cell>
          <cell r="H1475" t="str">
            <v>û</v>
          </cell>
          <cell r="I1475" t="str">
            <v>ü</v>
          </cell>
          <cell r="J1475" t="str">
            <v>ü</v>
          </cell>
          <cell r="K1475" t="str">
            <v>û</v>
          </cell>
          <cell r="L1475" t="str">
            <v>û</v>
          </cell>
          <cell r="M1475" t="str">
            <v>ü</v>
          </cell>
          <cell r="N1475" t="str">
            <v>ü</v>
          </cell>
          <cell r="O1475" t="str">
            <v>ü</v>
          </cell>
        </row>
        <row r="1476">
          <cell r="A1476" t="str">
            <v>QDOBA 401(K)</v>
          </cell>
          <cell r="C1476" t="str">
            <v>MWTSX</v>
          </cell>
          <cell r="E1476" t="str">
            <v>ü</v>
          </cell>
          <cell r="F1476" t="str">
            <v>ü</v>
          </cell>
          <cell r="G1476" t="str">
            <v>û</v>
          </cell>
          <cell r="H1476" t="str">
            <v>û</v>
          </cell>
          <cell r="I1476" t="str">
            <v>û</v>
          </cell>
          <cell r="J1476" t="str">
            <v>ü</v>
          </cell>
          <cell r="K1476" t="str">
            <v>û</v>
          </cell>
          <cell r="L1476" t="str">
            <v>û</v>
          </cell>
          <cell r="M1476" t="str">
            <v>û</v>
          </cell>
          <cell r="N1476" t="str">
            <v>ü</v>
          </cell>
          <cell r="O1476" t="str">
            <v>ü</v>
          </cell>
        </row>
        <row r="1477">
          <cell r="A1477" t="str">
            <v>QDOBA 401(K)</v>
          </cell>
          <cell r="C1477" t="str">
            <v>PIMIX</v>
          </cell>
          <cell r="E1477" t="str">
            <v>ü</v>
          </cell>
          <cell r="F1477" t="str">
            <v>ü</v>
          </cell>
          <cell r="G1477" t="str">
            <v>ü</v>
          </cell>
          <cell r="H1477" t="str">
            <v>ü</v>
          </cell>
          <cell r="I1477" t="str">
            <v>ü</v>
          </cell>
          <cell r="J1477" t="str">
            <v>ü</v>
          </cell>
          <cell r="K1477" t="str">
            <v>ü</v>
          </cell>
          <cell r="L1477" t="str">
            <v>ü</v>
          </cell>
          <cell r="M1477" t="str">
            <v>ü</v>
          </cell>
          <cell r="N1477" t="str">
            <v>ü</v>
          </cell>
          <cell r="O1477" t="str">
            <v>ü</v>
          </cell>
        </row>
        <row r="1478">
          <cell r="A1478" t="str">
            <v>QDOBA 401(K)</v>
          </cell>
          <cell r="C1478" t="str">
            <v>VMRXX</v>
          </cell>
          <cell r="E1478" t="str">
            <v>ü</v>
          </cell>
          <cell r="F1478" t="str">
            <v>ü</v>
          </cell>
          <cell r="G1478" t="str">
            <v>ü</v>
          </cell>
          <cell r="H1478" t="str">
            <v>ü</v>
          </cell>
          <cell r="I1478" t="str">
            <v>û</v>
          </cell>
          <cell r="J1478" t="str">
            <v>ü</v>
          </cell>
          <cell r="K1478" t="str">
            <v>ü</v>
          </cell>
          <cell r="L1478" t="str">
            <v>ü</v>
          </cell>
          <cell r="M1478" t="str">
            <v>û</v>
          </cell>
          <cell r="N1478" t="str">
            <v>ü</v>
          </cell>
          <cell r="O1478" t="str">
            <v>ü</v>
          </cell>
        </row>
        <row r="1479">
          <cell r="A1479" t="str">
            <v>Quantum SI 401(K)</v>
          </cell>
          <cell r="C1479" t="str">
            <v>FXAIX</v>
          </cell>
          <cell r="E1479" t="str">
            <v>N/A</v>
          </cell>
          <cell r="F1479" t="str">
            <v>ü</v>
          </cell>
          <cell r="G1479" t="str">
            <v>ü</v>
          </cell>
          <cell r="H1479" t="str">
            <v>ü</v>
          </cell>
          <cell r="I1479" t="str">
            <v>ü</v>
          </cell>
          <cell r="J1479" t="str">
            <v>ü</v>
          </cell>
          <cell r="K1479" t="str">
            <v>ü</v>
          </cell>
          <cell r="L1479" t="str">
            <v>ü</v>
          </cell>
          <cell r="M1479" t="str">
            <v>ü</v>
          </cell>
          <cell r="N1479" t="str">
            <v>ü</v>
          </cell>
          <cell r="O1479" t="str">
            <v>ü</v>
          </cell>
        </row>
        <row r="1480">
          <cell r="A1480" t="str">
            <v>Quantum SI 401(K)</v>
          </cell>
          <cell r="C1480" t="str">
            <v>CDDYX</v>
          </cell>
          <cell r="E1480" t="str">
            <v>ü</v>
          </cell>
          <cell r="F1480" t="str">
            <v>ü</v>
          </cell>
          <cell r="G1480" t="str">
            <v>ü</v>
          </cell>
          <cell r="H1480" t="str">
            <v>ü</v>
          </cell>
          <cell r="I1480" t="str">
            <v>ü</v>
          </cell>
          <cell r="J1480" t="str">
            <v>ü</v>
          </cell>
          <cell r="K1480" t="str">
            <v>û</v>
          </cell>
          <cell r="L1480" t="str">
            <v>ü</v>
          </cell>
          <cell r="M1480" t="str">
            <v>ü</v>
          </cell>
          <cell r="N1480" t="str">
            <v>ü</v>
          </cell>
          <cell r="O1480" t="str">
            <v>ü</v>
          </cell>
        </row>
        <row r="1481">
          <cell r="A1481" t="str">
            <v>Quantum SI 401(K)</v>
          </cell>
          <cell r="C1481" t="str">
            <v>APGZX</v>
          </cell>
          <cell r="E1481" t="str">
            <v>ü</v>
          </cell>
          <cell r="F1481" t="str">
            <v>û</v>
          </cell>
          <cell r="G1481" t="str">
            <v>û</v>
          </cell>
          <cell r="H1481" t="str">
            <v>û</v>
          </cell>
          <cell r="I1481" t="str">
            <v>û</v>
          </cell>
          <cell r="J1481" t="str">
            <v>û</v>
          </cell>
          <cell r="K1481" t="str">
            <v>ü</v>
          </cell>
          <cell r="L1481" t="str">
            <v>ü</v>
          </cell>
          <cell r="M1481" t="str">
            <v>ü</v>
          </cell>
          <cell r="N1481" t="str">
            <v>ü</v>
          </cell>
          <cell r="O1481" t="str">
            <v>ü</v>
          </cell>
        </row>
        <row r="1482">
          <cell r="A1482" t="str">
            <v>Quantum SI 401(K)</v>
          </cell>
          <cell r="C1482" t="str">
            <v>FSMDX</v>
          </cell>
          <cell r="E1482" t="str">
            <v>N/A</v>
          </cell>
          <cell r="F1482" t="str">
            <v>ü</v>
          </cell>
          <cell r="G1482" t="str">
            <v>ü</v>
          </cell>
          <cell r="H1482" t="str">
            <v>ü</v>
          </cell>
          <cell r="I1482" t="str">
            <v>ü</v>
          </cell>
          <cell r="J1482" t="str">
            <v>ü</v>
          </cell>
          <cell r="K1482" t="str">
            <v>ü</v>
          </cell>
          <cell r="L1482" t="str">
            <v>ü</v>
          </cell>
          <cell r="M1482" t="str">
            <v>ü</v>
          </cell>
          <cell r="N1482" t="str">
            <v>ü</v>
          </cell>
          <cell r="O1482" t="str">
            <v>ü</v>
          </cell>
        </row>
        <row r="1483">
          <cell r="A1483" t="str">
            <v>Quantum SI 401(K)</v>
          </cell>
          <cell r="C1483" t="str">
            <v>JDMNX</v>
          </cell>
          <cell r="E1483" t="str">
            <v>ü</v>
          </cell>
          <cell r="F1483" t="str">
            <v>û</v>
          </cell>
          <cell r="G1483" t="str">
            <v>û</v>
          </cell>
          <cell r="H1483" t="str">
            <v>ü</v>
          </cell>
          <cell r="I1483" t="str">
            <v>ü</v>
          </cell>
          <cell r="J1483" t="str">
            <v>û</v>
          </cell>
          <cell r="K1483" t="str">
            <v>ü</v>
          </cell>
          <cell r="L1483" t="str">
            <v>ü</v>
          </cell>
          <cell r="M1483" t="str">
            <v>ü</v>
          </cell>
          <cell r="N1483" t="str">
            <v>ü</v>
          </cell>
          <cell r="O1483" t="str">
            <v>ü</v>
          </cell>
        </row>
        <row r="1484">
          <cell r="A1484" t="str">
            <v>Quantum SI 401(K)</v>
          </cell>
          <cell r="C1484" t="str">
            <v>MVCKX</v>
          </cell>
          <cell r="E1484" t="str">
            <v>ü</v>
          </cell>
          <cell r="F1484" t="str">
            <v>ü</v>
          </cell>
          <cell r="G1484" t="str">
            <v>ü</v>
          </cell>
          <cell r="H1484" t="str">
            <v>ü</v>
          </cell>
          <cell r="I1484" t="str">
            <v>ü</v>
          </cell>
          <cell r="J1484" t="str">
            <v>ü</v>
          </cell>
          <cell r="K1484" t="str">
            <v>ü</v>
          </cell>
          <cell r="L1484" t="str">
            <v>ü</v>
          </cell>
          <cell r="M1484" t="str">
            <v>ü</v>
          </cell>
          <cell r="N1484" t="str">
            <v>ü</v>
          </cell>
          <cell r="O1484" t="str">
            <v>ü</v>
          </cell>
        </row>
        <row r="1485">
          <cell r="A1485" t="str">
            <v>Quantum SI 401(K)</v>
          </cell>
          <cell r="C1485" t="str">
            <v>FSSNX</v>
          </cell>
          <cell r="E1485" t="str">
            <v>N/A</v>
          </cell>
          <cell r="F1485" t="str">
            <v>ü</v>
          </cell>
          <cell r="G1485" t="str">
            <v>ü</v>
          </cell>
          <cell r="H1485" t="str">
            <v>ü</v>
          </cell>
          <cell r="I1485" t="str">
            <v>ü</v>
          </cell>
          <cell r="J1485" t="str">
            <v>ü</v>
          </cell>
          <cell r="K1485" t="str">
            <v>û</v>
          </cell>
          <cell r="L1485" t="str">
            <v>û</v>
          </cell>
          <cell r="M1485" t="str">
            <v>ü</v>
          </cell>
          <cell r="N1485" t="str">
            <v>ü</v>
          </cell>
          <cell r="O1485" t="str">
            <v>ü</v>
          </cell>
        </row>
        <row r="1486">
          <cell r="A1486" t="str">
            <v>Quantum SI 401(K)</v>
          </cell>
          <cell r="C1486" t="str">
            <v>PLKGX</v>
          </cell>
          <cell r="E1486" t="str">
            <v>ü</v>
          </cell>
          <cell r="F1486" t="str">
            <v>ü</v>
          </cell>
          <cell r="G1486" t="str">
            <v>ü</v>
          </cell>
          <cell r="H1486" t="str">
            <v>ü</v>
          </cell>
          <cell r="I1486" t="str">
            <v>ü</v>
          </cell>
          <cell r="J1486" t="str">
            <v>ü</v>
          </cell>
          <cell r="K1486" t="str">
            <v>ü</v>
          </cell>
          <cell r="L1486" t="str">
            <v>ü</v>
          </cell>
          <cell r="M1486" t="str">
            <v>ü</v>
          </cell>
          <cell r="N1486" t="str">
            <v>ü</v>
          </cell>
          <cell r="O1486" t="str">
            <v>ü</v>
          </cell>
        </row>
        <row r="1487">
          <cell r="A1487" t="str">
            <v>Quantum SI 401(K)</v>
          </cell>
          <cell r="C1487" t="str">
            <v>GTTUX</v>
          </cell>
          <cell r="E1487" t="str">
            <v>ü</v>
          </cell>
          <cell r="F1487" t="str">
            <v>ü</v>
          </cell>
          <cell r="G1487" t="str">
            <v>ü</v>
          </cell>
          <cell r="H1487" t="str">
            <v>ü</v>
          </cell>
          <cell r="I1487" t="str">
            <v>ü</v>
          </cell>
          <cell r="J1487" t="str">
            <v>ü</v>
          </cell>
          <cell r="K1487" t="str">
            <v>û</v>
          </cell>
          <cell r="L1487" t="str">
            <v>û</v>
          </cell>
          <cell r="M1487" t="str">
            <v>û</v>
          </cell>
          <cell r="N1487" t="str">
            <v>ü</v>
          </cell>
          <cell r="O1487" t="str">
            <v>ü</v>
          </cell>
        </row>
        <row r="1488">
          <cell r="A1488" t="str">
            <v>Quantum SI 401(K)</v>
          </cell>
          <cell r="C1488" t="str">
            <v>MDIZX</v>
          </cell>
          <cell r="E1488" t="str">
            <v>ü</v>
          </cell>
          <cell r="F1488" t="str">
            <v>ü</v>
          </cell>
          <cell r="G1488" t="str">
            <v>û</v>
          </cell>
          <cell r="H1488" t="str">
            <v>û</v>
          </cell>
          <cell r="I1488" t="str">
            <v>ü</v>
          </cell>
          <cell r="J1488" t="str">
            <v>û</v>
          </cell>
          <cell r="K1488" t="str">
            <v>û</v>
          </cell>
          <cell r="L1488" t="str">
            <v>û</v>
          </cell>
          <cell r="M1488" t="str">
            <v>û</v>
          </cell>
          <cell r="N1488" t="str">
            <v>ü</v>
          </cell>
          <cell r="O1488" t="str">
            <v>ü</v>
          </cell>
        </row>
        <row r="1489">
          <cell r="A1489" t="str">
            <v>Quantum SI 401(K)</v>
          </cell>
          <cell r="C1489" t="str">
            <v>FSPSX</v>
          </cell>
          <cell r="E1489" t="str">
            <v>N/A</v>
          </cell>
          <cell r="F1489" t="str">
            <v>û</v>
          </cell>
          <cell r="G1489" t="str">
            <v>ü</v>
          </cell>
          <cell r="H1489" t="str">
            <v>ü</v>
          </cell>
          <cell r="I1489" t="str">
            <v>ü</v>
          </cell>
          <cell r="J1489" t="str">
            <v>û</v>
          </cell>
          <cell r="K1489" t="str">
            <v>ü</v>
          </cell>
          <cell r="L1489" t="str">
            <v>ü</v>
          </cell>
          <cell r="M1489" t="str">
            <v>ü</v>
          </cell>
          <cell r="N1489" t="str">
            <v>ü</v>
          </cell>
          <cell r="O1489" t="str">
            <v>ü</v>
          </cell>
        </row>
        <row r="1490">
          <cell r="A1490" t="str">
            <v>Quantum SI 401(K)</v>
          </cell>
          <cell r="C1490" t="str">
            <v>DIPSX</v>
          </cell>
          <cell r="E1490" t="str">
            <v>ü</v>
          </cell>
          <cell r="F1490" t="str">
            <v>û</v>
          </cell>
          <cell r="G1490" t="str">
            <v>ü</v>
          </cell>
          <cell r="H1490" t="str">
            <v>ü</v>
          </cell>
          <cell r="I1490" t="str">
            <v>ü</v>
          </cell>
          <cell r="J1490" t="str">
            <v>ü</v>
          </cell>
          <cell r="K1490" t="str">
            <v>ü</v>
          </cell>
          <cell r="L1490" t="str">
            <v>ü</v>
          </cell>
          <cell r="M1490" t="str">
            <v>ü</v>
          </cell>
          <cell r="N1490" t="str">
            <v>ü</v>
          </cell>
          <cell r="O1490" t="str">
            <v>ü</v>
          </cell>
        </row>
        <row r="1491">
          <cell r="A1491" t="str">
            <v>Quantum SI 401(K)</v>
          </cell>
          <cell r="C1491" t="str">
            <v>FXNAX</v>
          </cell>
          <cell r="E1491" t="str">
            <v>N/A</v>
          </cell>
          <cell r="F1491" t="str">
            <v>ü</v>
          </cell>
          <cell r="G1491" t="str">
            <v>û</v>
          </cell>
          <cell r="H1491" t="str">
            <v>û</v>
          </cell>
          <cell r="I1491" t="str">
            <v>ü</v>
          </cell>
          <cell r="J1491" t="str">
            <v>ü</v>
          </cell>
          <cell r="K1491" t="str">
            <v>û</v>
          </cell>
          <cell r="L1491" t="str">
            <v>û</v>
          </cell>
          <cell r="M1491" t="str">
            <v>ü</v>
          </cell>
          <cell r="N1491" t="str">
            <v>ü</v>
          </cell>
          <cell r="O1491" t="str">
            <v>ü</v>
          </cell>
        </row>
        <row r="1492">
          <cell r="A1492" t="str">
            <v>Quantum SI 401(K)</v>
          </cell>
          <cell r="C1492" t="str">
            <v>PBFKX</v>
          </cell>
          <cell r="E1492" t="str">
            <v>ü</v>
          </cell>
          <cell r="F1492" t="str">
            <v>ü</v>
          </cell>
          <cell r="G1492" t="str">
            <v>ü</v>
          </cell>
          <cell r="H1492" t="str">
            <v>ü</v>
          </cell>
          <cell r="I1492" t="str">
            <v>ü</v>
          </cell>
          <cell r="J1492" t="str">
            <v>ü</v>
          </cell>
          <cell r="K1492" t="str">
            <v>ü</v>
          </cell>
          <cell r="L1492" t="str">
            <v>ü</v>
          </cell>
          <cell r="M1492" t="str">
            <v>ü</v>
          </cell>
          <cell r="N1492" t="str">
            <v>ü</v>
          </cell>
          <cell r="O1492" t="str">
            <v>ü</v>
          </cell>
        </row>
        <row r="1493">
          <cell r="A1493" t="str">
            <v>Quantum SI 401(K)</v>
          </cell>
          <cell r="C1493" t="str">
            <v>PIMIX</v>
          </cell>
          <cell r="E1493" t="str">
            <v>ü</v>
          </cell>
          <cell r="F1493" t="str">
            <v>ü</v>
          </cell>
          <cell r="G1493" t="str">
            <v>ü</v>
          </cell>
          <cell r="H1493" t="str">
            <v>ü</v>
          </cell>
          <cell r="I1493" t="str">
            <v>ü</v>
          </cell>
          <cell r="J1493" t="str">
            <v>ü</v>
          </cell>
          <cell r="K1493" t="str">
            <v>ü</v>
          </cell>
          <cell r="L1493" t="str">
            <v>ü</v>
          </cell>
          <cell r="M1493" t="str">
            <v>ü</v>
          </cell>
          <cell r="N1493" t="str">
            <v>ü</v>
          </cell>
          <cell r="O1493" t="str">
            <v>ü</v>
          </cell>
        </row>
        <row r="1494">
          <cell r="A1494" t="str">
            <v>Quantum SI 401(K)</v>
          </cell>
          <cell r="C1494" t="str">
            <v>PFORX</v>
          </cell>
          <cell r="E1494" t="str">
            <v>ü</v>
          </cell>
          <cell r="F1494" t="str">
            <v>ü</v>
          </cell>
          <cell r="G1494" t="str">
            <v>ü</v>
          </cell>
          <cell r="H1494" t="str">
            <v>ü</v>
          </cell>
          <cell r="I1494" t="str">
            <v>ü</v>
          </cell>
          <cell r="J1494" t="str">
            <v>ü</v>
          </cell>
          <cell r="K1494" t="str">
            <v>ü</v>
          </cell>
          <cell r="L1494" t="str">
            <v>ü</v>
          </cell>
          <cell r="M1494" t="str">
            <v>ü</v>
          </cell>
          <cell r="N1494" t="str">
            <v>û</v>
          </cell>
          <cell r="O1494" t="str">
            <v>ü</v>
          </cell>
        </row>
        <row r="1495">
          <cell r="A1495" t="str">
            <v>Quantum SI 401(K)</v>
          </cell>
          <cell r="C1495" t="str">
            <v>PRERX</v>
          </cell>
          <cell r="E1495" t="str">
            <v>ü</v>
          </cell>
          <cell r="F1495" t="str">
            <v>û</v>
          </cell>
          <cell r="G1495" t="str">
            <v>ü</v>
          </cell>
          <cell r="H1495" t="str">
            <v>ü</v>
          </cell>
          <cell r="I1495" t="str">
            <v>ü</v>
          </cell>
          <cell r="J1495" t="str">
            <v>û</v>
          </cell>
          <cell r="K1495" t="str">
            <v>û</v>
          </cell>
          <cell r="L1495" t="str">
            <v>û</v>
          </cell>
          <cell r="M1495" t="str">
            <v>ü</v>
          </cell>
          <cell r="N1495" t="str">
            <v>û</v>
          </cell>
          <cell r="O1495" t="str">
            <v>ü</v>
          </cell>
        </row>
        <row r="1496">
          <cell r="A1496" t="str">
            <v>Rectory School 403(b)</v>
          </cell>
          <cell r="C1496" t="str">
            <v>VLCAX</v>
          </cell>
          <cell r="E1496" t="str">
            <v>N/A</v>
          </cell>
          <cell r="F1496" t="str">
            <v>ü</v>
          </cell>
          <cell r="G1496" t="str">
            <v>ü</v>
          </cell>
          <cell r="H1496" t="str">
            <v>ü</v>
          </cell>
          <cell r="I1496" t="str">
            <v>ü</v>
          </cell>
          <cell r="J1496" t="str">
            <v>ü</v>
          </cell>
          <cell r="K1496" t="str">
            <v>ü</v>
          </cell>
          <cell r="L1496" t="str">
            <v>ü</v>
          </cell>
          <cell r="M1496" t="str">
            <v>ü</v>
          </cell>
          <cell r="N1496" t="str">
            <v>ü</v>
          </cell>
          <cell r="O1496" t="str">
            <v>ü</v>
          </cell>
        </row>
        <row r="1497">
          <cell r="A1497" t="str">
            <v>Rectory School 403(b)</v>
          </cell>
          <cell r="C1497" t="str">
            <v>JLGMX</v>
          </cell>
          <cell r="E1497" t="str">
            <v>ü</v>
          </cell>
          <cell r="F1497" t="str">
            <v>û</v>
          </cell>
          <cell r="G1497" t="str">
            <v>ü</v>
          </cell>
          <cell r="H1497" t="str">
            <v>ü</v>
          </cell>
          <cell r="I1497" t="str">
            <v>ü</v>
          </cell>
          <cell r="J1497" t="str">
            <v>û</v>
          </cell>
          <cell r="K1497" t="str">
            <v>ü</v>
          </cell>
          <cell r="L1497" t="str">
            <v>ü</v>
          </cell>
          <cell r="M1497" t="str">
            <v>ü</v>
          </cell>
          <cell r="N1497" t="str">
            <v>ü</v>
          </cell>
          <cell r="O1497" t="str">
            <v>ü</v>
          </cell>
        </row>
        <row r="1498">
          <cell r="A1498" t="str">
            <v>Rectory School 403(b)</v>
          </cell>
          <cell r="C1498" t="str">
            <v>CDDYX</v>
          </cell>
          <cell r="E1498" t="str">
            <v>ü</v>
          </cell>
          <cell r="F1498" t="str">
            <v>ü</v>
          </cell>
          <cell r="G1498" t="str">
            <v>ü</v>
          </cell>
          <cell r="H1498" t="str">
            <v>ü</v>
          </cell>
          <cell r="I1498" t="str">
            <v>ü</v>
          </cell>
          <cell r="J1498" t="str">
            <v>ü</v>
          </cell>
          <cell r="K1498" t="str">
            <v>û</v>
          </cell>
          <cell r="L1498" t="str">
            <v>ü</v>
          </cell>
          <cell r="M1498" t="str">
            <v>ü</v>
          </cell>
          <cell r="N1498" t="str">
            <v>ü</v>
          </cell>
          <cell r="O1498" t="str">
            <v>ü</v>
          </cell>
        </row>
        <row r="1499">
          <cell r="A1499" t="str">
            <v>Rectory School 403(b)</v>
          </cell>
          <cell r="C1499" t="str">
            <v>VIMAX</v>
          </cell>
          <cell r="E1499" t="str">
            <v>N/A</v>
          </cell>
          <cell r="F1499" t="str">
            <v>ü</v>
          </cell>
          <cell r="G1499" t="str">
            <v>ü</v>
          </cell>
          <cell r="H1499" t="str">
            <v>ü</v>
          </cell>
          <cell r="I1499" t="str">
            <v>ü</v>
          </cell>
          <cell r="J1499" t="str">
            <v>ü</v>
          </cell>
          <cell r="K1499" t="str">
            <v>ü</v>
          </cell>
          <cell r="L1499" t="str">
            <v>ü</v>
          </cell>
          <cell r="M1499" t="str">
            <v>ü</v>
          </cell>
          <cell r="N1499" t="str">
            <v>ü</v>
          </cell>
          <cell r="O1499" t="str">
            <v>ü</v>
          </cell>
        </row>
        <row r="1500">
          <cell r="A1500" t="str">
            <v>Rectory School 403(b)</v>
          </cell>
          <cell r="C1500" t="str">
            <v>JDMNX</v>
          </cell>
          <cell r="E1500" t="str">
            <v>ü</v>
          </cell>
          <cell r="F1500" t="str">
            <v>û</v>
          </cell>
          <cell r="G1500" t="str">
            <v>û</v>
          </cell>
          <cell r="H1500" t="str">
            <v>ü</v>
          </cell>
          <cell r="I1500" t="str">
            <v>ü</v>
          </cell>
          <cell r="J1500" t="str">
            <v>û</v>
          </cell>
          <cell r="K1500" t="str">
            <v>ü</v>
          </cell>
          <cell r="L1500" t="str">
            <v>ü</v>
          </cell>
          <cell r="M1500" t="str">
            <v>ü</v>
          </cell>
          <cell r="N1500" t="str">
            <v>ü</v>
          </cell>
          <cell r="O1500" t="str">
            <v>ü</v>
          </cell>
        </row>
        <row r="1501">
          <cell r="A1501" t="str">
            <v>Rectory School 403(b)</v>
          </cell>
          <cell r="C1501" t="str">
            <v>ACMVX</v>
          </cell>
          <cell r="E1501" t="str">
            <v>ü</v>
          </cell>
          <cell r="F1501" t="str">
            <v>û</v>
          </cell>
          <cell r="G1501" t="str">
            <v>û</v>
          </cell>
          <cell r="H1501" t="str">
            <v>û</v>
          </cell>
          <cell r="I1501" t="str">
            <v>û</v>
          </cell>
          <cell r="J1501" t="str">
            <v>û</v>
          </cell>
          <cell r="K1501" t="str">
            <v>û</v>
          </cell>
          <cell r="L1501" t="str">
            <v>û</v>
          </cell>
          <cell r="M1501" t="str">
            <v>ü</v>
          </cell>
          <cell r="N1501" t="str">
            <v>ü</v>
          </cell>
          <cell r="O1501" t="str">
            <v>ü</v>
          </cell>
        </row>
        <row r="1502">
          <cell r="A1502" t="str">
            <v>Rectory School 403(b)</v>
          </cell>
          <cell r="C1502" t="str">
            <v>VSMAX</v>
          </cell>
          <cell r="E1502" t="str">
            <v>N/A</v>
          </cell>
          <cell r="F1502" t="str">
            <v>ü</v>
          </cell>
          <cell r="G1502" t="str">
            <v>ü</v>
          </cell>
          <cell r="H1502" t="str">
            <v>ü</v>
          </cell>
          <cell r="I1502" t="str">
            <v>ü</v>
          </cell>
          <cell r="J1502" t="str">
            <v>ü</v>
          </cell>
          <cell r="K1502" t="str">
            <v>ü</v>
          </cell>
          <cell r="L1502" t="str">
            <v>ü</v>
          </cell>
          <cell r="M1502" t="str">
            <v>ü</v>
          </cell>
          <cell r="N1502" t="str">
            <v>ü</v>
          </cell>
          <cell r="O1502" t="str">
            <v>ü</v>
          </cell>
        </row>
        <row r="1503">
          <cell r="A1503" t="str">
            <v>Rectory School 403(b)</v>
          </cell>
          <cell r="C1503" t="str">
            <v>PLKGX</v>
          </cell>
          <cell r="E1503" t="str">
            <v>ü</v>
          </cell>
          <cell r="F1503" t="str">
            <v>ü</v>
          </cell>
          <cell r="G1503" t="str">
            <v>ü</v>
          </cell>
          <cell r="H1503" t="str">
            <v>ü</v>
          </cell>
          <cell r="I1503" t="str">
            <v>ü</v>
          </cell>
          <cell r="J1503" t="str">
            <v>ü</v>
          </cell>
          <cell r="K1503" t="str">
            <v>ü</v>
          </cell>
          <cell r="L1503" t="str">
            <v>ü</v>
          </cell>
          <cell r="M1503" t="str">
            <v>ü</v>
          </cell>
          <cell r="N1503" t="str">
            <v>ü</v>
          </cell>
          <cell r="O1503" t="str">
            <v>ü</v>
          </cell>
        </row>
        <row r="1504">
          <cell r="A1504" t="str">
            <v>Rectory School 403(b)</v>
          </cell>
          <cell r="C1504" t="str">
            <v>GTTUX</v>
          </cell>
          <cell r="E1504" t="str">
            <v>ü</v>
          </cell>
          <cell r="F1504" t="str">
            <v>ü</v>
          </cell>
          <cell r="G1504" t="str">
            <v>ü</v>
          </cell>
          <cell r="H1504" t="str">
            <v>ü</v>
          </cell>
          <cell r="I1504" t="str">
            <v>ü</v>
          </cell>
          <cell r="J1504" t="str">
            <v>ü</v>
          </cell>
          <cell r="K1504" t="str">
            <v>û</v>
          </cell>
          <cell r="L1504" t="str">
            <v>û</v>
          </cell>
          <cell r="M1504" t="str">
            <v>û</v>
          </cell>
          <cell r="N1504" t="str">
            <v>ü</v>
          </cell>
          <cell r="O1504" t="str">
            <v>ü</v>
          </cell>
        </row>
        <row r="1505">
          <cell r="A1505" t="str">
            <v>Rectory School 403(b)</v>
          </cell>
          <cell r="C1505" t="str">
            <v>VTMGX</v>
          </cell>
          <cell r="E1505" t="str">
            <v>N/A</v>
          </cell>
          <cell r="F1505" t="str">
            <v>ü</v>
          </cell>
          <cell r="G1505" t="str">
            <v>ü</v>
          </cell>
          <cell r="H1505" t="str">
            <v>ü</v>
          </cell>
          <cell r="I1505" t="str">
            <v>ü</v>
          </cell>
          <cell r="J1505" t="str">
            <v>ü</v>
          </cell>
          <cell r="K1505" t="str">
            <v>ü</v>
          </cell>
          <cell r="L1505" t="str">
            <v>ü</v>
          </cell>
          <cell r="M1505" t="str">
            <v>ü</v>
          </cell>
          <cell r="N1505" t="str">
            <v>ü</v>
          </cell>
          <cell r="O1505" t="str">
            <v>ü</v>
          </cell>
        </row>
        <row r="1506">
          <cell r="A1506" t="str">
            <v>Rectory School 403(b)</v>
          </cell>
          <cell r="C1506" t="str">
            <v>RERGX</v>
          </cell>
          <cell r="E1506" t="str">
            <v>ü</v>
          </cell>
          <cell r="F1506" t="str">
            <v>û</v>
          </cell>
          <cell r="G1506" t="str">
            <v>û</v>
          </cell>
          <cell r="H1506" t="str">
            <v>ü</v>
          </cell>
          <cell r="I1506" t="str">
            <v>ü</v>
          </cell>
          <cell r="J1506" t="str">
            <v>û</v>
          </cell>
          <cell r="K1506" t="str">
            <v>ü</v>
          </cell>
          <cell r="L1506" t="str">
            <v>ü</v>
          </cell>
          <cell r="M1506" t="str">
            <v>ü</v>
          </cell>
          <cell r="N1506" t="str">
            <v>ü</v>
          </cell>
          <cell r="O1506" t="str">
            <v>ü</v>
          </cell>
        </row>
        <row r="1507">
          <cell r="A1507" t="str">
            <v>Rectory School 403(b)</v>
          </cell>
          <cell r="C1507" t="str">
            <v>RNWGX</v>
          </cell>
          <cell r="E1507" t="str">
            <v>ü</v>
          </cell>
          <cell r="F1507" t="str">
            <v>ü</v>
          </cell>
          <cell r="G1507" t="str">
            <v>ü</v>
          </cell>
          <cell r="H1507" t="str">
            <v>ü</v>
          </cell>
          <cell r="I1507" t="str">
            <v>ü</v>
          </cell>
          <cell r="J1507" t="str">
            <v>ü</v>
          </cell>
          <cell r="K1507" t="str">
            <v>ü</v>
          </cell>
          <cell r="L1507" t="str">
            <v>ü</v>
          </cell>
          <cell r="M1507" t="str">
            <v>ü</v>
          </cell>
          <cell r="N1507" t="str">
            <v>ü</v>
          </cell>
          <cell r="O1507" t="str">
            <v>ü</v>
          </cell>
        </row>
        <row r="1508">
          <cell r="A1508" t="str">
            <v>Rectory School 403(b)</v>
          </cell>
          <cell r="C1508" t="str">
            <v>PTRQX</v>
          </cell>
          <cell r="E1508" t="str">
            <v>ü</v>
          </cell>
          <cell r="F1508" t="str">
            <v>ü</v>
          </cell>
          <cell r="G1508" t="str">
            <v>ü</v>
          </cell>
          <cell r="H1508" t="str">
            <v>ü</v>
          </cell>
          <cell r="I1508" t="str">
            <v>ü</v>
          </cell>
          <cell r="J1508" t="str">
            <v>ü</v>
          </cell>
          <cell r="K1508" t="str">
            <v>ü</v>
          </cell>
          <cell r="L1508" t="str">
            <v>ü</v>
          </cell>
          <cell r="M1508" t="str">
            <v>ü</v>
          </cell>
          <cell r="N1508" t="str">
            <v>ü</v>
          </cell>
          <cell r="O1508" t="str">
            <v>ü</v>
          </cell>
        </row>
        <row r="1509">
          <cell r="A1509" t="str">
            <v>Rectory School 403(b)</v>
          </cell>
          <cell r="C1509" t="str">
            <v>PHYQX</v>
          </cell>
          <cell r="E1509" t="str">
            <v>ü</v>
          </cell>
          <cell r="F1509" t="str">
            <v>û</v>
          </cell>
          <cell r="G1509" t="str">
            <v>ü</v>
          </cell>
          <cell r="H1509" t="str">
            <v>ü</v>
          </cell>
          <cell r="I1509" t="str">
            <v>û</v>
          </cell>
          <cell r="J1509" t="str">
            <v>ü</v>
          </cell>
          <cell r="K1509" t="str">
            <v>ü</v>
          </cell>
          <cell r="L1509" t="str">
            <v>ü</v>
          </cell>
          <cell r="M1509" t="str">
            <v>ü</v>
          </cell>
          <cell r="N1509" t="str">
            <v>ü</v>
          </cell>
          <cell r="O1509" t="str">
            <v>ü</v>
          </cell>
        </row>
        <row r="1510">
          <cell r="A1510" t="str">
            <v>Rectory School 403(b)</v>
          </cell>
          <cell r="C1510" t="str">
            <v>PFRSX</v>
          </cell>
          <cell r="E1510" t="str">
            <v>ü</v>
          </cell>
          <cell r="F1510" t="str">
            <v>û</v>
          </cell>
          <cell r="G1510" t="str">
            <v>ü</v>
          </cell>
          <cell r="H1510" t="str">
            <v>ü</v>
          </cell>
          <cell r="I1510" t="str">
            <v>ü</v>
          </cell>
          <cell r="J1510" t="str">
            <v>û</v>
          </cell>
          <cell r="K1510" t="str">
            <v>ü</v>
          </cell>
          <cell r="L1510" t="str">
            <v>ü</v>
          </cell>
          <cell r="M1510" t="str">
            <v>ü</v>
          </cell>
          <cell r="N1510" t="str">
            <v>ü</v>
          </cell>
          <cell r="O1510" t="str">
            <v>ü</v>
          </cell>
        </row>
        <row r="1511">
          <cell r="A1511" t="str">
            <v>Redefined Lighting 401(K)</v>
          </cell>
          <cell r="C1511" t="str">
            <v>VFIAX</v>
          </cell>
          <cell r="E1511" t="str">
            <v>N/A</v>
          </cell>
          <cell r="F1511" t="str">
            <v>ü</v>
          </cell>
          <cell r="G1511" t="str">
            <v>ü</v>
          </cell>
          <cell r="H1511" t="str">
            <v>ü</v>
          </cell>
          <cell r="I1511" t="str">
            <v>ü</v>
          </cell>
          <cell r="J1511" t="str">
            <v>ü</v>
          </cell>
          <cell r="K1511" t="str">
            <v>ü</v>
          </cell>
          <cell r="L1511" t="str">
            <v>ü</v>
          </cell>
          <cell r="M1511" t="str">
            <v>ü</v>
          </cell>
          <cell r="N1511" t="str">
            <v>ü</v>
          </cell>
          <cell r="O1511" t="str">
            <v>ü</v>
          </cell>
        </row>
        <row r="1512">
          <cell r="A1512" t="str">
            <v>Redefined Lighting 401(K)</v>
          </cell>
          <cell r="C1512" t="str">
            <v>DODGX</v>
          </cell>
          <cell r="E1512" t="str">
            <v>ü</v>
          </cell>
          <cell r="F1512" t="str">
            <v>ü</v>
          </cell>
          <cell r="G1512" t="str">
            <v>ü</v>
          </cell>
          <cell r="H1512" t="str">
            <v>ü</v>
          </cell>
          <cell r="I1512" t="str">
            <v>ü</v>
          </cell>
          <cell r="J1512" t="str">
            <v>ü</v>
          </cell>
          <cell r="K1512" t="str">
            <v>ü</v>
          </cell>
          <cell r="L1512" t="str">
            <v>ü</v>
          </cell>
          <cell r="M1512" t="str">
            <v>ü</v>
          </cell>
          <cell r="N1512" t="str">
            <v>ü</v>
          </cell>
          <cell r="O1512" t="str">
            <v>ü</v>
          </cell>
        </row>
        <row r="1513">
          <cell r="A1513" t="str">
            <v>Redefined Lighting 401(K)</v>
          </cell>
          <cell r="C1513" t="str">
            <v>JLGMX</v>
          </cell>
          <cell r="E1513" t="str">
            <v>ü</v>
          </cell>
          <cell r="F1513" t="str">
            <v>û</v>
          </cell>
          <cell r="G1513" t="str">
            <v>ü</v>
          </cell>
          <cell r="H1513" t="str">
            <v>ü</v>
          </cell>
          <cell r="I1513" t="str">
            <v>ü</v>
          </cell>
          <cell r="J1513" t="str">
            <v>û</v>
          </cell>
          <cell r="K1513" t="str">
            <v>ü</v>
          </cell>
          <cell r="L1513" t="str">
            <v>ü</v>
          </cell>
          <cell r="M1513" t="str">
            <v>ü</v>
          </cell>
          <cell r="N1513" t="str">
            <v>ü</v>
          </cell>
          <cell r="O1513" t="str">
            <v>ü</v>
          </cell>
        </row>
        <row r="1514">
          <cell r="A1514" t="str">
            <v>Redefined Lighting 401(K)</v>
          </cell>
          <cell r="C1514" t="str">
            <v>VIMAX</v>
          </cell>
          <cell r="E1514" t="str">
            <v>N/A</v>
          </cell>
          <cell r="F1514" t="str">
            <v>ü</v>
          </cell>
          <cell r="G1514" t="str">
            <v>ü</v>
          </cell>
          <cell r="H1514" t="str">
            <v>ü</v>
          </cell>
          <cell r="I1514" t="str">
            <v>ü</v>
          </cell>
          <cell r="J1514" t="str">
            <v>ü</v>
          </cell>
          <cell r="K1514" t="str">
            <v>ü</v>
          </cell>
          <cell r="L1514" t="str">
            <v>ü</v>
          </cell>
          <cell r="M1514" t="str">
            <v>ü</v>
          </cell>
          <cell r="N1514" t="str">
            <v>ü</v>
          </cell>
          <cell r="O1514" t="str">
            <v>ü</v>
          </cell>
        </row>
        <row r="1515">
          <cell r="A1515" t="str">
            <v>Redefined Lighting 401(K)</v>
          </cell>
          <cell r="C1515" t="str">
            <v>JDMNX</v>
          </cell>
          <cell r="E1515" t="str">
            <v>ü</v>
          </cell>
          <cell r="F1515" t="str">
            <v>û</v>
          </cell>
          <cell r="G1515" t="str">
            <v>û</v>
          </cell>
          <cell r="H1515" t="str">
            <v>ü</v>
          </cell>
          <cell r="I1515" t="str">
            <v>ü</v>
          </cell>
          <cell r="J1515" t="str">
            <v>û</v>
          </cell>
          <cell r="K1515" t="str">
            <v>ü</v>
          </cell>
          <cell r="L1515" t="str">
            <v>ü</v>
          </cell>
          <cell r="M1515" t="str">
            <v>ü</v>
          </cell>
          <cell r="N1515" t="str">
            <v>ü</v>
          </cell>
          <cell r="O1515" t="str">
            <v>ü</v>
          </cell>
        </row>
        <row r="1516">
          <cell r="A1516" t="str">
            <v>Redefined Lighting 401(K)</v>
          </cell>
          <cell r="C1516" t="str">
            <v>MVCKX</v>
          </cell>
          <cell r="E1516" t="str">
            <v>ü</v>
          </cell>
          <cell r="F1516" t="str">
            <v>ü</v>
          </cell>
          <cell r="G1516" t="str">
            <v>ü</v>
          </cell>
          <cell r="H1516" t="str">
            <v>ü</v>
          </cell>
          <cell r="I1516" t="str">
            <v>ü</v>
          </cell>
          <cell r="J1516" t="str">
            <v>ü</v>
          </cell>
          <cell r="K1516" t="str">
            <v>ü</v>
          </cell>
          <cell r="L1516" t="str">
            <v>ü</v>
          </cell>
          <cell r="M1516" t="str">
            <v>ü</v>
          </cell>
          <cell r="N1516" t="str">
            <v>ü</v>
          </cell>
          <cell r="O1516" t="str">
            <v>ü</v>
          </cell>
        </row>
        <row r="1517">
          <cell r="A1517" t="str">
            <v>Redefined Lighting 401(K)</v>
          </cell>
          <cell r="C1517" t="str">
            <v>VSMAX</v>
          </cell>
          <cell r="E1517" t="str">
            <v>N/A</v>
          </cell>
          <cell r="F1517" t="str">
            <v>ü</v>
          </cell>
          <cell r="G1517" t="str">
            <v>ü</v>
          </cell>
          <cell r="H1517" t="str">
            <v>ü</v>
          </cell>
          <cell r="I1517" t="str">
            <v>ü</v>
          </cell>
          <cell r="J1517" t="str">
            <v>ü</v>
          </cell>
          <cell r="K1517" t="str">
            <v>ü</v>
          </cell>
          <cell r="L1517" t="str">
            <v>ü</v>
          </cell>
          <cell r="M1517" t="str">
            <v>ü</v>
          </cell>
          <cell r="N1517" t="str">
            <v>ü</v>
          </cell>
          <cell r="O1517" t="str">
            <v>ü</v>
          </cell>
        </row>
        <row r="1518">
          <cell r="A1518" t="str">
            <v>Redefined Lighting 401(K)</v>
          </cell>
          <cell r="C1518" t="str">
            <v>JGMNX</v>
          </cell>
          <cell r="E1518" t="str">
            <v>ü</v>
          </cell>
          <cell r="F1518" t="str">
            <v>û</v>
          </cell>
          <cell r="G1518" t="str">
            <v>û</v>
          </cell>
          <cell r="H1518" t="str">
            <v>û</v>
          </cell>
          <cell r="I1518" t="str">
            <v>û</v>
          </cell>
          <cell r="J1518" t="str">
            <v>ü</v>
          </cell>
          <cell r="K1518" t="str">
            <v>û</v>
          </cell>
          <cell r="L1518" t="str">
            <v>ü</v>
          </cell>
          <cell r="M1518" t="str">
            <v>ü</v>
          </cell>
          <cell r="N1518" t="str">
            <v>ü</v>
          </cell>
          <cell r="O1518" t="str">
            <v>ü</v>
          </cell>
        </row>
        <row r="1519">
          <cell r="A1519" t="str">
            <v>Redefined Lighting 401(K)</v>
          </cell>
          <cell r="C1519" t="str">
            <v>GTTUX</v>
          </cell>
          <cell r="E1519" t="str">
            <v>ü</v>
          </cell>
          <cell r="F1519" t="str">
            <v>ü</v>
          </cell>
          <cell r="G1519" t="str">
            <v>ü</v>
          </cell>
          <cell r="H1519" t="str">
            <v>ü</v>
          </cell>
          <cell r="I1519" t="str">
            <v>ü</v>
          </cell>
          <cell r="J1519" t="str">
            <v>ü</v>
          </cell>
          <cell r="K1519" t="str">
            <v>û</v>
          </cell>
          <cell r="L1519" t="str">
            <v>û</v>
          </cell>
          <cell r="M1519" t="str">
            <v>û</v>
          </cell>
          <cell r="N1519" t="str">
            <v>ü</v>
          </cell>
          <cell r="O1519" t="str">
            <v>ü</v>
          </cell>
        </row>
        <row r="1520">
          <cell r="A1520" t="str">
            <v>Redefined Lighting 401(K)</v>
          </cell>
          <cell r="C1520" t="str">
            <v>MDIZX</v>
          </cell>
          <cell r="E1520" t="str">
            <v>ü</v>
          </cell>
          <cell r="F1520" t="str">
            <v>ü</v>
          </cell>
          <cell r="G1520" t="str">
            <v>û</v>
          </cell>
          <cell r="H1520" t="str">
            <v>û</v>
          </cell>
          <cell r="I1520" t="str">
            <v>ü</v>
          </cell>
          <cell r="J1520" t="str">
            <v>û</v>
          </cell>
          <cell r="K1520" t="str">
            <v>û</v>
          </cell>
          <cell r="L1520" t="str">
            <v>û</v>
          </cell>
          <cell r="M1520" t="str">
            <v>û</v>
          </cell>
          <cell r="N1520" t="str">
            <v>ü</v>
          </cell>
          <cell r="O1520" t="str">
            <v>ü</v>
          </cell>
        </row>
        <row r="1521">
          <cell r="A1521" t="str">
            <v>Redefined Lighting 401(K)</v>
          </cell>
          <cell r="C1521" t="str">
            <v>FSPSX</v>
          </cell>
          <cell r="E1521" t="str">
            <v>N/A</v>
          </cell>
          <cell r="F1521" t="str">
            <v>û</v>
          </cell>
          <cell r="G1521" t="str">
            <v>ü</v>
          </cell>
          <cell r="H1521" t="str">
            <v>ü</v>
          </cell>
          <cell r="I1521" t="str">
            <v>ü</v>
          </cell>
          <cell r="J1521" t="str">
            <v>û</v>
          </cell>
          <cell r="K1521" t="str">
            <v>ü</v>
          </cell>
          <cell r="L1521" t="str">
            <v>ü</v>
          </cell>
          <cell r="M1521" t="str">
            <v>ü</v>
          </cell>
          <cell r="N1521" t="str">
            <v>ü</v>
          </cell>
          <cell r="O1521" t="str">
            <v>ü</v>
          </cell>
        </row>
        <row r="1522">
          <cell r="A1522" t="str">
            <v>Redefined Lighting 401(K)</v>
          </cell>
          <cell r="C1522" t="str">
            <v>VAIPX</v>
          </cell>
          <cell r="E1522" t="str">
            <v>ü</v>
          </cell>
          <cell r="F1522" t="str">
            <v>û</v>
          </cell>
          <cell r="G1522" t="str">
            <v>û</v>
          </cell>
          <cell r="H1522" t="str">
            <v>û</v>
          </cell>
          <cell r="I1522" t="str">
            <v>û</v>
          </cell>
          <cell r="J1522" t="str">
            <v>ü</v>
          </cell>
          <cell r="K1522" t="str">
            <v>ü</v>
          </cell>
          <cell r="L1522" t="str">
            <v>ü</v>
          </cell>
          <cell r="M1522" t="str">
            <v>ü</v>
          </cell>
          <cell r="N1522" t="str">
            <v>ü</v>
          </cell>
          <cell r="O1522" t="str">
            <v>ü</v>
          </cell>
        </row>
        <row r="1523">
          <cell r="A1523" t="str">
            <v>Redefined Lighting 401(K)</v>
          </cell>
          <cell r="C1523" t="str">
            <v>FXNAX</v>
          </cell>
          <cell r="E1523" t="str">
            <v>N/A</v>
          </cell>
          <cell r="F1523" t="str">
            <v>ü</v>
          </cell>
          <cell r="G1523" t="str">
            <v>û</v>
          </cell>
          <cell r="H1523" t="str">
            <v>û</v>
          </cell>
          <cell r="I1523" t="str">
            <v>ü</v>
          </cell>
          <cell r="J1523" t="str">
            <v>ü</v>
          </cell>
          <cell r="K1523" t="str">
            <v>û</v>
          </cell>
          <cell r="L1523" t="str">
            <v>û</v>
          </cell>
          <cell r="M1523" t="str">
            <v>ü</v>
          </cell>
          <cell r="N1523" t="str">
            <v>ü</v>
          </cell>
          <cell r="O1523" t="str">
            <v>ü</v>
          </cell>
        </row>
        <row r="1524">
          <cell r="A1524" t="str">
            <v>Redefined Lighting 401(K)</v>
          </cell>
          <cell r="C1524" t="str">
            <v>PBFKX</v>
          </cell>
          <cell r="E1524" t="str">
            <v>ü</v>
          </cell>
          <cell r="F1524" t="str">
            <v>ü</v>
          </cell>
          <cell r="G1524" t="str">
            <v>ü</v>
          </cell>
          <cell r="H1524" t="str">
            <v>ü</v>
          </cell>
          <cell r="I1524" t="str">
            <v>ü</v>
          </cell>
          <cell r="J1524" t="str">
            <v>ü</v>
          </cell>
          <cell r="K1524" t="str">
            <v>ü</v>
          </cell>
          <cell r="L1524" t="str">
            <v>ü</v>
          </cell>
          <cell r="M1524" t="str">
            <v>ü</v>
          </cell>
          <cell r="N1524" t="str">
            <v>ü</v>
          </cell>
          <cell r="O1524" t="str">
            <v>ü</v>
          </cell>
        </row>
        <row r="1525">
          <cell r="A1525" t="str">
            <v>Redefined Lighting 401(K)</v>
          </cell>
          <cell r="C1525" t="str">
            <v>PIMIX</v>
          </cell>
          <cell r="E1525" t="str">
            <v>ü</v>
          </cell>
          <cell r="F1525" t="str">
            <v>ü</v>
          </cell>
          <cell r="G1525" t="str">
            <v>ü</v>
          </cell>
          <cell r="H1525" t="str">
            <v>ü</v>
          </cell>
          <cell r="I1525" t="str">
            <v>ü</v>
          </cell>
          <cell r="J1525" t="str">
            <v>ü</v>
          </cell>
          <cell r="K1525" t="str">
            <v>ü</v>
          </cell>
          <cell r="L1525" t="str">
            <v>ü</v>
          </cell>
          <cell r="M1525" t="str">
            <v>ü</v>
          </cell>
          <cell r="N1525" t="str">
            <v>ü</v>
          </cell>
          <cell r="O1525" t="str">
            <v>ü</v>
          </cell>
        </row>
        <row r="1526">
          <cell r="A1526" t="str">
            <v>Redefined Lighting 401(K)</v>
          </cell>
          <cell r="C1526" t="str">
            <v>PFORX</v>
          </cell>
          <cell r="E1526" t="str">
            <v>ü</v>
          </cell>
          <cell r="F1526" t="str">
            <v>ü</v>
          </cell>
          <cell r="G1526" t="str">
            <v>ü</v>
          </cell>
          <cell r="H1526" t="str">
            <v>ü</v>
          </cell>
          <cell r="I1526" t="str">
            <v>ü</v>
          </cell>
          <cell r="J1526" t="str">
            <v>ü</v>
          </cell>
          <cell r="K1526" t="str">
            <v>ü</v>
          </cell>
          <cell r="L1526" t="str">
            <v>ü</v>
          </cell>
          <cell r="M1526" t="str">
            <v>ü</v>
          </cell>
          <cell r="N1526" t="str">
            <v>û</v>
          </cell>
          <cell r="O1526" t="str">
            <v>ü</v>
          </cell>
        </row>
        <row r="1527">
          <cell r="A1527" t="str">
            <v>Redefined Lighting 401(K)</v>
          </cell>
          <cell r="C1527" t="str">
            <v>PRERX</v>
          </cell>
          <cell r="E1527" t="str">
            <v>ü</v>
          </cell>
          <cell r="F1527" t="str">
            <v>û</v>
          </cell>
          <cell r="G1527" t="str">
            <v>ü</v>
          </cell>
          <cell r="H1527" t="str">
            <v>ü</v>
          </cell>
          <cell r="I1527" t="str">
            <v>ü</v>
          </cell>
          <cell r="J1527" t="str">
            <v>û</v>
          </cell>
          <cell r="K1527" t="str">
            <v>û</v>
          </cell>
          <cell r="L1527" t="str">
            <v>û</v>
          </cell>
          <cell r="M1527" t="str">
            <v>ü</v>
          </cell>
          <cell r="N1527" t="str">
            <v>û</v>
          </cell>
          <cell r="O1527" t="str">
            <v>ü</v>
          </cell>
        </row>
        <row r="1528">
          <cell r="A1528" t="str">
            <v>Redefined Lighting 401(K)</v>
          </cell>
          <cell r="C1528" t="str">
            <v>GOFXX</v>
          </cell>
          <cell r="E1528" t="str">
            <v>ü</v>
          </cell>
          <cell r="F1528" t="str">
            <v>ü</v>
          </cell>
          <cell r="G1528" t="str">
            <v>ü</v>
          </cell>
          <cell r="H1528" t="str">
            <v>ü</v>
          </cell>
          <cell r="I1528" t="str">
            <v>û</v>
          </cell>
          <cell r="J1528" t="str">
            <v>ü</v>
          </cell>
          <cell r="K1528" t="str">
            <v>ü</v>
          </cell>
          <cell r="L1528" t="str">
            <v>ü</v>
          </cell>
          <cell r="M1528" t="str">
            <v>û</v>
          </cell>
          <cell r="N1528" t="str">
            <v>ü</v>
          </cell>
          <cell r="O1528" t="str">
            <v>ü</v>
          </cell>
        </row>
        <row r="1529">
          <cell r="A1529" t="str">
            <v>Rippon Associates 401(K)</v>
          </cell>
          <cell r="C1529" t="str">
            <v>N/A</v>
          </cell>
          <cell r="E1529" t="str">
            <v>N/A</v>
          </cell>
          <cell r="F1529" t="str">
            <v>ü</v>
          </cell>
          <cell r="G1529" t="str">
            <v>ü</v>
          </cell>
          <cell r="H1529" t="str">
            <v>ü</v>
          </cell>
          <cell r="I1529" t="str">
            <v>ü</v>
          </cell>
          <cell r="J1529" t="str">
            <v>ü</v>
          </cell>
          <cell r="K1529" t="str">
            <v>ü</v>
          </cell>
          <cell r="L1529" t="str">
            <v>û</v>
          </cell>
          <cell r="M1529" t="str">
            <v>ü</v>
          </cell>
          <cell r="N1529" t="str">
            <v>ü</v>
          </cell>
          <cell r="O1529" t="str">
            <v>ü</v>
          </cell>
        </row>
        <row r="1530">
          <cell r="A1530" t="str">
            <v>Rippon Associates 401(K)</v>
          </cell>
          <cell r="C1530" t="str">
            <v>N/A</v>
          </cell>
          <cell r="E1530" t="str">
            <v>ü</v>
          </cell>
          <cell r="F1530" t="str">
            <v>û</v>
          </cell>
          <cell r="G1530" t="str">
            <v>ü</v>
          </cell>
          <cell r="H1530" t="str">
            <v>ü</v>
          </cell>
          <cell r="I1530" t="str">
            <v>ü</v>
          </cell>
          <cell r="J1530" t="str">
            <v>û</v>
          </cell>
          <cell r="K1530" t="str">
            <v>ü</v>
          </cell>
          <cell r="L1530" t="str">
            <v>ü</v>
          </cell>
          <cell r="M1530" t="str">
            <v>ü</v>
          </cell>
          <cell r="N1530" t="str">
            <v>ü</v>
          </cell>
          <cell r="O1530" t="str">
            <v>ü</v>
          </cell>
        </row>
        <row r="1531">
          <cell r="A1531" t="str">
            <v>Rippon Associates 401(K)</v>
          </cell>
          <cell r="C1531" t="str">
            <v>N/A</v>
          </cell>
          <cell r="E1531" t="str">
            <v>ü</v>
          </cell>
          <cell r="F1531" t="str">
            <v>ü</v>
          </cell>
          <cell r="G1531" t="str">
            <v>ü</v>
          </cell>
          <cell r="H1531" t="str">
            <v>ü</v>
          </cell>
          <cell r="I1531" t="str">
            <v>ü</v>
          </cell>
          <cell r="J1531" t="str">
            <v>ü</v>
          </cell>
          <cell r="K1531" t="str">
            <v>û</v>
          </cell>
          <cell r="L1531" t="str">
            <v>ü</v>
          </cell>
          <cell r="M1531" t="str">
            <v>ü</v>
          </cell>
          <cell r="N1531" t="str">
            <v>ü</v>
          </cell>
          <cell r="O1531" t="str">
            <v>ü</v>
          </cell>
        </row>
        <row r="1532">
          <cell r="A1532" t="str">
            <v>Rippon Associates 401(K)</v>
          </cell>
          <cell r="C1532" t="str">
            <v>N/A</v>
          </cell>
          <cell r="E1532">
            <v>0</v>
          </cell>
          <cell r="F1532">
            <v>0</v>
          </cell>
          <cell r="G1532">
            <v>0</v>
          </cell>
          <cell r="H1532">
            <v>0</v>
          </cell>
          <cell r="I1532">
            <v>0</v>
          </cell>
          <cell r="J1532">
            <v>0</v>
          </cell>
          <cell r="K1532">
            <v>0</v>
          </cell>
          <cell r="L1532">
            <v>0</v>
          </cell>
          <cell r="M1532">
            <v>0</v>
          </cell>
          <cell r="N1532">
            <v>0</v>
          </cell>
          <cell r="O1532">
            <v>0</v>
          </cell>
        </row>
        <row r="1533">
          <cell r="A1533" t="str">
            <v>Rippon Associates 401(K)</v>
          </cell>
          <cell r="C1533" t="str">
            <v>N/A</v>
          </cell>
          <cell r="E1533" t="str">
            <v>ü</v>
          </cell>
          <cell r="F1533" t="str">
            <v>û</v>
          </cell>
          <cell r="G1533" t="str">
            <v>û</v>
          </cell>
          <cell r="H1533" t="str">
            <v>û</v>
          </cell>
          <cell r="I1533" t="str">
            <v>û</v>
          </cell>
          <cell r="J1533" t="str">
            <v>û</v>
          </cell>
          <cell r="K1533" t="str">
            <v>û</v>
          </cell>
          <cell r="L1533" t="str">
            <v>û</v>
          </cell>
          <cell r="M1533" t="str">
            <v>û</v>
          </cell>
          <cell r="N1533" t="str">
            <v>ü</v>
          </cell>
          <cell r="O1533" t="str">
            <v>ü</v>
          </cell>
        </row>
        <row r="1534">
          <cell r="A1534" t="str">
            <v>Rippon Associates 401(K)</v>
          </cell>
          <cell r="C1534" t="str">
            <v>N/A</v>
          </cell>
          <cell r="E1534" t="str">
            <v>ü</v>
          </cell>
          <cell r="F1534" t="str">
            <v>û</v>
          </cell>
          <cell r="G1534" t="str">
            <v>û</v>
          </cell>
          <cell r="H1534" t="str">
            <v>û</v>
          </cell>
          <cell r="I1534" t="str">
            <v>û</v>
          </cell>
          <cell r="J1534" t="str">
            <v>û</v>
          </cell>
          <cell r="K1534" t="str">
            <v>û</v>
          </cell>
          <cell r="L1534" t="str">
            <v>û</v>
          </cell>
          <cell r="M1534" t="str">
            <v>ü</v>
          </cell>
          <cell r="N1534" t="str">
            <v>ü</v>
          </cell>
          <cell r="O1534" t="str">
            <v>ü</v>
          </cell>
        </row>
        <row r="1535">
          <cell r="A1535" t="str">
            <v>Rippon Associates 401(K)</v>
          </cell>
          <cell r="C1535" t="str">
            <v>N/A</v>
          </cell>
          <cell r="E1535">
            <v>0</v>
          </cell>
          <cell r="F1535">
            <v>0</v>
          </cell>
          <cell r="G1535">
            <v>0</v>
          </cell>
          <cell r="H1535">
            <v>0</v>
          </cell>
          <cell r="I1535">
            <v>0</v>
          </cell>
          <cell r="J1535">
            <v>0</v>
          </cell>
          <cell r="K1535">
            <v>0</v>
          </cell>
          <cell r="L1535">
            <v>0</v>
          </cell>
          <cell r="M1535">
            <v>0</v>
          </cell>
          <cell r="N1535">
            <v>0</v>
          </cell>
          <cell r="O1535">
            <v>0</v>
          </cell>
        </row>
        <row r="1536">
          <cell r="A1536" t="str">
            <v>Rippon Associates 401(K)</v>
          </cell>
          <cell r="C1536" t="str">
            <v>N/A</v>
          </cell>
          <cell r="E1536" t="str">
            <v>N/A</v>
          </cell>
          <cell r="F1536" t="str">
            <v>ü</v>
          </cell>
          <cell r="G1536" t="str">
            <v>ü</v>
          </cell>
          <cell r="H1536" t="str">
            <v>ü</v>
          </cell>
          <cell r="I1536" t="str">
            <v>ü</v>
          </cell>
          <cell r="J1536" t="str">
            <v>ü</v>
          </cell>
          <cell r="K1536" t="str">
            <v>ü</v>
          </cell>
          <cell r="L1536" t="str">
            <v>ü</v>
          </cell>
          <cell r="M1536" t="str">
            <v>ü</v>
          </cell>
          <cell r="N1536" t="str">
            <v>ü</v>
          </cell>
          <cell r="O1536" t="str">
            <v>ü</v>
          </cell>
        </row>
        <row r="1537">
          <cell r="A1537" t="str">
            <v>Rippon Associates 401(K)</v>
          </cell>
          <cell r="C1537" t="str">
            <v>N/A</v>
          </cell>
          <cell r="E1537" t="str">
            <v>ü</v>
          </cell>
          <cell r="F1537" t="str">
            <v>ü</v>
          </cell>
          <cell r="G1537" t="str">
            <v>û</v>
          </cell>
          <cell r="H1537" t="str">
            <v>û</v>
          </cell>
          <cell r="I1537" t="str">
            <v>ü</v>
          </cell>
          <cell r="J1537" t="str">
            <v>û</v>
          </cell>
          <cell r="K1537" t="str">
            <v>û</v>
          </cell>
          <cell r="L1537" t="str">
            <v>û</v>
          </cell>
          <cell r="M1537" t="str">
            <v>û</v>
          </cell>
          <cell r="N1537" t="str">
            <v>ü</v>
          </cell>
          <cell r="O1537" t="str">
            <v>ü</v>
          </cell>
        </row>
        <row r="1538">
          <cell r="A1538" t="str">
            <v>Rippon Associates 401(K)</v>
          </cell>
          <cell r="C1538" t="str">
            <v>N/A</v>
          </cell>
          <cell r="E1538" t="str">
            <v>ü</v>
          </cell>
          <cell r="F1538" t="str">
            <v>ü</v>
          </cell>
          <cell r="G1538" t="str">
            <v>ü</v>
          </cell>
          <cell r="H1538" t="str">
            <v>ü</v>
          </cell>
          <cell r="I1538" t="str">
            <v>ü</v>
          </cell>
          <cell r="J1538" t="str">
            <v>ü</v>
          </cell>
          <cell r="K1538" t="str">
            <v>ü</v>
          </cell>
          <cell r="L1538" t="str">
            <v>ü</v>
          </cell>
          <cell r="M1538" t="str">
            <v>ü</v>
          </cell>
          <cell r="N1538" t="str">
            <v>ü</v>
          </cell>
          <cell r="O1538" t="str">
            <v>ü</v>
          </cell>
        </row>
        <row r="1539">
          <cell r="A1539" t="str">
            <v>Rippon Associates 401(K)</v>
          </cell>
          <cell r="C1539" t="str">
            <v>N/A</v>
          </cell>
          <cell r="E1539" t="str">
            <v>ü</v>
          </cell>
          <cell r="F1539" t="str">
            <v>ü</v>
          </cell>
          <cell r="G1539" t="str">
            <v>ü</v>
          </cell>
          <cell r="H1539" t="str">
            <v>ü</v>
          </cell>
          <cell r="I1539" t="str">
            <v>ü</v>
          </cell>
          <cell r="J1539" t="str">
            <v>ü</v>
          </cell>
          <cell r="K1539" t="str">
            <v>ü</v>
          </cell>
          <cell r="L1539" t="str">
            <v>ü</v>
          </cell>
          <cell r="M1539" t="str">
            <v>ü</v>
          </cell>
          <cell r="N1539" t="str">
            <v>ü</v>
          </cell>
          <cell r="O1539" t="str">
            <v>ü</v>
          </cell>
        </row>
        <row r="1540">
          <cell r="A1540" t="str">
            <v>Rippon Associates 401(K)</v>
          </cell>
          <cell r="C1540" t="str">
            <v>N/A</v>
          </cell>
          <cell r="E1540" t="str">
            <v>N/A</v>
          </cell>
          <cell r="F1540" t="str">
            <v>ü</v>
          </cell>
          <cell r="G1540" t="str">
            <v>ü</v>
          </cell>
          <cell r="H1540" t="str">
            <v>ü</v>
          </cell>
          <cell r="I1540" t="str">
            <v>ü</v>
          </cell>
          <cell r="J1540" t="str">
            <v>ü</v>
          </cell>
          <cell r="K1540" t="str">
            <v>û</v>
          </cell>
          <cell r="L1540" t="str">
            <v>û</v>
          </cell>
          <cell r="M1540" t="str">
            <v>ü</v>
          </cell>
          <cell r="N1540" t="str">
            <v>ü</v>
          </cell>
          <cell r="O1540" t="str">
            <v>ü</v>
          </cell>
        </row>
        <row r="1541">
          <cell r="A1541" t="str">
            <v>Robin Hood</v>
          </cell>
          <cell r="C1541" t="str">
            <v>VTSAX</v>
          </cell>
          <cell r="E1541" t="str">
            <v>N/A</v>
          </cell>
          <cell r="F1541" t="str">
            <v>ü</v>
          </cell>
          <cell r="G1541" t="str">
            <v>ü</v>
          </cell>
          <cell r="H1541" t="str">
            <v>ü</v>
          </cell>
          <cell r="I1541" t="str">
            <v>ü</v>
          </cell>
          <cell r="J1541" t="str">
            <v>ü</v>
          </cell>
          <cell r="K1541" t="str">
            <v>ü</v>
          </cell>
          <cell r="L1541" t="str">
            <v>û</v>
          </cell>
          <cell r="M1541" t="str">
            <v>ü</v>
          </cell>
          <cell r="N1541" t="str">
            <v>ü</v>
          </cell>
          <cell r="O1541" t="str">
            <v>ü</v>
          </cell>
        </row>
        <row r="1542">
          <cell r="A1542" t="str">
            <v>Robin Hood</v>
          </cell>
          <cell r="C1542" t="str">
            <v>APGZX</v>
          </cell>
          <cell r="E1542" t="str">
            <v>ü</v>
          </cell>
          <cell r="F1542" t="str">
            <v>û</v>
          </cell>
          <cell r="G1542" t="str">
            <v>û</v>
          </cell>
          <cell r="H1542" t="str">
            <v>û</v>
          </cell>
          <cell r="I1542" t="str">
            <v>û</v>
          </cell>
          <cell r="J1542" t="str">
            <v>û</v>
          </cell>
          <cell r="K1542" t="str">
            <v>ü</v>
          </cell>
          <cell r="L1542" t="str">
            <v>ü</v>
          </cell>
          <cell r="M1542" t="str">
            <v>ü</v>
          </cell>
          <cell r="N1542" t="str">
            <v>ü</v>
          </cell>
          <cell r="O1542" t="str">
            <v>ü</v>
          </cell>
        </row>
        <row r="1543">
          <cell r="A1543" t="str">
            <v>Robin Hood</v>
          </cell>
          <cell r="C1543" t="str">
            <v>CDDYX</v>
          </cell>
          <cell r="E1543" t="str">
            <v>ü</v>
          </cell>
          <cell r="F1543" t="str">
            <v>ü</v>
          </cell>
          <cell r="G1543" t="str">
            <v>ü</v>
          </cell>
          <cell r="H1543" t="str">
            <v>ü</v>
          </cell>
          <cell r="I1543" t="str">
            <v>ü</v>
          </cell>
          <cell r="J1543" t="str">
            <v>ü</v>
          </cell>
          <cell r="K1543" t="str">
            <v>û</v>
          </cell>
          <cell r="L1543" t="str">
            <v>ü</v>
          </cell>
          <cell r="M1543" t="str">
            <v>ü</v>
          </cell>
          <cell r="N1543" t="str">
            <v>ü</v>
          </cell>
          <cell r="O1543" t="str">
            <v>ü</v>
          </cell>
        </row>
        <row r="1544">
          <cell r="A1544" t="str">
            <v>Robin Hood</v>
          </cell>
          <cell r="C1544" t="str">
            <v>VIMAX</v>
          </cell>
          <cell r="E1544" t="str">
            <v>N/A</v>
          </cell>
          <cell r="F1544" t="str">
            <v>ü</v>
          </cell>
          <cell r="G1544" t="str">
            <v>ü</v>
          </cell>
          <cell r="H1544" t="str">
            <v>ü</v>
          </cell>
          <cell r="I1544" t="str">
            <v>ü</v>
          </cell>
          <cell r="J1544" t="str">
            <v>ü</v>
          </cell>
          <cell r="K1544" t="str">
            <v>ü</v>
          </cell>
          <cell r="L1544" t="str">
            <v>ü</v>
          </cell>
          <cell r="M1544" t="str">
            <v>ü</v>
          </cell>
          <cell r="N1544" t="str">
            <v>ü</v>
          </cell>
          <cell r="O1544" t="str">
            <v>ü</v>
          </cell>
        </row>
        <row r="1545">
          <cell r="A1545" t="str">
            <v>Robin Hood</v>
          </cell>
          <cell r="C1545" t="str">
            <v>JDMNX</v>
          </cell>
          <cell r="E1545" t="str">
            <v>ü</v>
          </cell>
          <cell r="F1545" t="str">
            <v>û</v>
          </cell>
          <cell r="G1545" t="str">
            <v>û</v>
          </cell>
          <cell r="H1545" t="str">
            <v>ü</v>
          </cell>
          <cell r="I1545" t="str">
            <v>ü</v>
          </cell>
          <cell r="J1545" t="str">
            <v>û</v>
          </cell>
          <cell r="K1545" t="str">
            <v>ü</v>
          </cell>
          <cell r="L1545" t="str">
            <v>ü</v>
          </cell>
          <cell r="M1545" t="str">
            <v>ü</v>
          </cell>
          <cell r="N1545" t="str">
            <v>ü</v>
          </cell>
          <cell r="O1545" t="str">
            <v>ü</v>
          </cell>
        </row>
        <row r="1546">
          <cell r="A1546" t="str">
            <v>Robin Hood</v>
          </cell>
          <cell r="C1546" t="str">
            <v>MVCKX</v>
          </cell>
          <cell r="E1546" t="str">
            <v>ü</v>
          </cell>
          <cell r="F1546" t="str">
            <v>ü</v>
          </cell>
          <cell r="G1546" t="str">
            <v>ü</v>
          </cell>
          <cell r="H1546" t="str">
            <v>ü</v>
          </cell>
          <cell r="I1546" t="str">
            <v>ü</v>
          </cell>
          <cell r="J1546" t="str">
            <v>ü</v>
          </cell>
          <cell r="K1546" t="str">
            <v>ü</v>
          </cell>
          <cell r="L1546" t="str">
            <v>ü</v>
          </cell>
          <cell r="M1546" t="str">
            <v>ü</v>
          </cell>
          <cell r="N1546" t="str">
            <v>ü</v>
          </cell>
          <cell r="O1546" t="str">
            <v>ü</v>
          </cell>
        </row>
        <row r="1547">
          <cell r="A1547" t="str">
            <v>Robin Hood</v>
          </cell>
          <cell r="C1547" t="str">
            <v>VSMAX</v>
          </cell>
          <cell r="E1547" t="str">
            <v>N/A</v>
          </cell>
          <cell r="F1547" t="str">
            <v>ü</v>
          </cell>
          <cell r="G1547" t="str">
            <v>ü</v>
          </cell>
          <cell r="H1547" t="str">
            <v>ü</v>
          </cell>
          <cell r="I1547" t="str">
            <v>ü</v>
          </cell>
          <cell r="J1547" t="str">
            <v>ü</v>
          </cell>
          <cell r="K1547" t="str">
            <v>ü</v>
          </cell>
          <cell r="L1547" t="str">
            <v>ü</v>
          </cell>
          <cell r="M1547" t="str">
            <v>ü</v>
          </cell>
          <cell r="N1547" t="str">
            <v>ü</v>
          </cell>
          <cell r="O1547" t="str">
            <v>ü</v>
          </cell>
        </row>
        <row r="1548">
          <cell r="A1548" t="str">
            <v>Robin Hood</v>
          </cell>
          <cell r="C1548" t="str">
            <v>PSMLX</v>
          </cell>
          <cell r="E1548" t="str">
            <v>ü</v>
          </cell>
          <cell r="F1548" t="str">
            <v>û</v>
          </cell>
          <cell r="G1548" t="str">
            <v>û</v>
          </cell>
          <cell r="H1548" t="str">
            <v>û</v>
          </cell>
          <cell r="I1548" t="str">
            <v>û</v>
          </cell>
          <cell r="J1548" t="str">
            <v>ü</v>
          </cell>
          <cell r="K1548" t="str">
            <v>û</v>
          </cell>
          <cell r="L1548" t="str">
            <v>û</v>
          </cell>
          <cell r="M1548" t="str">
            <v>û</v>
          </cell>
          <cell r="N1548" t="str">
            <v>ü</v>
          </cell>
          <cell r="O1548" t="str">
            <v>ü</v>
          </cell>
        </row>
        <row r="1549">
          <cell r="A1549" t="str">
            <v>Robin Hood</v>
          </cell>
          <cell r="C1549" t="str">
            <v>VTMGX</v>
          </cell>
          <cell r="E1549" t="str">
            <v>N/A</v>
          </cell>
          <cell r="F1549" t="str">
            <v>ü</v>
          </cell>
          <cell r="G1549" t="str">
            <v>ü</v>
          </cell>
          <cell r="H1549" t="str">
            <v>ü</v>
          </cell>
          <cell r="I1549" t="str">
            <v>ü</v>
          </cell>
          <cell r="J1549" t="str">
            <v>ü</v>
          </cell>
          <cell r="K1549" t="str">
            <v>ü</v>
          </cell>
          <cell r="L1549" t="str">
            <v>ü</v>
          </cell>
          <cell r="M1549" t="str">
            <v>ü</v>
          </cell>
          <cell r="N1549" t="str">
            <v>ü</v>
          </cell>
          <cell r="O1549" t="str">
            <v>ü</v>
          </cell>
        </row>
        <row r="1550">
          <cell r="A1550" t="str">
            <v>Robin Hood</v>
          </cell>
          <cell r="C1550" t="str">
            <v>RERGX</v>
          </cell>
          <cell r="E1550" t="str">
            <v>ü</v>
          </cell>
          <cell r="F1550" t="str">
            <v>û</v>
          </cell>
          <cell r="G1550" t="str">
            <v>û</v>
          </cell>
          <cell r="H1550" t="str">
            <v>ü</v>
          </cell>
          <cell r="I1550" t="str">
            <v>ü</v>
          </cell>
          <cell r="J1550" t="str">
            <v>û</v>
          </cell>
          <cell r="K1550" t="str">
            <v>ü</v>
          </cell>
          <cell r="L1550" t="str">
            <v>ü</v>
          </cell>
          <cell r="M1550" t="str">
            <v>ü</v>
          </cell>
          <cell r="N1550" t="str">
            <v>ü</v>
          </cell>
          <cell r="O1550" t="str">
            <v>ü</v>
          </cell>
        </row>
        <row r="1551">
          <cell r="A1551" t="str">
            <v>Robin Hood</v>
          </cell>
          <cell r="C1551" t="str">
            <v>VAIPX</v>
          </cell>
          <cell r="E1551" t="str">
            <v>ü</v>
          </cell>
          <cell r="F1551" t="str">
            <v>û</v>
          </cell>
          <cell r="G1551" t="str">
            <v>û</v>
          </cell>
          <cell r="H1551" t="str">
            <v>û</v>
          </cell>
          <cell r="I1551" t="str">
            <v>û</v>
          </cell>
          <cell r="J1551" t="str">
            <v>ü</v>
          </cell>
          <cell r="K1551" t="str">
            <v>ü</v>
          </cell>
          <cell r="L1551" t="str">
            <v>ü</v>
          </cell>
          <cell r="M1551" t="str">
            <v>ü</v>
          </cell>
          <cell r="N1551" t="str">
            <v>ü</v>
          </cell>
          <cell r="O1551" t="str">
            <v>ü</v>
          </cell>
        </row>
        <row r="1552">
          <cell r="A1552" t="str">
            <v>Robin Hood</v>
          </cell>
          <cell r="C1552" t="str">
            <v>PTRQX</v>
          </cell>
          <cell r="E1552" t="str">
            <v>ü</v>
          </cell>
          <cell r="F1552" t="str">
            <v>ü</v>
          </cell>
          <cell r="G1552" t="str">
            <v>ü</v>
          </cell>
          <cell r="H1552" t="str">
            <v>ü</v>
          </cell>
          <cell r="I1552" t="str">
            <v>ü</v>
          </cell>
          <cell r="J1552" t="str">
            <v>ü</v>
          </cell>
          <cell r="K1552" t="str">
            <v>ü</v>
          </cell>
          <cell r="L1552" t="str">
            <v>ü</v>
          </cell>
          <cell r="M1552" t="str">
            <v>ü</v>
          </cell>
          <cell r="N1552" t="str">
            <v>ü</v>
          </cell>
          <cell r="O1552" t="str">
            <v>ü</v>
          </cell>
        </row>
        <row r="1553">
          <cell r="A1553" t="str">
            <v>Robin Hood</v>
          </cell>
          <cell r="C1553" t="str">
            <v>PTTAX</v>
          </cell>
          <cell r="E1553" t="str">
            <v>ü</v>
          </cell>
          <cell r="F1553" t="str">
            <v>ü</v>
          </cell>
          <cell r="G1553" t="str">
            <v>ü</v>
          </cell>
          <cell r="H1553" t="str">
            <v>û</v>
          </cell>
          <cell r="I1553" t="str">
            <v>ü</v>
          </cell>
          <cell r="J1553" t="str">
            <v>ü</v>
          </cell>
          <cell r="K1553" t="str">
            <v>û</v>
          </cell>
          <cell r="L1553" t="str">
            <v>û</v>
          </cell>
          <cell r="M1553" t="str">
            <v>û</v>
          </cell>
          <cell r="N1553" t="str">
            <v>ü</v>
          </cell>
          <cell r="O1553" t="str">
            <v>ü</v>
          </cell>
        </row>
        <row r="1554">
          <cell r="A1554" t="str">
            <v>Robin Hood</v>
          </cell>
          <cell r="C1554" t="str">
            <v>VBTLX</v>
          </cell>
          <cell r="E1554" t="str">
            <v>N/A</v>
          </cell>
          <cell r="F1554" t="str">
            <v>ü</v>
          </cell>
          <cell r="G1554" t="str">
            <v>û</v>
          </cell>
          <cell r="H1554" t="str">
            <v>û</v>
          </cell>
          <cell r="I1554" t="str">
            <v>ü</v>
          </cell>
          <cell r="J1554" t="str">
            <v>ü</v>
          </cell>
          <cell r="K1554" t="str">
            <v>û</v>
          </cell>
          <cell r="L1554" t="str">
            <v>û</v>
          </cell>
          <cell r="M1554" t="str">
            <v>ü</v>
          </cell>
          <cell r="N1554" t="str">
            <v>ü</v>
          </cell>
          <cell r="O1554" t="str">
            <v>ü</v>
          </cell>
        </row>
        <row r="1555">
          <cell r="A1555" t="str">
            <v>Robin Hood</v>
          </cell>
          <cell r="C1555" t="str">
            <v>RCWGX</v>
          </cell>
          <cell r="E1555" t="str">
            <v>ü</v>
          </cell>
          <cell r="F1555" t="str">
            <v>ü</v>
          </cell>
          <cell r="G1555" t="str">
            <v>û</v>
          </cell>
          <cell r="H1555" t="str">
            <v>û</v>
          </cell>
          <cell r="I1555" t="str">
            <v>û</v>
          </cell>
          <cell r="J1555" t="str">
            <v>ü</v>
          </cell>
          <cell r="K1555" t="str">
            <v>û</v>
          </cell>
          <cell r="L1555" t="str">
            <v>û</v>
          </cell>
          <cell r="M1555" t="str">
            <v>û</v>
          </cell>
          <cell r="N1555" t="str">
            <v>ü</v>
          </cell>
          <cell r="O1555" t="str">
            <v>ü</v>
          </cell>
        </row>
        <row r="1556">
          <cell r="A1556" t="str">
            <v>Robin Hood</v>
          </cell>
          <cell r="C1556" t="str">
            <v>MPHZX</v>
          </cell>
          <cell r="E1556" t="str">
            <v>ü</v>
          </cell>
          <cell r="F1556" t="str">
            <v>ü</v>
          </cell>
          <cell r="G1556" t="str">
            <v>ü</v>
          </cell>
          <cell r="H1556" t="str">
            <v>ü</v>
          </cell>
          <cell r="I1556" t="str">
            <v>ü</v>
          </cell>
          <cell r="J1556" t="str">
            <v>ü</v>
          </cell>
          <cell r="K1556" t="str">
            <v>ü</v>
          </cell>
          <cell r="L1556" t="str">
            <v>ü</v>
          </cell>
          <cell r="M1556" t="str">
            <v>ü</v>
          </cell>
          <cell r="N1556" t="str">
            <v>ü</v>
          </cell>
          <cell r="O1556" t="str">
            <v>ü</v>
          </cell>
        </row>
        <row r="1557">
          <cell r="A1557" t="str">
            <v>Robin Hood</v>
          </cell>
          <cell r="C1557" t="str">
            <v>RLBGX</v>
          </cell>
          <cell r="E1557" t="str">
            <v>ü</v>
          </cell>
          <cell r="F1557" t="str">
            <v>ü</v>
          </cell>
          <cell r="G1557" t="str">
            <v>ü</v>
          </cell>
          <cell r="H1557" t="str">
            <v>ü</v>
          </cell>
          <cell r="I1557" t="str">
            <v>ü</v>
          </cell>
          <cell r="J1557" t="str">
            <v>ü</v>
          </cell>
          <cell r="K1557" t="str">
            <v>ü</v>
          </cell>
          <cell r="L1557" t="str">
            <v>ü</v>
          </cell>
          <cell r="M1557" t="str">
            <v>ü</v>
          </cell>
          <cell r="N1557" t="str">
            <v>ü</v>
          </cell>
          <cell r="O1557" t="str">
            <v>ü</v>
          </cell>
        </row>
        <row r="1558">
          <cell r="A1558" t="str">
            <v>Robin Hood</v>
          </cell>
          <cell r="C1558" t="str">
            <v>CSZIX</v>
          </cell>
          <cell r="E1558" t="str">
            <v>ü</v>
          </cell>
          <cell r="F1558" t="str">
            <v>ü</v>
          </cell>
          <cell r="G1558" t="str">
            <v>ü</v>
          </cell>
          <cell r="H1558" t="str">
            <v>ü</v>
          </cell>
          <cell r="I1558" t="str">
            <v>ü</v>
          </cell>
          <cell r="J1558" t="str">
            <v>û</v>
          </cell>
          <cell r="K1558" t="str">
            <v>ü</v>
          </cell>
          <cell r="L1558" t="str">
            <v>ü</v>
          </cell>
          <cell r="M1558" t="str">
            <v>ü</v>
          </cell>
          <cell r="N1558" t="str">
            <v>ü</v>
          </cell>
          <cell r="O1558" t="str">
            <v>ü</v>
          </cell>
        </row>
        <row r="1559">
          <cell r="A1559" t="str">
            <v>Robin Hood</v>
          </cell>
          <cell r="C1559" t="str">
            <v>FATIX</v>
          </cell>
          <cell r="E1559" t="str">
            <v>ü</v>
          </cell>
          <cell r="F1559" t="str">
            <v>û</v>
          </cell>
          <cell r="G1559" t="str">
            <v>ü</v>
          </cell>
          <cell r="H1559" t="str">
            <v>ü</v>
          </cell>
          <cell r="I1559" t="str">
            <v>ü</v>
          </cell>
          <cell r="J1559" t="str">
            <v>û</v>
          </cell>
          <cell r="K1559" t="str">
            <v>ü</v>
          </cell>
          <cell r="L1559" t="str">
            <v>ü</v>
          </cell>
          <cell r="M1559" t="str">
            <v>ü</v>
          </cell>
          <cell r="N1559" t="str">
            <v>ü</v>
          </cell>
          <cell r="O1559" t="str">
            <v>ü</v>
          </cell>
        </row>
        <row r="1560">
          <cell r="A1560" t="str">
            <v>Robin Hood</v>
          </cell>
          <cell r="C1560" t="str">
            <v>JFNNX</v>
          </cell>
          <cell r="E1560" t="str">
            <v>ü</v>
          </cell>
          <cell r="F1560" t="str">
            <v>ü</v>
          </cell>
          <cell r="G1560" t="str">
            <v>ü</v>
          </cell>
          <cell r="H1560" t="str">
            <v>ü</v>
          </cell>
          <cell r="I1560" t="str">
            <v>ü</v>
          </cell>
          <cell r="J1560" t="str">
            <v>û</v>
          </cell>
          <cell r="K1560" t="str">
            <v>ü</v>
          </cell>
          <cell r="L1560" t="str">
            <v>ü</v>
          </cell>
          <cell r="M1560" t="str">
            <v>ü</v>
          </cell>
          <cell r="N1560" t="str">
            <v>ü</v>
          </cell>
          <cell r="O1560" t="str">
            <v>ü</v>
          </cell>
        </row>
        <row r="1561">
          <cell r="A1561" t="str">
            <v>RPCG 401(K)</v>
          </cell>
          <cell r="C1561" t="str">
            <v>APGZX</v>
          </cell>
          <cell r="E1561" t="str">
            <v>ü</v>
          </cell>
          <cell r="F1561" t="str">
            <v>û</v>
          </cell>
          <cell r="G1561" t="str">
            <v>û</v>
          </cell>
          <cell r="H1561" t="str">
            <v>û</v>
          </cell>
          <cell r="I1561" t="str">
            <v>û</v>
          </cell>
          <cell r="J1561" t="str">
            <v>û</v>
          </cell>
          <cell r="K1561" t="str">
            <v>ü</v>
          </cell>
          <cell r="L1561" t="str">
            <v>ü</v>
          </cell>
          <cell r="M1561" t="str">
            <v>ü</v>
          </cell>
          <cell r="N1561" t="str">
            <v>ü</v>
          </cell>
          <cell r="O1561" t="str">
            <v>ü</v>
          </cell>
        </row>
        <row r="1562">
          <cell r="A1562" t="str">
            <v>RPCG 401(K)</v>
          </cell>
          <cell r="C1562" t="str">
            <v>VFIAX</v>
          </cell>
          <cell r="E1562" t="str">
            <v>N/A</v>
          </cell>
          <cell r="F1562" t="str">
            <v>ü</v>
          </cell>
          <cell r="G1562" t="str">
            <v>ü</v>
          </cell>
          <cell r="H1562" t="str">
            <v>ü</v>
          </cell>
          <cell r="I1562" t="str">
            <v>ü</v>
          </cell>
          <cell r="J1562" t="str">
            <v>ü</v>
          </cell>
          <cell r="K1562" t="str">
            <v>ü</v>
          </cell>
          <cell r="L1562" t="str">
            <v>ü</v>
          </cell>
          <cell r="M1562" t="str">
            <v>ü</v>
          </cell>
          <cell r="N1562" t="str">
            <v>ü</v>
          </cell>
          <cell r="O1562" t="str">
            <v>ü</v>
          </cell>
        </row>
        <row r="1563">
          <cell r="A1563" t="str">
            <v>RPCG 401(K)</v>
          </cell>
          <cell r="C1563" t="str">
            <v>PEQSX</v>
          </cell>
          <cell r="E1563" t="str">
            <v>ü</v>
          </cell>
          <cell r="F1563" t="str">
            <v>ü</v>
          </cell>
          <cell r="G1563" t="str">
            <v>ü</v>
          </cell>
          <cell r="H1563" t="str">
            <v>ü</v>
          </cell>
          <cell r="I1563" t="str">
            <v>ü</v>
          </cell>
          <cell r="J1563" t="str">
            <v>ü</v>
          </cell>
          <cell r="K1563" t="str">
            <v>ü</v>
          </cell>
          <cell r="L1563" t="str">
            <v>ü</v>
          </cell>
          <cell r="M1563" t="str">
            <v>ü</v>
          </cell>
          <cell r="N1563" t="str">
            <v>ü</v>
          </cell>
          <cell r="O1563" t="str">
            <v>ü</v>
          </cell>
        </row>
        <row r="1564">
          <cell r="A1564" t="str">
            <v>RPCG 401(K)</v>
          </cell>
          <cell r="C1564" t="str">
            <v>MVCKX</v>
          </cell>
          <cell r="E1564" t="str">
            <v>ü</v>
          </cell>
          <cell r="F1564" t="str">
            <v>ü</v>
          </cell>
          <cell r="G1564" t="str">
            <v>ü</v>
          </cell>
          <cell r="H1564" t="str">
            <v>ü</v>
          </cell>
          <cell r="I1564" t="str">
            <v>ü</v>
          </cell>
          <cell r="J1564" t="str">
            <v>ü</v>
          </cell>
          <cell r="K1564" t="str">
            <v>ü</v>
          </cell>
          <cell r="L1564" t="str">
            <v>ü</v>
          </cell>
          <cell r="M1564" t="str">
            <v>ü</v>
          </cell>
          <cell r="N1564" t="str">
            <v>ü</v>
          </cell>
          <cell r="O1564" t="str">
            <v>ü</v>
          </cell>
        </row>
        <row r="1565">
          <cell r="A1565" t="str">
            <v>RPCG 401(K)</v>
          </cell>
          <cell r="C1565" t="str">
            <v>VIMAX</v>
          </cell>
          <cell r="E1565" t="str">
            <v>N/A</v>
          </cell>
          <cell r="F1565" t="str">
            <v>ü</v>
          </cell>
          <cell r="G1565" t="str">
            <v>ü</v>
          </cell>
          <cell r="H1565" t="str">
            <v>ü</v>
          </cell>
          <cell r="I1565" t="str">
            <v>ü</v>
          </cell>
          <cell r="J1565" t="str">
            <v>ü</v>
          </cell>
          <cell r="K1565" t="str">
            <v>ü</v>
          </cell>
          <cell r="L1565" t="str">
            <v>ü</v>
          </cell>
          <cell r="M1565" t="str">
            <v>ü</v>
          </cell>
          <cell r="N1565" t="str">
            <v>ü</v>
          </cell>
          <cell r="O1565" t="str">
            <v>ü</v>
          </cell>
        </row>
        <row r="1566">
          <cell r="A1566" t="str">
            <v>RPCG 401(K)</v>
          </cell>
          <cell r="C1566" t="str">
            <v>OTCKX</v>
          </cell>
          <cell r="E1566" t="str">
            <v>ü</v>
          </cell>
          <cell r="F1566" t="str">
            <v>û</v>
          </cell>
          <cell r="G1566" t="str">
            <v>ü</v>
          </cell>
          <cell r="H1566" t="str">
            <v>ü</v>
          </cell>
          <cell r="I1566" t="str">
            <v>ü</v>
          </cell>
          <cell r="J1566" t="str">
            <v>û</v>
          </cell>
          <cell r="K1566" t="str">
            <v>ü</v>
          </cell>
          <cell r="L1566" t="str">
            <v>ü</v>
          </cell>
          <cell r="M1566" t="str">
            <v>ü</v>
          </cell>
          <cell r="N1566" t="str">
            <v>ü</v>
          </cell>
          <cell r="O1566" t="str">
            <v>ü</v>
          </cell>
        </row>
        <row r="1567">
          <cell r="A1567" t="str">
            <v>RPCG 401(K)</v>
          </cell>
          <cell r="C1567" t="str">
            <v>DCZRX</v>
          </cell>
          <cell r="E1567" t="str">
            <v>ü</v>
          </cell>
          <cell r="F1567" t="str">
            <v>û</v>
          </cell>
          <cell r="G1567" t="str">
            <v>û</v>
          </cell>
          <cell r="H1567" t="str">
            <v>û</v>
          </cell>
          <cell r="I1567" t="str">
            <v>û</v>
          </cell>
          <cell r="J1567" t="str">
            <v>ü</v>
          </cell>
          <cell r="K1567" t="str">
            <v>û</v>
          </cell>
          <cell r="L1567" t="str">
            <v>û</v>
          </cell>
          <cell r="M1567" t="str">
            <v>û</v>
          </cell>
          <cell r="N1567" t="str">
            <v>ü</v>
          </cell>
          <cell r="O1567" t="str">
            <v>ü</v>
          </cell>
        </row>
        <row r="1568">
          <cell r="A1568" t="str">
            <v>RPCG 401(K)</v>
          </cell>
          <cell r="C1568" t="str">
            <v>VWILX</v>
          </cell>
          <cell r="E1568" t="str">
            <v>ü</v>
          </cell>
          <cell r="F1568" t="str">
            <v>û</v>
          </cell>
          <cell r="G1568" t="str">
            <v>ü</v>
          </cell>
          <cell r="H1568" t="str">
            <v>û</v>
          </cell>
          <cell r="I1568" t="str">
            <v>û</v>
          </cell>
          <cell r="J1568" t="str">
            <v>û</v>
          </cell>
          <cell r="K1568" t="str">
            <v>û</v>
          </cell>
          <cell r="L1568" t="str">
            <v>û</v>
          </cell>
          <cell r="M1568" t="str">
            <v>û</v>
          </cell>
          <cell r="N1568" t="str">
            <v>ü</v>
          </cell>
          <cell r="O1568" t="str">
            <v>ü</v>
          </cell>
        </row>
        <row r="1569">
          <cell r="A1569" t="str">
            <v>RPCG 401(K)</v>
          </cell>
          <cell r="C1569" t="str">
            <v>RNPGX</v>
          </cell>
          <cell r="E1569" t="str">
            <v>ü</v>
          </cell>
          <cell r="F1569" t="str">
            <v>û</v>
          </cell>
          <cell r="G1569" t="str">
            <v>ü</v>
          </cell>
          <cell r="H1569" t="str">
            <v>ü</v>
          </cell>
          <cell r="I1569" t="str">
            <v>ü</v>
          </cell>
          <cell r="J1569" t="str">
            <v>û</v>
          </cell>
          <cell r="K1569" t="str">
            <v>ü</v>
          </cell>
          <cell r="L1569" t="str">
            <v>ü</v>
          </cell>
          <cell r="M1569" t="str">
            <v>ü</v>
          </cell>
          <cell r="N1569" t="str">
            <v>ü</v>
          </cell>
          <cell r="O1569" t="str">
            <v>ü</v>
          </cell>
        </row>
        <row r="1570">
          <cell r="A1570" t="str">
            <v>RPCG 401(K)</v>
          </cell>
          <cell r="C1570" t="str">
            <v>DOXFX</v>
          </cell>
          <cell r="E1570" t="str">
            <v>ü</v>
          </cell>
          <cell r="F1570" t="str">
            <v>û</v>
          </cell>
          <cell r="G1570" t="str">
            <v>û</v>
          </cell>
          <cell r="H1570" t="str">
            <v>û</v>
          </cell>
          <cell r="I1570" t="str">
            <v>û</v>
          </cell>
          <cell r="J1570" t="str">
            <v>û</v>
          </cell>
          <cell r="K1570" t="str">
            <v>ü</v>
          </cell>
          <cell r="L1570" t="str">
            <v>ü</v>
          </cell>
          <cell r="M1570" t="str">
            <v>ü</v>
          </cell>
          <cell r="N1570" t="str">
            <v>ü</v>
          </cell>
          <cell r="O1570" t="str">
            <v>ü</v>
          </cell>
        </row>
        <row r="1571">
          <cell r="A1571" t="str">
            <v>RPCG 401(K)</v>
          </cell>
          <cell r="C1571" t="str">
            <v>PIMIX</v>
          </cell>
          <cell r="E1571" t="str">
            <v>ü</v>
          </cell>
          <cell r="F1571" t="str">
            <v>ü</v>
          </cell>
          <cell r="G1571" t="str">
            <v>ü</v>
          </cell>
          <cell r="H1571" t="str">
            <v>ü</v>
          </cell>
          <cell r="I1571" t="str">
            <v>ü</v>
          </cell>
          <cell r="J1571" t="str">
            <v>ü</v>
          </cell>
          <cell r="K1571" t="str">
            <v>ü</v>
          </cell>
          <cell r="L1571" t="str">
            <v>ü</v>
          </cell>
          <cell r="M1571" t="str">
            <v>ü</v>
          </cell>
          <cell r="N1571" t="str">
            <v>ü</v>
          </cell>
          <cell r="O1571" t="str">
            <v>ü</v>
          </cell>
        </row>
        <row r="1572">
          <cell r="A1572" t="str">
            <v>RPCG 401(K)</v>
          </cell>
          <cell r="C1572" t="str">
            <v>PBFKX</v>
          </cell>
          <cell r="E1572" t="str">
            <v>ü</v>
          </cell>
          <cell r="F1572" t="str">
            <v>ü</v>
          </cell>
          <cell r="G1572" t="str">
            <v>ü</v>
          </cell>
          <cell r="H1572" t="str">
            <v>ü</v>
          </cell>
          <cell r="I1572" t="str">
            <v>ü</v>
          </cell>
          <cell r="J1572" t="str">
            <v>ü</v>
          </cell>
          <cell r="K1572" t="str">
            <v>ü</v>
          </cell>
          <cell r="L1572" t="str">
            <v>ü</v>
          </cell>
          <cell r="M1572" t="str">
            <v>ü</v>
          </cell>
          <cell r="N1572" t="str">
            <v>ü</v>
          </cell>
          <cell r="O1572" t="str">
            <v>ü</v>
          </cell>
        </row>
        <row r="1573">
          <cell r="A1573" t="str">
            <v>RPCG 401(K)</v>
          </cell>
          <cell r="C1573" t="str">
            <v>PFORX</v>
          </cell>
          <cell r="E1573" t="str">
            <v>ü</v>
          </cell>
          <cell r="F1573" t="str">
            <v>ü</v>
          </cell>
          <cell r="G1573" t="str">
            <v>ü</v>
          </cell>
          <cell r="H1573" t="str">
            <v>ü</v>
          </cell>
          <cell r="I1573" t="str">
            <v>ü</v>
          </cell>
          <cell r="J1573" t="str">
            <v>ü</v>
          </cell>
          <cell r="K1573" t="str">
            <v>ü</v>
          </cell>
          <cell r="L1573" t="str">
            <v>ü</v>
          </cell>
          <cell r="M1573" t="str">
            <v>ü</v>
          </cell>
          <cell r="N1573" t="str">
            <v>û</v>
          </cell>
          <cell r="O1573" t="str">
            <v>ü</v>
          </cell>
        </row>
        <row r="1574">
          <cell r="A1574" t="str">
            <v>RPCG 401(K)</v>
          </cell>
          <cell r="C1574" t="str">
            <v>DIPSX</v>
          </cell>
          <cell r="E1574" t="str">
            <v>ü</v>
          </cell>
          <cell r="F1574" t="str">
            <v>û</v>
          </cell>
          <cell r="G1574" t="str">
            <v>ü</v>
          </cell>
          <cell r="H1574" t="str">
            <v>ü</v>
          </cell>
          <cell r="I1574" t="str">
            <v>ü</v>
          </cell>
          <cell r="J1574" t="str">
            <v>ü</v>
          </cell>
          <cell r="K1574" t="str">
            <v>ü</v>
          </cell>
          <cell r="L1574" t="str">
            <v>ü</v>
          </cell>
          <cell r="M1574" t="str">
            <v>ü</v>
          </cell>
          <cell r="N1574" t="str">
            <v>ü</v>
          </cell>
          <cell r="O1574" t="str">
            <v>ü</v>
          </cell>
        </row>
        <row r="1575">
          <cell r="A1575" t="str">
            <v>RPCG 401(K)</v>
          </cell>
          <cell r="C1575" t="str">
            <v>VGSLX</v>
          </cell>
          <cell r="E1575" t="str">
            <v>N/A</v>
          </cell>
          <cell r="F1575" t="str">
            <v>ü</v>
          </cell>
          <cell r="G1575" t="str">
            <v>û</v>
          </cell>
          <cell r="H1575" t="str">
            <v>ü</v>
          </cell>
          <cell r="I1575" t="str">
            <v>ü</v>
          </cell>
          <cell r="J1575" t="str">
            <v>ü</v>
          </cell>
          <cell r="K1575" t="str">
            <v>û</v>
          </cell>
          <cell r="L1575" t="str">
            <v>û</v>
          </cell>
          <cell r="M1575" t="str">
            <v>ü</v>
          </cell>
          <cell r="N1575" t="str">
            <v>ü</v>
          </cell>
          <cell r="O1575" t="str">
            <v>ü</v>
          </cell>
        </row>
        <row r="1576">
          <cell r="A1576" t="str">
            <v>RPCG 401(K)</v>
          </cell>
          <cell r="C1576" t="str">
            <v>VPRAX</v>
          </cell>
          <cell r="E1576" t="str">
            <v>ü</v>
          </cell>
          <cell r="F1576" t="str">
            <v>ü</v>
          </cell>
          <cell r="G1576" t="str">
            <v>ü</v>
          </cell>
          <cell r="H1576" t="str">
            <v>ü</v>
          </cell>
          <cell r="I1576" t="str">
            <v>ü</v>
          </cell>
          <cell r="J1576" t="str">
            <v>ü</v>
          </cell>
          <cell r="K1576" t="str">
            <v>ü</v>
          </cell>
          <cell r="L1576" t="str">
            <v>ü</v>
          </cell>
          <cell r="M1576" t="str">
            <v>ü</v>
          </cell>
          <cell r="N1576" t="str">
            <v>ü</v>
          </cell>
          <cell r="O1576" t="str">
            <v>ü</v>
          </cell>
        </row>
        <row r="1577">
          <cell r="A1577" t="str">
            <v>Ryders Health 401(K)</v>
          </cell>
          <cell r="C1577" t="str">
            <v>BSPAX</v>
          </cell>
          <cell r="E1577" t="str">
            <v>N/A</v>
          </cell>
          <cell r="F1577" t="str">
            <v>ü</v>
          </cell>
          <cell r="G1577" t="str">
            <v>ü</v>
          </cell>
          <cell r="H1577" t="str">
            <v>ü</v>
          </cell>
          <cell r="I1577" t="str">
            <v>ü</v>
          </cell>
          <cell r="J1577" t="str">
            <v>ü</v>
          </cell>
          <cell r="K1577" t="str">
            <v>ü</v>
          </cell>
          <cell r="L1577" t="str">
            <v>ü</v>
          </cell>
          <cell r="M1577" t="str">
            <v>ü</v>
          </cell>
          <cell r="N1577" t="str">
            <v>ü</v>
          </cell>
          <cell r="O1577" t="str">
            <v>ü</v>
          </cell>
        </row>
        <row r="1578">
          <cell r="A1578" t="str">
            <v>Ryders Health 401(K)</v>
          </cell>
          <cell r="C1578" t="str">
            <v>APGYX</v>
          </cell>
          <cell r="E1578" t="str">
            <v>ü</v>
          </cell>
          <cell r="F1578" t="str">
            <v>û</v>
          </cell>
          <cell r="G1578" t="str">
            <v>û</v>
          </cell>
          <cell r="H1578" t="str">
            <v>û</v>
          </cell>
          <cell r="I1578" t="str">
            <v>û</v>
          </cell>
          <cell r="J1578" t="str">
            <v>û</v>
          </cell>
          <cell r="K1578" t="str">
            <v>û</v>
          </cell>
          <cell r="L1578" t="str">
            <v>ü</v>
          </cell>
          <cell r="M1578" t="str">
            <v>ü</v>
          </cell>
          <cell r="N1578" t="str">
            <v>ü</v>
          </cell>
          <cell r="O1578" t="str">
            <v>ü</v>
          </cell>
        </row>
        <row r="1579">
          <cell r="A1579" t="str">
            <v>Ryders Health 401(K)</v>
          </cell>
          <cell r="C1579" t="str">
            <v>PEIYX</v>
          </cell>
          <cell r="E1579" t="str">
            <v>ü</v>
          </cell>
          <cell r="F1579" t="str">
            <v>ü</v>
          </cell>
          <cell r="G1579" t="str">
            <v>ü</v>
          </cell>
          <cell r="H1579" t="str">
            <v>ü</v>
          </cell>
          <cell r="I1579" t="str">
            <v>ü</v>
          </cell>
          <cell r="J1579" t="str">
            <v>ü</v>
          </cell>
          <cell r="K1579" t="str">
            <v>ü</v>
          </cell>
          <cell r="L1579" t="str">
            <v>ü</v>
          </cell>
          <cell r="M1579" t="str">
            <v>ü</v>
          </cell>
          <cell r="N1579" t="str">
            <v>ü</v>
          </cell>
          <cell r="O1579" t="str">
            <v>ü</v>
          </cell>
        </row>
        <row r="1580">
          <cell r="A1580" t="str">
            <v>Ryders Health 401(K)</v>
          </cell>
          <cell r="C1580" t="str">
            <v>JMGRX</v>
          </cell>
          <cell r="E1580" t="str">
            <v>ü</v>
          </cell>
          <cell r="F1580" t="str">
            <v>û</v>
          </cell>
          <cell r="G1580" t="str">
            <v>û</v>
          </cell>
          <cell r="H1580" t="str">
            <v>ü</v>
          </cell>
          <cell r="I1580" t="str">
            <v>ü</v>
          </cell>
          <cell r="J1580" t="str">
            <v>û</v>
          </cell>
          <cell r="K1580" t="str">
            <v>ü</v>
          </cell>
          <cell r="L1580" t="str">
            <v>ü</v>
          </cell>
          <cell r="M1580" t="str">
            <v>ü</v>
          </cell>
          <cell r="N1580" t="str">
            <v>ü</v>
          </cell>
          <cell r="O1580" t="str">
            <v>ü</v>
          </cell>
        </row>
        <row r="1581">
          <cell r="A1581" t="str">
            <v>Ryders Health 401(K)</v>
          </cell>
          <cell r="C1581" t="str">
            <v>VEVIX</v>
          </cell>
          <cell r="E1581" t="str">
            <v>ü</v>
          </cell>
          <cell r="F1581" t="str">
            <v>û</v>
          </cell>
          <cell r="G1581" t="str">
            <v>û</v>
          </cell>
          <cell r="H1581" t="str">
            <v>û</v>
          </cell>
          <cell r="I1581" t="str">
            <v>û</v>
          </cell>
          <cell r="J1581" t="str">
            <v>ü</v>
          </cell>
          <cell r="K1581" t="str">
            <v>ü</v>
          </cell>
          <cell r="L1581" t="str">
            <v>ü</v>
          </cell>
          <cell r="M1581" t="str">
            <v>ü</v>
          </cell>
          <cell r="N1581" t="str">
            <v>ü</v>
          </cell>
          <cell r="O1581" t="str">
            <v>ü</v>
          </cell>
        </row>
        <row r="1582">
          <cell r="A1582" t="str">
            <v>Ryders Health 401(K)</v>
          </cell>
          <cell r="C1582" t="str">
            <v>PNSAX</v>
          </cell>
          <cell r="E1582" t="str">
            <v>ü</v>
          </cell>
          <cell r="F1582" t="str">
            <v>ü</v>
          </cell>
          <cell r="G1582" t="str">
            <v>ü</v>
          </cell>
          <cell r="H1582" t="str">
            <v>ü</v>
          </cell>
          <cell r="I1582" t="str">
            <v>ü</v>
          </cell>
          <cell r="J1582" t="str">
            <v>ü</v>
          </cell>
          <cell r="K1582" t="str">
            <v>ü</v>
          </cell>
          <cell r="L1582" t="str">
            <v>ü</v>
          </cell>
          <cell r="M1582" t="str">
            <v>ü</v>
          </cell>
          <cell r="N1582" t="str">
            <v>ü</v>
          </cell>
          <cell r="O1582" t="str">
            <v>ü</v>
          </cell>
        </row>
        <row r="1583">
          <cell r="A1583" t="str">
            <v>Ryders Health 401(K)</v>
          </cell>
          <cell r="C1583" t="str">
            <v>GTTTX</v>
          </cell>
          <cell r="E1583" t="str">
            <v>ü</v>
          </cell>
          <cell r="F1583" t="str">
            <v>ü</v>
          </cell>
          <cell r="G1583" t="str">
            <v>ü</v>
          </cell>
          <cell r="H1583" t="str">
            <v>ü</v>
          </cell>
          <cell r="I1583" t="str">
            <v>ü</v>
          </cell>
          <cell r="J1583" t="str">
            <v>ü</v>
          </cell>
          <cell r="K1583" t="str">
            <v>û</v>
          </cell>
          <cell r="L1583" t="str">
            <v>û</v>
          </cell>
          <cell r="M1583" t="str">
            <v>û</v>
          </cell>
          <cell r="N1583" t="str">
            <v>ü</v>
          </cell>
          <cell r="O1583" t="str">
            <v>ü</v>
          </cell>
        </row>
        <row r="1584">
          <cell r="A1584" t="str">
            <v>Ryders Health 401(K)</v>
          </cell>
          <cell r="C1584" t="str">
            <v>REREX</v>
          </cell>
          <cell r="E1584" t="str">
            <v>ü</v>
          </cell>
          <cell r="F1584" t="str">
            <v>û</v>
          </cell>
          <cell r="G1584" t="str">
            <v>û</v>
          </cell>
          <cell r="H1584" t="str">
            <v>ü</v>
          </cell>
          <cell r="I1584" t="str">
            <v>ü</v>
          </cell>
          <cell r="J1584" t="str">
            <v>û</v>
          </cell>
          <cell r="K1584" t="str">
            <v>ü</v>
          </cell>
          <cell r="L1584" t="str">
            <v>ü</v>
          </cell>
          <cell r="M1584" t="str">
            <v>ü</v>
          </cell>
          <cell r="N1584" t="str">
            <v>ü</v>
          </cell>
          <cell r="O1584" t="str">
            <v>ü</v>
          </cell>
        </row>
        <row r="1585">
          <cell r="A1585" t="str">
            <v>Ryders Health 401(K)</v>
          </cell>
          <cell r="C1585" t="str">
            <v>PICYX</v>
          </cell>
          <cell r="E1585" t="str">
            <v>ü</v>
          </cell>
          <cell r="F1585" t="str">
            <v>ü</v>
          </cell>
          <cell r="G1585" t="str">
            <v>ü</v>
          </cell>
          <cell r="H1585" t="str">
            <v>ü</v>
          </cell>
          <cell r="I1585" t="str">
            <v>ü</v>
          </cell>
          <cell r="J1585" t="str">
            <v>ü</v>
          </cell>
          <cell r="K1585" t="str">
            <v>ü</v>
          </cell>
          <cell r="L1585" t="str">
            <v>ü</v>
          </cell>
          <cell r="M1585" t="str">
            <v>ü</v>
          </cell>
          <cell r="N1585" t="str">
            <v>ü</v>
          </cell>
          <cell r="O1585" t="str">
            <v>ü</v>
          </cell>
        </row>
        <row r="1586">
          <cell r="A1586" t="str">
            <v>Ryders Health 401(K)</v>
          </cell>
          <cell r="C1586" t="str">
            <v>PONAX</v>
          </cell>
          <cell r="E1586" t="str">
            <v>ü</v>
          </cell>
          <cell r="F1586" t="str">
            <v>ü</v>
          </cell>
          <cell r="G1586" t="str">
            <v>ü</v>
          </cell>
          <cell r="H1586" t="str">
            <v>ü</v>
          </cell>
          <cell r="I1586" t="str">
            <v>ü</v>
          </cell>
          <cell r="J1586" t="str">
            <v>ü</v>
          </cell>
          <cell r="K1586" t="str">
            <v>ü</v>
          </cell>
          <cell r="L1586" t="str">
            <v>ü</v>
          </cell>
          <cell r="M1586" t="str">
            <v>ü</v>
          </cell>
          <cell r="N1586" t="str">
            <v>û</v>
          </cell>
          <cell r="O1586" t="str">
            <v>ü</v>
          </cell>
        </row>
        <row r="1587">
          <cell r="A1587" t="str">
            <v>Sabin Metals 401(K)</v>
          </cell>
          <cell r="C1587" t="str">
            <v>FXAIX</v>
          </cell>
          <cell r="E1587" t="str">
            <v>N/A</v>
          </cell>
          <cell r="F1587" t="str">
            <v>ü</v>
          </cell>
          <cell r="G1587" t="str">
            <v>ü</v>
          </cell>
          <cell r="H1587" t="str">
            <v>ü</v>
          </cell>
          <cell r="I1587" t="str">
            <v>ü</v>
          </cell>
          <cell r="J1587" t="str">
            <v>ü</v>
          </cell>
          <cell r="K1587" t="str">
            <v>ü</v>
          </cell>
          <cell r="L1587" t="str">
            <v>ü</v>
          </cell>
          <cell r="M1587" t="str">
            <v>ü</v>
          </cell>
          <cell r="N1587" t="str">
            <v>ü</v>
          </cell>
          <cell r="O1587" t="str">
            <v>ü</v>
          </cell>
        </row>
        <row r="1588">
          <cell r="A1588" t="str">
            <v>Sabin Metals 401(K)</v>
          </cell>
          <cell r="C1588" t="str">
            <v>VRGWX</v>
          </cell>
          <cell r="E1588" t="str">
            <v>N/A</v>
          </cell>
          <cell r="F1588" t="str">
            <v>ü</v>
          </cell>
          <cell r="G1588" t="str">
            <v>ü</v>
          </cell>
          <cell r="H1588" t="str">
            <v>ü</v>
          </cell>
          <cell r="I1588" t="str">
            <v>ü</v>
          </cell>
          <cell r="J1588" t="str">
            <v>ü</v>
          </cell>
          <cell r="K1588" t="str">
            <v>ü</v>
          </cell>
          <cell r="L1588" t="str">
            <v>ü</v>
          </cell>
          <cell r="M1588" t="str">
            <v>ü</v>
          </cell>
          <cell r="N1588" t="str">
            <v>ü</v>
          </cell>
          <cell r="O1588" t="str">
            <v>ü</v>
          </cell>
        </row>
        <row r="1589">
          <cell r="A1589" t="str">
            <v>Sabin Metals 401(K)</v>
          </cell>
          <cell r="C1589" t="str">
            <v>CDDYX</v>
          </cell>
          <cell r="E1589" t="str">
            <v>ü</v>
          </cell>
          <cell r="F1589" t="str">
            <v>ü</v>
          </cell>
          <cell r="G1589" t="str">
            <v>ü</v>
          </cell>
          <cell r="H1589" t="str">
            <v>ü</v>
          </cell>
          <cell r="I1589" t="str">
            <v>ü</v>
          </cell>
          <cell r="J1589" t="str">
            <v>ü</v>
          </cell>
          <cell r="K1589" t="str">
            <v>û</v>
          </cell>
          <cell r="L1589" t="str">
            <v>ü</v>
          </cell>
          <cell r="M1589" t="str">
            <v>ü</v>
          </cell>
          <cell r="N1589" t="str">
            <v>ü</v>
          </cell>
          <cell r="O1589" t="str">
            <v>ü</v>
          </cell>
        </row>
        <row r="1590">
          <cell r="A1590" t="str">
            <v>Sabin Metals 401(K)</v>
          </cell>
          <cell r="C1590" t="str">
            <v>VIMAX</v>
          </cell>
          <cell r="E1590" t="str">
            <v>N/A</v>
          </cell>
          <cell r="F1590" t="str">
            <v>ü</v>
          </cell>
          <cell r="G1590" t="str">
            <v>ü</v>
          </cell>
          <cell r="H1590" t="str">
            <v>ü</v>
          </cell>
          <cell r="I1590" t="str">
            <v>ü</v>
          </cell>
          <cell r="J1590" t="str">
            <v>ü</v>
          </cell>
          <cell r="K1590" t="str">
            <v>ü</v>
          </cell>
          <cell r="L1590" t="str">
            <v>ü</v>
          </cell>
          <cell r="M1590" t="str">
            <v>ü</v>
          </cell>
          <cell r="N1590" t="str">
            <v>ü</v>
          </cell>
          <cell r="O1590" t="str">
            <v>ü</v>
          </cell>
        </row>
        <row r="1591">
          <cell r="A1591" t="str">
            <v>Sabin Metals 401(K)</v>
          </cell>
          <cell r="C1591" t="str">
            <v>PMAQX</v>
          </cell>
          <cell r="E1591" t="str">
            <v>ü</v>
          </cell>
          <cell r="F1591" t="str">
            <v>û</v>
          </cell>
          <cell r="G1591" t="str">
            <v>ü</v>
          </cell>
          <cell r="H1591" t="str">
            <v>ü</v>
          </cell>
          <cell r="I1591" t="str">
            <v>ü</v>
          </cell>
          <cell r="J1591" t="str">
            <v>ü</v>
          </cell>
          <cell r="K1591" t="str">
            <v>ü</v>
          </cell>
          <cell r="L1591" t="str">
            <v>ü</v>
          </cell>
          <cell r="M1591" t="str">
            <v>ü</v>
          </cell>
          <cell r="N1591" t="str">
            <v>ü</v>
          </cell>
          <cell r="O1591" t="str">
            <v>ü</v>
          </cell>
        </row>
        <row r="1592">
          <cell r="A1592" t="str">
            <v>Sabin Metals 401(K)</v>
          </cell>
          <cell r="C1592" t="str">
            <v>JMVYX</v>
          </cell>
          <cell r="E1592" t="str">
            <v>ü</v>
          </cell>
          <cell r="F1592" t="str">
            <v>û</v>
          </cell>
          <cell r="G1592" t="str">
            <v>ü</v>
          </cell>
          <cell r="H1592" t="str">
            <v>ü</v>
          </cell>
          <cell r="I1592" t="str">
            <v>ü</v>
          </cell>
          <cell r="J1592" t="str">
            <v>ü</v>
          </cell>
          <cell r="K1592" t="str">
            <v>ü</v>
          </cell>
          <cell r="L1592" t="str">
            <v>ü</v>
          </cell>
          <cell r="M1592" t="str">
            <v>ü</v>
          </cell>
          <cell r="N1592" t="str">
            <v>ü</v>
          </cell>
          <cell r="O1592" t="str">
            <v>ü</v>
          </cell>
        </row>
        <row r="1593">
          <cell r="A1593" t="str">
            <v>Sabin Metals 401(K)</v>
          </cell>
          <cell r="C1593" t="str">
            <v>VSMAX</v>
          </cell>
          <cell r="E1593" t="str">
            <v>N/A</v>
          </cell>
          <cell r="F1593" t="str">
            <v>ü</v>
          </cell>
          <cell r="G1593" t="str">
            <v>ü</v>
          </cell>
          <cell r="H1593" t="str">
            <v>ü</v>
          </cell>
          <cell r="I1593" t="str">
            <v>ü</v>
          </cell>
          <cell r="J1593" t="str">
            <v>ü</v>
          </cell>
          <cell r="K1593" t="str">
            <v>ü</v>
          </cell>
          <cell r="L1593" t="str">
            <v>ü</v>
          </cell>
          <cell r="M1593" t="str">
            <v>ü</v>
          </cell>
          <cell r="N1593" t="str">
            <v>ü</v>
          </cell>
          <cell r="O1593" t="str">
            <v>ü</v>
          </cell>
        </row>
        <row r="1594">
          <cell r="A1594" t="str">
            <v>Sabin Metals 401(K)</v>
          </cell>
          <cell r="C1594" t="str">
            <v>PSMLX</v>
          </cell>
          <cell r="E1594" t="str">
            <v>ü</v>
          </cell>
          <cell r="F1594" t="str">
            <v>û</v>
          </cell>
          <cell r="G1594" t="str">
            <v>û</v>
          </cell>
          <cell r="H1594" t="str">
            <v>û</v>
          </cell>
          <cell r="I1594" t="str">
            <v>û</v>
          </cell>
          <cell r="J1594" t="str">
            <v>ü</v>
          </cell>
          <cell r="K1594" t="str">
            <v>û</v>
          </cell>
          <cell r="L1594" t="str">
            <v>û</v>
          </cell>
          <cell r="M1594" t="str">
            <v>û</v>
          </cell>
          <cell r="N1594" t="str">
            <v>ü</v>
          </cell>
          <cell r="O1594" t="str">
            <v>ü</v>
          </cell>
        </row>
        <row r="1595">
          <cell r="A1595" t="str">
            <v>Sabin Metals 401(K)</v>
          </cell>
          <cell r="C1595" t="str">
            <v>PISIX</v>
          </cell>
          <cell r="E1595" t="str">
            <v>ü</v>
          </cell>
          <cell r="F1595" t="str">
            <v>ü</v>
          </cell>
          <cell r="G1595" t="str">
            <v>ü</v>
          </cell>
          <cell r="H1595" t="str">
            <v>ü</v>
          </cell>
          <cell r="I1595" t="str">
            <v>ü</v>
          </cell>
          <cell r="J1595" t="str">
            <v>ü</v>
          </cell>
          <cell r="K1595" t="str">
            <v>ü</v>
          </cell>
          <cell r="L1595" t="str">
            <v>ü</v>
          </cell>
          <cell r="M1595" t="str">
            <v>ü</v>
          </cell>
          <cell r="N1595" t="str">
            <v>û</v>
          </cell>
          <cell r="O1595" t="str">
            <v>ü</v>
          </cell>
        </row>
        <row r="1596">
          <cell r="A1596" t="str">
            <v>Sabin Metals 401(K)</v>
          </cell>
          <cell r="C1596" t="str">
            <v>VTMGX</v>
          </cell>
          <cell r="E1596" t="str">
            <v>N/A</v>
          </cell>
          <cell r="F1596" t="str">
            <v>ü</v>
          </cell>
          <cell r="G1596" t="str">
            <v>ü</v>
          </cell>
          <cell r="H1596" t="str">
            <v>ü</v>
          </cell>
          <cell r="I1596" t="str">
            <v>ü</v>
          </cell>
          <cell r="J1596" t="str">
            <v>ü</v>
          </cell>
          <cell r="K1596" t="str">
            <v>ü</v>
          </cell>
          <cell r="L1596" t="str">
            <v>ü</v>
          </cell>
          <cell r="M1596" t="str">
            <v>ü</v>
          </cell>
          <cell r="N1596" t="str">
            <v>ü</v>
          </cell>
          <cell r="O1596" t="str">
            <v>ü</v>
          </cell>
        </row>
        <row r="1597">
          <cell r="A1597" t="str">
            <v>Sabin Metals 401(K)</v>
          </cell>
          <cell r="C1597" t="str">
            <v>VBTLX</v>
          </cell>
          <cell r="E1597" t="str">
            <v>N/A</v>
          </cell>
          <cell r="F1597" t="str">
            <v>ü</v>
          </cell>
          <cell r="G1597" t="str">
            <v>û</v>
          </cell>
          <cell r="H1597" t="str">
            <v>û</v>
          </cell>
          <cell r="I1597" t="str">
            <v>ü</v>
          </cell>
          <cell r="J1597" t="str">
            <v>ü</v>
          </cell>
          <cell r="K1597" t="str">
            <v>û</v>
          </cell>
          <cell r="L1597" t="str">
            <v>û</v>
          </cell>
          <cell r="M1597" t="str">
            <v>ü</v>
          </cell>
          <cell r="N1597" t="str">
            <v>ü</v>
          </cell>
          <cell r="O1597" t="str">
            <v>ü</v>
          </cell>
        </row>
        <row r="1598">
          <cell r="A1598" t="str">
            <v>Sabin Metals 401(K)</v>
          </cell>
          <cell r="C1598" t="str">
            <v>PTRQX</v>
          </cell>
          <cell r="E1598" t="str">
            <v>ü</v>
          </cell>
          <cell r="F1598" t="str">
            <v>ü</v>
          </cell>
          <cell r="G1598" t="str">
            <v>ü</v>
          </cell>
          <cell r="H1598" t="str">
            <v>ü</v>
          </cell>
          <cell r="I1598" t="str">
            <v>ü</v>
          </cell>
          <cell r="J1598" t="str">
            <v>ü</v>
          </cell>
          <cell r="K1598" t="str">
            <v>ü</v>
          </cell>
          <cell r="L1598" t="str">
            <v>ü</v>
          </cell>
          <cell r="M1598" t="str">
            <v>ü</v>
          </cell>
          <cell r="N1598" t="str">
            <v>ü</v>
          </cell>
          <cell r="O1598" t="str">
            <v>ü</v>
          </cell>
        </row>
        <row r="1599">
          <cell r="A1599" t="str">
            <v>Sabin Metals 401(K)</v>
          </cell>
          <cell r="C1599" t="str">
            <v>VFIUX</v>
          </cell>
          <cell r="E1599" t="str">
            <v>ü</v>
          </cell>
          <cell r="F1599" t="str">
            <v>û</v>
          </cell>
          <cell r="G1599" t="str">
            <v>ü</v>
          </cell>
          <cell r="H1599" t="str">
            <v>ü</v>
          </cell>
          <cell r="I1599" t="str">
            <v>ü</v>
          </cell>
          <cell r="J1599" t="str">
            <v>û</v>
          </cell>
          <cell r="K1599" t="str">
            <v>ü</v>
          </cell>
          <cell r="L1599" t="str">
            <v>û</v>
          </cell>
          <cell r="M1599" t="str">
            <v>ü</v>
          </cell>
          <cell r="N1599" t="str">
            <v>ü</v>
          </cell>
          <cell r="O1599" t="str">
            <v>ü</v>
          </cell>
        </row>
        <row r="1600">
          <cell r="A1600" t="str">
            <v>Sabin Metals 401(K)</v>
          </cell>
          <cell r="C1600" t="str">
            <v>PIMIX</v>
          </cell>
          <cell r="E1600" t="str">
            <v>ü</v>
          </cell>
          <cell r="F1600" t="str">
            <v>ü</v>
          </cell>
          <cell r="G1600" t="str">
            <v>ü</v>
          </cell>
          <cell r="H1600" t="str">
            <v>ü</v>
          </cell>
          <cell r="I1600" t="str">
            <v>ü</v>
          </cell>
          <cell r="J1600" t="str">
            <v>ü</v>
          </cell>
          <cell r="K1600" t="str">
            <v>ü</v>
          </cell>
          <cell r="L1600" t="str">
            <v>ü</v>
          </cell>
          <cell r="M1600" t="str">
            <v>ü</v>
          </cell>
          <cell r="N1600" t="str">
            <v>ü</v>
          </cell>
          <cell r="O1600" t="str">
            <v>ü</v>
          </cell>
        </row>
        <row r="1601">
          <cell r="A1601" t="str">
            <v>Sabin Metals 401(K)</v>
          </cell>
          <cell r="C1601" t="str">
            <v>PGRSX</v>
          </cell>
          <cell r="E1601" t="str">
            <v>ü</v>
          </cell>
          <cell r="F1601" t="str">
            <v>û</v>
          </cell>
          <cell r="G1601" t="str">
            <v>û</v>
          </cell>
          <cell r="H1601" t="str">
            <v>û</v>
          </cell>
          <cell r="I1601" t="str">
            <v>û</v>
          </cell>
          <cell r="J1601" t="str">
            <v>ü</v>
          </cell>
          <cell r="K1601" t="str">
            <v>û</v>
          </cell>
          <cell r="L1601" t="str">
            <v>û</v>
          </cell>
          <cell r="M1601" t="str">
            <v>û</v>
          </cell>
          <cell r="N1601" t="str">
            <v>ü</v>
          </cell>
          <cell r="O1601" t="str">
            <v>ü</v>
          </cell>
        </row>
        <row r="1602">
          <cell r="A1602" t="str">
            <v>Sabin Metals 401(K)</v>
          </cell>
          <cell r="C1602" t="str">
            <v>FBAKX</v>
          </cell>
          <cell r="E1602" t="str">
            <v>ü</v>
          </cell>
          <cell r="F1602" t="str">
            <v>ü</v>
          </cell>
          <cell r="G1602" t="str">
            <v>ü</v>
          </cell>
          <cell r="H1602" t="str">
            <v>ü</v>
          </cell>
          <cell r="I1602" t="str">
            <v>ü</v>
          </cell>
          <cell r="J1602" t="str">
            <v>ü</v>
          </cell>
          <cell r="K1602" t="str">
            <v>ü</v>
          </cell>
          <cell r="L1602" t="str">
            <v>ü</v>
          </cell>
          <cell r="M1602" t="str">
            <v>ü</v>
          </cell>
          <cell r="N1602" t="str">
            <v>ü</v>
          </cell>
          <cell r="O1602" t="str">
            <v>ü</v>
          </cell>
        </row>
        <row r="1603">
          <cell r="A1603" t="str">
            <v>Sabin Metals 401(K)</v>
          </cell>
          <cell r="C1603" t="str">
            <v>GOFXX</v>
          </cell>
          <cell r="E1603" t="str">
            <v>ü</v>
          </cell>
          <cell r="F1603" t="str">
            <v>ü</v>
          </cell>
          <cell r="G1603" t="str">
            <v>ü</v>
          </cell>
          <cell r="H1603" t="str">
            <v>ü</v>
          </cell>
          <cell r="I1603" t="str">
            <v>û</v>
          </cell>
          <cell r="J1603" t="str">
            <v>ü</v>
          </cell>
          <cell r="K1603" t="str">
            <v>ü</v>
          </cell>
          <cell r="L1603" t="str">
            <v>ü</v>
          </cell>
          <cell r="M1603" t="str">
            <v>û</v>
          </cell>
          <cell r="N1603" t="str">
            <v>ü</v>
          </cell>
          <cell r="O1603" t="str">
            <v>ü</v>
          </cell>
        </row>
        <row r="1604">
          <cell r="A1604" t="str">
            <v>Satty Levine &amp; Ciacco 401(K)</v>
          </cell>
          <cell r="C1604" t="str">
            <v>DFUSX</v>
          </cell>
          <cell r="E1604" t="str">
            <v>N/A</v>
          </cell>
          <cell r="F1604" t="str">
            <v>ü</v>
          </cell>
          <cell r="G1604" t="str">
            <v>ü</v>
          </cell>
          <cell r="H1604" t="str">
            <v>ü</v>
          </cell>
          <cell r="I1604" t="str">
            <v>ü</v>
          </cell>
          <cell r="J1604" t="str">
            <v>ü</v>
          </cell>
          <cell r="K1604" t="str">
            <v>ü</v>
          </cell>
          <cell r="L1604" t="str">
            <v>ü</v>
          </cell>
          <cell r="M1604" t="str">
            <v>ü</v>
          </cell>
          <cell r="N1604" t="str">
            <v>ü</v>
          </cell>
          <cell r="O1604" t="str">
            <v>ü</v>
          </cell>
        </row>
        <row r="1605">
          <cell r="A1605" t="str">
            <v>Satty Levine &amp; Ciacco 401(K)</v>
          </cell>
          <cell r="C1605" t="str">
            <v>FXAIX</v>
          </cell>
          <cell r="E1605" t="str">
            <v>N/A</v>
          </cell>
          <cell r="F1605" t="str">
            <v>ü</v>
          </cell>
          <cell r="G1605" t="str">
            <v>ü</v>
          </cell>
          <cell r="H1605" t="str">
            <v>ü</v>
          </cell>
          <cell r="I1605" t="str">
            <v>ü</v>
          </cell>
          <cell r="J1605" t="str">
            <v>ü</v>
          </cell>
          <cell r="K1605" t="str">
            <v>ü</v>
          </cell>
          <cell r="L1605" t="str">
            <v>ü</v>
          </cell>
          <cell r="M1605" t="str">
            <v>ü</v>
          </cell>
          <cell r="N1605" t="str">
            <v>ü</v>
          </cell>
          <cell r="O1605" t="str">
            <v>ü</v>
          </cell>
        </row>
        <row r="1606">
          <cell r="A1606" t="str">
            <v>Satty Levine &amp; Ciacco 401(K)</v>
          </cell>
          <cell r="C1606" t="str">
            <v>VIGAX</v>
          </cell>
          <cell r="E1606" t="str">
            <v>N/A</v>
          </cell>
          <cell r="F1606" t="str">
            <v>ü</v>
          </cell>
          <cell r="G1606" t="str">
            <v>ü</v>
          </cell>
          <cell r="H1606" t="str">
            <v>ü</v>
          </cell>
          <cell r="I1606" t="str">
            <v>ü</v>
          </cell>
          <cell r="J1606" t="str">
            <v>ü</v>
          </cell>
          <cell r="K1606" t="str">
            <v>ü</v>
          </cell>
          <cell r="L1606" t="str">
            <v>ü</v>
          </cell>
          <cell r="M1606" t="str">
            <v>ü</v>
          </cell>
          <cell r="N1606" t="str">
            <v>ü</v>
          </cell>
          <cell r="O1606" t="str">
            <v>ü</v>
          </cell>
        </row>
        <row r="1607">
          <cell r="A1607" t="str">
            <v>Satty Levine &amp; Ciacco 401(K)</v>
          </cell>
          <cell r="C1607" t="str">
            <v>DFLVX</v>
          </cell>
          <cell r="E1607" t="str">
            <v>ü</v>
          </cell>
          <cell r="F1607" t="str">
            <v>û</v>
          </cell>
          <cell r="G1607" t="str">
            <v>û</v>
          </cell>
          <cell r="H1607" t="str">
            <v>û</v>
          </cell>
          <cell r="I1607" t="str">
            <v>û</v>
          </cell>
          <cell r="J1607" t="str">
            <v>ü</v>
          </cell>
          <cell r="K1607" t="str">
            <v>ü</v>
          </cell>
          <cell r="L1607" t="str">
            <v>û</v>
          </cell>
          <cell r="M1607" t="str">
            <v>û</v>
          </cell>
          <cell r="N1607" t="str">
            <v>ü</v>
          </cell>
          <cell r="O1607" t="str">
            <v>ü</v>
          </cell>
        </row>
        <row r="1608">
          <cell r="A1608" t="str">
            <v>Satty Levine &amp; Ciacco 401(K)</v>
          </cell>
          <cell r="C1608" t="str">
            <v>VIMAX</v>
          </cell>
          <cell r="E1608" t="str">
            <v>N/A</v>
          </cell>
          <cell r="F1608" t="str">
            <v>ü</v>
          </cell>
          <cell r="G1608" t="str">
            <v>ü</v>
          </cell>
          <cell r="H1608" t="str">
            <v>ü</v>
          </cell>
          <cell r="I1608" t="str">
            <v>ü</v>
          </cell>
          <cell r="J1608" t="str">
            <v>ü</v>
          </cell>
          <cell r="K1608" t="str">
            <v>ü</v>
          </cell>
          <cell r="L1608" t="str">
            <v>ü</v>
          </cell>
          <cell r="M1608" t="str">
            <v>ü</v>
          </cell>
          <cell r="N1608" t="str">
            <v>ü</v>
          </cell>
          <cell r="O1608" t="str">
            <v>ü</v>
          </cell>
        </row>
        <row r="1609">
          <cell r="A1609" t="str">
            <v>Satty Levine &amp; Ciacco 401(K)</v>
          </cell>
          <cell r="C1609" t="str">
            <v>VSMAX</v>
          </cell>
          <cell r="E1609" t="str">
            <v>N/A</v>
          </cell>
          <cell r="F1609" t="str">
            <v>ü</v>
          </cell>
          <cell r="G1609" t="str">
            <v>ü</v>
          </cell>
          <cell r="H1609" t="str">
            <v>ü</v>
          </cell>
          <cell r="I1609" t="str">
            <v>ü</v>
          </cell>
          <cell r="J1609" t="str">
            <v>ü</v>
          </cell>
          <cell r="K1609" t="str">
            <v>ü</v>
          </cell>
          <cell r="L1609" t="str">
            <v>ü</v>
          </cell>
          <cell r="M1609" t="str">
            <v>ü</v>
          </cell>
          <cell r="N1609" t="str">
            <v>ü</v>
          </cell>
          <cell r="O1609" t="str">
            <v>ü</v>
          </cell>
        </row>
        <row r="1610">
          <cell r="A1610" t="str">
            <v>Satty Levine &amp; Ciacco 401(K)</v>
          </cell>
          <cell r="C1610" t="str">
            <v>DFIEX</v>
          </cell>
          <cell r="E1610" t="str">
            <v>ü</v>
          </cell>
          <cell r="F1610" t="str">
            <v>û</v>
          </cell>
          <cell r="G1610" t="str">
            <v>ü</v>
          </cell>
          <cell r="H1610" t="str">
            <v>ü</v>
          </cell>
          <cell r="I1610" t="str">
            <v>ü</v>
          </cell>
          <cell r="J1610" t="str">
            <v>ü</v>
          </cell>
          <cell r="K1610" t="str">
            <v>ü</v>
          </cell>
          <cell r="L1610" t="str">
            <v>ü</v>
          </cell>
          <cell r="M1610" t="str">
            <v>ü</v>
          </cell>
          <cell r="N1610" t="str">
            <v>ü</v>
          </cell>
          <cell r="O1610" t="str">
            <v>ü</v>
          </cell>
        </row>
        <row r="1611">
          <cell r="A1611" t="str">
            <v>Satty Levine &amp; Ciacco 401(K)</v>
          </cell>
          <cell r="C1611" t="str">
            <v>DFISX</v>
          </cell>
          <cell r="E1611" t="str">
            <v>ü</v>
          </cell>
          <cell r="F1611" t="str">
            <v>û</v>
          </cell>
          <cell r="G1611" t="str">
            <v>ü</v>
          </cell>
          <cell r="H1611" t="str">
            <v>ü</v>
          </cell>
          <cell r="I1611" t="str">
            <v>ü</v>
          </cell>
          <cell r="J1611" t="str">
            <v>ü</v>
          </cell>
          <cell r="K1611" t="str">
            <v>ü</v>
          </cell>
          <cell r="L1611" t="str">
            <v>ü</v>
          </cell>
          <cell r="M1611" t="str">
            <v>ü</v>
          </cell>
          <cell r="N1611" t="str">
            <v>ü</v>
          </cell>
          <cell r="O1611" t="str">
            <v>ü</v>
          </cell>
        </row>
        <row r="1612">
          <cell r="A1612" t="str">
            <v>Satty Levine &amp; Ciacco 401(K)</v>
          </cell>
          <cell r="C1612" t="str">
            <v>VINEX</v>
          </cell>
          <cell r="E1612" t="str">
            <v>ü</v>
          </cell>
          <cell r="F1612" t="str">
            <v>û</v>
          </cell>
          <cell r="G1612" t="str">
            <v>ü</v>
          </cell>
          <cell r="H1612" t="str">
            <v>ü</v>
          </cell>
          <cell r="I1612" t="str">
            <v>ü</v>
          </cell>
          <cell r="J1612" t="str">
            <v>û</v>
          </cell>
          <cell r="K1612" t="str">
            <v>ü</v>
          </cell>
          <cell r="L1612" t="str">
            <v>ü</v>
          </cell>
          <cell r="M1612" t="str">
            <v>ü</v>
          </cell>
          <cell r="N1612" t="str">
            <v>ü</v>
          </cell>
          <cell r="O1612" t="str">
            <v>ü</v>
          </cell>
        </row>
        <row r="1613">
          <cell r="A1613" t="str">
            <v>Satty Levine &amp; Ciacco 401(K)</v>
          </cell>
          <cell r="C1613" t="str">
            <v>DFEMX</v>
          </cell>
          <cell r="E1613" t="str">
            <v>ü</v>
          </cell>
          <cell r="F1613" t="str">
            <v>ü</v>
          </cell>
          <cell r="G1613" t="str">
            <v>ü</v>
          </cell>
          <cell r="H1613" t="str">
            <v>ü</v>
          </cell>
          <cell r="I1613" t="str">
            <v>ü</v>
          </cell>
          <cell r="J1613" t="str">
            <v>ü</v>
          </cell>
          <cell r="K1613" t="str">
            <v>ü</v>
          </cell>
          <cell r="L1613" t="str">
            <v>ü</v>
          </cell>
          <cell r="M1613" t="str">
            <v>ü</v>
          </cell>
          <cell r="N1613" t="str">
            <v>ü</v>
          </cell>
          <cell r="O1613" t="str">
            <v>ü</v>
          </cell>
        </row>
        <row r="1614">
          <cell r="A1614" t="str">
            <v>Satty Levine &amp; Ciacco 401(K)</v>
          </cell>
          <cell r="C1614" t="str">
            <v>VAIPX</v>
          </cell>
          <cell r="E1614" t="str">
            <v>ü</v>
          </cell>
          <cell r="F1614" t="str">
            <v>û</v>
          </cell>
          <cell r="G1614" t="str">
            <v>û</v>
          </cell>
          <cell r="H1614" t="str">
            <v>û</v>
          </cell>
          <cell r="I1614" t="str">
            <v>û</v>
          </cell>
          <cell r="J1614" t="str">
            <v>ü</v>
          </cell>
          <cell r="K1614" t="str">
            <v>ü</v>
          </cell>
          <cell r="L1614" t="str">
            <v>ü</v>
          </cell>
          <cell r="M1614" t="str">
            <v>ü</v>
          </cell>
          <cell r="N1614" t="str">
            <v>ü</v>
          </cell>
          <cell r="O1614" t="str">
            <v>ü</v>
          </cell>
        </row>
        <row r="1615">
          <cell r="A1615" t="str">
            <v>Satty Levine &amp; Ciacco 401(K)</v>
          </cell>
          <cell r="C1615" t="str">
            <v>VBILX</v>
          </cell>
          <cell r="E1615" t="str">
            <v>N/A</v>
          </cell>
          <cell r="F1615" t="str">
            <v>ü</v>
          </cell>
          <cell r="G1615" t="str">
            <v>ü</v>
          </cell>
          <cell r="H1615" t="str">
            <v>ü</v>
          </cell>
          <cell r="I1615" t="str">
            <v>ü</v>
          </cell>
          <cell r="J1615" t="str">
            <v>ü</v>
          </cell>
          <cell r="K1615" t="str">
            <v>ü</v>
          </cell>
          <cell r="L1615" t="str">
            <v>ü</v>
          </cell>
          <cell r="M1615" t="str">
            <v>ü</v>
          </cell>
          <cell r="N1615" t="str">
            <v>ü</v>
          </cell>
          <cell r="O1615" t="str">
            <v>ü</v>
          </cell>
        </row>
        <row r="1616">
          <cell r="A1616" t="str">
            <v>Satty Levine &amp; Ciacco 401(K)</v>
          </cell>
          <cell r="C1616" t="str">
            <v>DFIGX</v>
          </cell>
          <cell r="E1616" t="str">
            <v>ü</v>
          </cell>
          <cell r="F1616" t="str">
            <v>û</v>
          </cell>
          <cell r="G1616" t="str">
            <v>û</v>
          </cell>
          <cell r="H1616" t="str">
            <v>û</v>
          </cell>
          <cell r="I1616" t="str">
            <v>ü</v>
          </cell>
          <cell r="J1616" t="str">
            <v>û</v>
          </cell>
          <cell r="K1616" t="str">
            <v>û</v>
          </cell>
          <cell r="L1616" t="str">
            <v>û</v>
          </cell>
          <cell r="M1616" t="str">
            <v>û</v>
          </cell>
          <cell r="N1616" t="str">
            <v>ü</v>
          </cell>
          <cell r="O1616" t="str">
            <v>ü</v>
          </cell>
        </row>
        <row r="1617">
          <cell r="A1617" t="str">
            <v>Satty Levine &amp; Ciacco 401(K)</v>
          </cell>
          <cell r="C1617" t="str">
            <v>DFGBX</v>
          </cell>
          <cell r="E1617" t="str">
            <v>ü</v>
          </cell>
          <cell r="F1617" t="str">
            <v>ü</v>
          </cell>
          <cell r="G1617" t="str">
            <v>û</v>
          </cell>
          <cell r="H1617" t="str">
            <v>û</v>
          </cell>
          <cell r="I1617" t="str">
            <v>ü</v>
          </cell>
          <cell r="J1617" t="str">
            <v>ü</v>
          </cell>
          <cell r="K1617" t="str">
            <v>ü</v>
          </cell>
          <cell r="L1617" t="str">
            <v>û</v>
          </cell>
          <cell r="M1617" t="str">
            <v>ü</v>
          </cell>
          <cell r="N1617" t="str">
            <v>ü</v>
          </cell>
          <cell r="O1617" t="str">
            <v>ü</v>
          </cell>
        </row>
        <row r="1618">
          <cell r="A1618" t="str">
            <v>Satty Levine &amp; Ciacco 401(K)</v>
          </cell>
          <cell r="C1618" t="str">
            <v>VBIAX</v>
          </cell>
          <cell r="E1618" t="str">
            <v>ü</v>
          </cell>
          <cell r="F1618" t="str">
            <v>ü</v>
          </cell>
          <cell r="G1618" t="str">
            <v>ü</v>
          </cell>
          <cell r="H1618" t="str">
            <v>ü</v>
          </cell>
          <cell r="I1618" t="str">
            <v>ü</v>
          </cell>
          <cell r="J1618" t="str">
            <v>ü</v>
          </cell>
          <cell r="K1618" t="str">
            <v>ü</v>
          </cell>
          <cell r="L1618" t="str">
            <v>û</v>
          </cell>
          <cell r="M1618" t="str">
            <v>û</v>
          </cell>
          <cell r="N1618" t="str">
            <v>ü</v>
          </cell>
          <cell r="O1618" t="str">
            <v>ü</v>
          </cell>
        </row>
        <row r="1619">
          <cell r="A1619" t="str">
            <v>Satty Levine &amp; Ciacco 401(K)</v>
          </cell>
          <cell r="C1619" t="str">
            <v>DFREX</v>
          </cell>
          <cell r="E1619" t="str">
            <v>ü</v>
          </cell>
          <cell r="F1619" t="str">
            <v>û</v>
          </cell>
          <cell r="G1619" t="str">
            <v>û</v>
          </cell>
          <cell r="H1619" t="str">
            <v>û</v>
          </cell>
          <cell r="I1619" t="str">
            <v>û</v>
          </cell>
          <cell r="J1619" t="str">
            <v>û</v>
          </cell>
          <cell r="K1619" t="str">
            <v>û</v>
          </cell>
          <cell r="L1619" t="str">
            <v>û</v>
          </cell>
          <cell r="M1619" t="str">
            <v>û</v>
          </cell>
          <cell r="N1619" t="str">
            <v>ü</v>
          </cell>
          <cell r="O1619" t="str">
            <v>ü</v>
          </cell>
        </row>
        <row r="1620">
          <cell r="A1620" t="str">
            <v>Senior Resources 403(b)</v>
          </cell>
          <cell r="C1620" t="str">
            <v>FXAIX</v>
          </cell>
          <cell r="E1620" t="str">
            <v>N/A</v>
          </cell>
          <cell r="F1620" t="str">
            <v>ü</v>
          </cell>
          <cell r="G1620" t="str">
            <v>ü</v>
          </cell>
          <cell r="H1620" t="str">
            <v>ü</v>
          </cell>
          <cell r="I1620" t="str">
            <v>ü</v>
          </cell>
          <cell r="J1620" t="str">
            <v>ü</v>
          </cell>
          <cell r="K1620" t="str">
            <v>ü</v>
          </cell>
          <cell r="L1620" t="str">
            <v>ü</v>
          </cell>
          <cell r="M1620" t="str">
            <v>ü</v>
          </cell>
          <cell r="N1620" t="str">
            <v>ü</v>
          </cell>
          <cell r="O1620" t="str">
            <v>ü</v>
          </cell>
        </row>
        <row r="1621">
          <cell r="A1621" t="str">
            <v>Senior Resources 403(b)</v>
          </cell>
          <cell r="C1621" t="str">
            <v>MFEKX</v>
          </cell>
          <cell r="E1621" t="str">
            <v>ü</v>
          </cell>
          <cell r="F1621" t="str">
            <v>û</v>
          </cell>
          <cell r="G1621" t="str">
            <v>û</v>
          </cell>
          <cell r="H1621" t="str">
            <v>ü</v>
          </cell>
          <cell r="I1621" t="str">
            <v>ü</v>
          </cell>
          <cell r="J1621" t="str">
            <v>û</v>
          </cell>
          <cell r="K1621" t="str">
            <v>û</v>
          </cell>
          <cell r="L1621" t="str">
            <v>û</v>
          </cell>
          <cell r="M1621" t="str">
            <v>û</v>
          </cell>
          <cell r="N1621" t="str">
            <v>ü</v>
          </cell>
          <cell r="O1621" t="str">
            <v>ü</v>
          </cell>
        </row>
        <row r="1622">
          <cell r="A1622" t="str">
            <v>Senior Resources 403(b)</v>
          </cell>
          <cell r="C1622" t="str">
            <v>CDDYX</v>
          </cell>
          <cell r="E1622" t="str">
            <v>ü</v>
          </cell>
          <cell r="F1622" t="str">
            <v>ü</v>
          </cell>
          <cell r="G1622" t="str">
            <v>ü</v>
          </cell>
          <cell r="H1622" t="str">
            <v>ü</v>
          </cell>
          <cell r="I1622" t="str">
            <v>ü</v>
          </cell>
          <cell r="J1622" t="str">
            <v>ü</v>
          </cell>
          <cell r="K1622" t="str">
            <v>û</v>
          </cell>
          <cell r="L1622" t="str">
            <v>ü</v>
          </cell>
          <cell r="M1622" t="str">
            <v>ü</v>
          </cell>
          <cell r="N1622" t="str">
            <v>ü</v>
          </cell>
          <cell r="O1622" t="str">
            <v>ü</v>
          </cell>
        </row>
        <row r="1623">
          <cell r="A1623" t="str">
            <v>Senior Resources 403(b)</v>
          </cell>
          <cell r="C1623" t="str">
            <v>FSMDX</v>
          </cell>
          <cell r="E1623" t="str">
            <v>N/A</v>
          </cell>
          <cell r="F1623" t="str">
            <v>ü</v>
          </cell>
          <cell r="G1623" t="str">
            <v>ü</v>
          </cell>
          <cell r="H1623" t="str">
            <v>ü</v>
          </cell>
          <cell r="I1623" t="str">
            <v>ü</v>
          </cell>
          <cell r="J1623" t="str">
            <v>ü</v>
          </cell>
          <cell r="K1623" t="str">
            <v>ü</v>
          </cell>
          <cell r="L1623" t="str">
            <v>ü</v>
          </cell>
          <cell r="M1623" t="str">
            <v>ü</v>
          </cell>
          <cell r="N1623" t="str">
            <v>ü</v>
          </cell>
          <cell r="O1623" t="str">
            <v>ü</v>
          </cell>
        </row>
        <row r="1624">
          <cell r="A1624" t="str">
            <v>Senior Resources 403(b)</v>
          </cell>
          <cell r="C1624" t="str">
            <v>JDMNX</v>
          </cell>
          <cell r="E1624" t="str">
            <v>ü</v>
          </cell>
          <cell r="F1624" t="str">
            <v>û</v>
          </cell>
          <cell r="G1624" t="str">
            <v>û</v>
          </cell>
          <cell r="H1624" t="str">
            <v>ü</v>
          </cell>
          <cell r="I1624" t="str">
            <v>ü</v>
          </cell>
          <cell r="J1624" t="str">
            <v>û</v>
          </cell>
          <cell r="K1624" t="str">
            <v>ü</v>
          </cell>
          <cell r="L1624" t="str">
            <v>ü</v>
          </cell>
          <cell r="M1624" t="str">
            <v>ü</v>
          </cell>
          <cell r="N1624" t="str">
            <v>ü</v>
          </cell>
          <cell r="O1624" t="str">
            <v>ü</v>
          </cell>
        </row>
        <row r="1625">
          <cell r="A1625" t="str">
            <v>Senior Resources 403(b)</v>
          </cell>
          <cell r="C1625" t="str">
            <v>MVCKX</v>
          </cell>
          <cell r="E1625" t="str">
            <v>ü</v>
          </cell>
          <cell r="F1625" t="str">
            <v>ü</v>
          </cell>
          <cell r="G1625" t="str">
            <v>ü</v>
          </cell>
          <cell r="H1625" t="str">
            <v>ü</v>
          </cell>
          <cell r="I1625" t="str">
            <v>ü</v>
          </cell>
          <cell r="J1625" t="str">
            <v>ü</v>
          </cell>
          <cell r="K1625" t="str">
            <v>ü</v>
          </cell>
          <cell r="L1625" t="str">
            <v>ü</v>
          </cell>
          <cell r="M1625" t="str">
            <v>ü</v>
          </cell>
          <cell r="N1625" t="str">
            <v>ü</v>
          </cell>
          <cell r="O1625" t="str">
            <v>ü</v>
          </cell>
        </row>
        <row r="1626">
          <cell r="A1626" t="str">
            <v>Senior Resources 403(b)</v>
          </cell>
          <cell r="C1626" t="str">
            <v>FSSNX</v>
          </cell>
          <cell r="E1626" t="str">
            <v>N/A</v>
          </cell>
          <cell r="F1626" t="str">
            <v>ü</v>
          </cell>
          <cell r="G1626" t="str">
            <v>ü</v>
          </cell>
          <cell r="H1626" t="str">
            <v>ü</v>
          </cell>
          <cell r="I1626" t="str">
            <v>ü</v>
          </cell>
          <cell r="J1626" t="str">
            <v>ü</v>
          </cell>
          <cell r="K1626" t="str">
            <v>û</v>
          </cell>
          <cell r="L1626" t="str">
            <v>û</v>
          </cell>
          <cell r="M1626" t="str">
            <v>ü</v>
          </cell>
          <cell r="N1626" t="str">
            <v>ü</v>
          </cell>
          <cell r="O1626" t="str">
            <v>ü</v>
          </cell>
        </row>
        <row r="1627">
          <cell r="A1627" t="str">
            <v>Senior Resources 403(b)</v>
          </cell>
          <cell r="C1627" t="str">
            <v>PLKGX</v>
          </cell>
          <cell r="E1627" t="str">
            <v>ü</v>
          </cell>
          <cell r="F1627" t="str">
            <v>ü</v>
          </cell>
          <cell r="G1627" t="str">
            <v>ü</v>
          </cell>
          <cell r="H1627" t="str">
            <v>ü</v>
          </cell>
          <cell r="I1627" t="str">
            <v>ü</v>
          </cell>
          <cell r="J1627" t="str">
            <v>ü</v>
          </cell>
          <cell r="K1627" t="str">
            <v>ü</v>
          </cell>
          <cell r="L1627" t="str">
            <v>ü</v>
          </cell>
          <cell r="M1627" t="str">
            <v>ü</v>
          </cell>
          <cell r="N1627" t="str">
            <v>ü</v>
          </cell>
          <cell r="O1627" t="str">
            <v>ü</v>
          </cell>
        </row>
        <row r="1628">
          <cell r="A1628" t="str">
            <v>Senior Resources 403(b)</v>
          </cell>
          <cell r="C1628" t="str">
            <v>SWISX</v>
          </cell>
          <cell r="E1628" t="str">
            <v>N/A</v>
          </cell>
          <cell r="F1628" t="str">
            <v>ü</v>
          </cell>
          <cell r="G1628" t="str">
            <v>ü</v>
          </cell>
          <cell r="H1628" t="str">
            <v>ü</v>
          </cell>
          <cell r="I1628" t="str">
            <v>ü</v>
          </cell>
          <cell r="J1628" t="str">
            <v>ü</v>
          </cell>
          <cell r="K1628" t="str">
            <v>ü</v>
          </cell>
          <cell r="L1628" t="str">
            <v>ü</v>
          </cell>
          <cell r="M1628" t="str">
            <v>ü</v>
          </cell>
          <cell r="N1628" t="str">
            <v>ü</v>
          </cell>
          <cell r="O1628" t="str">
            <v>ü</v>
          </cell>
        </row>
        <row r="1629">
          <cell r="A1629" t="str">
            <v>Senior Resources 403(b)</v>
          </cell>
          <cell r="C1629" t="str">
            <v>MDIZX</v>
          </cell>
          <cell r="E1629" t="str">
            <v>ü</v>
          </cell>
          <cell r="F1629" t="str">
            <v>ü</v>
          </cell>
          <cell r="G1629" t="str">
            <v>û</v>
          </cell>
          <cell r="H1629" t="str">
            <v>û</v>
          </cell>
          <cell r="I1629" t="str">
            <v>ü</v>
          </cell>
          <cell r="J1629" t="str">
            <v>û</v>
          </cell>
          <cell r="K1629" t="str">
            <v>û</v>
          </cell>
          <cell r="L1629" t="str">
            <v>û</v>
          </cell>
          <cell r="M1629" t="str">
            <v>û</v>
          </cell>
          <cell r="N1629" t="str">
            <v>ü</v>
          </cell>
          <cell r="O1629" t="str">
            <v>ü</v>
          </cell>
        </row>
        <row r="1630">
          <cell r="A1630" t="str">
            <v>Senior Resources 403(b)</v>
          </cell>
          <cell r="C1630" t="str">
            <v>RNWGX</v>
          </cell>
          <cell r="E1630" t="str">
            <v>ü</v>
          </cell>
          <cell r="F1630" t="str">
            <v>ü</v>
          </cell>
          <cell r="G1630" t="str">
            <v>ü</v>
          </cell>
          <cell r="H1630" t="str">
            <v>ü</v>
          </cell>
          <cell r="I1630" t="str">
            <v>ü</v>
          </cell>
          <cell r="J1630" t="str">
            <v>ü</v>
          </cell>
          <cell r="K1630" t="str">
            <v>ü</v>
          </cell>
          <cell r="L1630" t="str">
            <v>ü</v>
          </cell>
          <cell r="M1630" t="str">
            <v>ü</v>
          </cell>
          <cell r="N1630" t="str">
            <v>ü</v>
          </cell>
          <cell r="O1630" t="str">
            <v>ü</v>
          </cell>
        </row>
        <row r="1631">
          <cell r="A1631" t="str">
            <v>Senior Resources 403(b)</v>
          </cell>
          <cell r="C1631" t="str">
            <v>PTRQX</v>
          </cell>
          <cell r="E1631" t="str">
            <v>ü</v>
          </cell>
          <cell r="F1631" t="str">
            <v>ü</v>
          </cell>
          <cell r="G1631" t="str">
            <v>ü</v>
          </cell>
          <cell r="H1631" t="str">
            <v>ü</v>
          </cell>
          <cell r="I1631" t="str">
            <v>ü</v>
          </cell>
          <cell r="J1631" t="str">
            <v>ü</v>
          </cell>
          <cell r="K1631" t="str">
            <v>ü</v>
          </cell>
          <cell r="L1631" t="str">
            <v>ü</v>
          </cell>
          <cell r="M1631" t="str">
            <v>ü</v>
          </cell>
          <cell r="N1631" t="str">
            <v>ü</v>
          </cell>
          <cell r="O1631" t="str">
            <v>ü</v>
          </cell>
        </row>
        <row r="1632">
          <cell r="A1632" t="str">
            <v>Senior Resources 403(b)</v>
          </cell>
          <cell r="C1632" t="str">
            <v>PIMIX</v>
          </cell>
          <cell r="E1632" t="str">
            <v>ü</v>
          </cell>
          <cell r="F1632" t="str">
            <v>ü</v>
          </cell>
          <cell r="G1632" t="str">
            <v>ü</v>
          </cell>
          <cell r="H1632" t="str">
            <v>ü</v>
          </cell>
          <cell r="I1632" t="str">
            <v>ü</v>
          </cell>
          <cell r="J1632" t="str">
            <v>ü</v>
          </cell>
          <cell r="K1632" t="str">
            <v>ü</v>
          </cell>
          <cell r="L1632" t="str">
            <v>ü</v>
          </cell>
          <cell r="M1632" t="str">
            <v>ü</v>
          </cell>
          <cell r="N1632" t="str">
            <v>ü</v>
          </cell>
          <cell r="O1632" t="str">
            <v>ü</v>
          </cell>
        </row>
        <row r="1633">
          <cell r="A1633" t="str">
            <v>Senior Resources 403(b)</v>
          </cell>
          <cell r="C1633" t="str">
            <v>VAIPX</v>
          </cell>
          <cell r="E1633" t="str">
            <v>ü</v>
          </cell>
          <cell r="F1633" t="str">
            <v>û</v>
          </cell>
          <cell r="G1633" t="str">
            <v>û</v>
          </cell>
          <cell r="H1633" t="str">
            <v>û</v>
          </cell>
          <cell r="I1633" t="str">
            <v>û</v>
          </cell>
          <cell r="J1633" t="str">
            <v>ü</v>
          </cell>
          <cell r="K1633" t="str">
            <v>ü</v>
          </cell>
          <cell r="L1633" t="str">
            <v>ü</v>
          </cell>
          <cell r="M1633" t="str">
            <v>ü</v>
          </cell>
          <cell r="N1633" t="str">
            <v>ü</v>
          </cell>
          <cell r="O1633" t="str">
            <v>ü</v>
          </cell>
        </row>
        <row r="1634">
          <cell r="A1634" t="str">
            <v>Senior Resources 403(b)</v>
          </cell>
          <cell r="C1634" t="str">
            <v>MGLRX</v>
          </cell>
          <cell r="E1634" t="str">
            <v>ü</v>
          </cell>
          <cell r="F1634" t="str">
            <v>û</v>
          </cell>
          <cell r="G1634" t="str">
            <v>û</v>
          </cell>
          <cell r="H1634" t="str">
            <v>û</v>
          </cell>
          <cell r="I1634" t="str">
            <v>û</v>
          </cell>
          <cell r="J1634" t="str">
            <v>û</v>
          </cell>
          <cell r="K1634" t="str">
            <v>û</v>
          </cell>
          <cell r="L1634" t="str">
            <v>û</v>
          </cell>
          <cell r="M1634" t="str">
            <v>û</v>
          </cell>
          <cell r="N1634" t="str">
            <v>ü</v>
          </cell>
          <cell r="O1634" t="str">
            <v>ü</v>
          </cell>
        </row>
        <row r="1635">
          <cell r="A1635" t="str">
            <v>Serendipity 401(K)</v>
          </cell>
          <cell r="C1635" t="str">
            <v>VFIAX</v>
          </cell>
          <cell r="E1635" t="str">
            <v>N/A</v>
          </cell>
          <cell r="F1635" t="str">
            <v>ü</v>
          </cell>
          <cell r="G1635" t="str">
            <v>ü</v>
          </cell>
          <cell r="H1635" t="str">
            <v>ü</v>
          </cell>
          <cell r="I1635" t="str">
            <v>ü</v>
          </cell>
          <cell r="J1635" t="str">
            <v>ü</v>
          </cell>
          <cell r="K1635" t="str">
            <v>ü</v>
          </cell>
          <cell r="L1635" t="str">
            <v>ü</v>
          </cell>
          <cell r="M1635" t="str">
            <v>ü</v>
          </cell>
          <cell r="N1635" t="str">
            <v>ü</v>
          </cell>
          <cell r="O1635" t="str">
            <v>ü</v>
          </cell>
        </row>
        <row r="1636">
          <cell r="A1636" t="str">
            <v>Serendipity 401(K)</v>
          </cell>
          <cell r="C1636" t="str">
            <v>JLGMX</v>
          </cell>
          <cell r="E1636" t="str">
            <v>ü</v>
          </cell>
          <cell r="F1636" t="str">
            <v>û</v>
          </cell>
          <cell r="G1636" t="str">
            <v>ü</v>
          </cell>
          <cell r="H1636" t="str">
            <v>ü</v>
          </cell>
          <cell r="I1636" t="str">
            <v>ü</v>
          </cell>
          <cell r="J1636" t="str">
            <v>û</v>
          </cell>
          <cell r="K1636" t="str">
            <v>ü</v>
          </cell>
          <cell r="L1636" t="str">
            <v>ü</v>
          </cell>
          <cell r="M1636" t="str">
            <v>ü</v>
          </cell>
          <cell r="N1636" t="str">
            <v>ü</v>
          </cell>
          <cell r="O1636" t="str">
            <v>ü</v>
          </cell>
        </row>
        <row r="1637">
          <cell r="A1637" t="str">
            <v>Serendipity 401(K)</v>
          </cell>
          <cell r="C1637" t="str">
            <v>MEIKX</v>
          </cell>
          <cell r="E1637" t="str">
            <v>ü</v>
          </cell>
          <cell r="F1637" t="str">
            <v>û</v>
          </cell>
          <cell r="G1637" t="str">
            <v>û</v>
          </cell>
          <cell r="H1637" t="str">
            <v>û</v>
          </cell>
          <cell r="I1637" t="str">
            <v>û</v>
          </cell>
          <cell r="J1637" t="str">
            <v>û</v>
          </cell>
          <cell r="K1637" t="str">
            <v>û</v>
          </cell>
          <cell r="L1637" t="str">
            <v>û</v>
          </cell>
          <cell r="M1637" t="str">
            <v>û</v>
          </cell>
          <cell r="N1637" t="str">
            <v>ü</v>
          </cell>
          <cell r="O1637" t="str">
            <v>ü</v>
          </cell>
        </row>
        <row r="1638">
          <cell r="A1638" t="str">
            <v>Serendipity 401(K)</v>
          </cell>
          <cell r="C1638" t="str">
            <v>JMGMX</v>
          </cell>
          <cell r="E1638" t="str">
            <v>ü</v>
          </cell>
          <cell r="F1638" t="str">
            <v>û</v>
          </cell>
          <cell r="G1638" t="str">
            <v>ü</v>
          </cell>
          <cell r="H1638" t="str">
            <v>ü</v>
          </cell>
          <cell r="I1638" t="str">
            <v>ü</v>
          </cell>
          <cell r="J1638" t="str">
            <v>û</v>
          </cell>
          <cell r="K1638" t="str">
            <v>ü</v>
          </cell>
          <cell r="L1638" t="str">
            <v>ü</v>
          </cell>
          <cell r="M1638" t="str">
            <v>ü</v>
          </cell>
          <cell r="N1638" t="str">
            <v>ü</v>
          </cell>
          <cell r="O1638" t="str">
            <v>ü</v>
          </cell>
        </row>
        <row r="1639">
          <cell r="A1639" t="str">
            <v>Serendipity 401(K)</v>
          </cell>
          <cell r="C1639" t="str">
            <v>VIMAX</v>
          </cell>
          <cell r="E1639" t="str">
            <v>N/A</v>
          </cell>
          <cell r="F1639" t="str">
            <v>ü</v>
          </cell>
          <cell r="G1639" t="str">
            <v>ü</v>
          </cell>
          <cell r="H1639" t="str">
            <v>ü</v>
          </cell>
          <cell r="I1639" t="str">
            <v>ü</v>
          </cell>
          <cell r="J1639" t="str">
            <v>ü</v>
          </cell>
          <cell r="K1639" t="str">
            <v>ü</v>
          </cell>
          <cell r="L1639" t="str">
            <v>ü</v>
          </cell>
          <cell r="M1639" t="str">
            <v>ü</v>
          </cell>
          <cell r="N1639" t="str">
            <v>ü</v>
          </cell>
          <cell r="O1639" t="str">
            <v>ü</v>
          </cell>
        </row>
        <row r="1640">
          <cell r="A1640" t="str">
            <v>Serendipity 401(K)</v>
          </cell>
          <cell r="C1640" t="str">
            <v>VSMAX</v>
          </cell>
          <cell r="E1640" t="str">
            <v>N/A</v>
          </cell>
          <cell r="F1640" t="str">
            <v>ü</v>
          </cell>
          <cell r="G1640" t="str">
            <v>ü</v>
          </cell>
          <cell r="H1640" t="str">
            <v>ü</v>
          </cell>
          <cell r="I1640" t="str">
            <v>ü</v>
          </cell>
          <cell r="J1640" t="str">
            <v>ü</v>
          </cell>
          <cell r="K1640" t="str">
            <v>ü</v>
          </cell>
          <cell r="L1640" t="str">
            <v>ü</v>
          </cell>
          <cell r="M1640" t="str">
            <v>ü</v>
          </cell>
          <cell r="N1640" t="str">
            <v>ü</v>
          </cell>
          <cell r="O1640" t="str">
            <v>ü</v>
          </cell>
        </row>
        <row r="1641">
          <cell r="A1641" t="str">
            <v>Serendipity 401(K)</v>
          </cell>
          <cell r="C1641" t="str">
            <v>SMEFX</v>
          </cell>
          <cell r="E1641" t="str">
            <v>ü</v>
          </cell>
          <cell r="F1641" t="str">
            <v>ü</v>
          </cell>
          <cell r="G1641" t="str">
            <v>ü</v>
          </cell>
          <cell r="H1641" t="str">
            <v>ü</v>
          </cell>
          <cell r="I1641" t="str">
            <v>ü</v>
          </cell>
          <cell r="J1641" t="str">
            <v>ü</v>
          </cell>
          <cell r="K1641" t="str">
            <v>ü</v>
          </cell>
          <cell r="L1641" t="str">
            <v>ü</v>
          </cell>
          <cell r="M1641" t="str">
            <v>ü</v>
          </cell>
          <cell r="N1641" t="str">
            <v>ü</v>
          </cell>
          <cell r="O1641" t="str">
            <v>ü</v>
          </cell>
        </row>
        <row r="1642">
          <cell r="A1642" t="str">
            <v>Serendipity 401(K)</v>
          </cell>
          <cell r="C1642" t="str">
            <v>RERGX</v>
          </cell>
          <cell r="E1642" t="str">
            <v>ü</v>
          </cell>
          <cell r="F1642" t="str">
            <v>û</v>
          </cell>
          <cell r="G1642" t="str">
            <v>û</v>
          </cell>
          <cell r="H1642" t="str">
            <v>ü</v>
          </cell>
          <cell r="I1642" t="str">
            <v>ü</v>
          </cell>
          <cell r="J1642" t="str">
            <v>û</v>
          </cell>
          <cell r="K1642" t="str">
            <v>ü</v>
          </cell>
          <cell r="L1642" t="str">
            <v>ü</v>
          </cell>
          <cell r="M1642" t="str">
            <v>ü</v>
          </cell>
          <cell r="N1642" t="str">
            <v>ü</v>
          </cell>
          <cell r="O1642" t="str">
            <v>ü</v>
          </cell>
        </row>
        <row r="1643">
          <cell r="A1643" t="str">
            <v>Serendipity 401(K)</v>
          </cell>
          <cell r="C1643" t="str">
            <v>PIMIX</v>
          </cell>
          <cell r="E1643" t="str">
            <v>ü</v>
          </cell>
          <cell r="F1643" t="str">
            <v>ü</v>
          </cell>
          <cell r="G1643" t="str">
            <v>ü</v>
          </cell>
          <cell r="H1643" t="str">
            <v>ü</v>
          </cell>
          <cell r="I1643" t="str">
            <v>ü</v>
          </cell>
          <cell r="J1643" t="str">
            <v>ü</v>
          </cell>
          <cell r="K1643" t="str">
            <v>ü</v>
          </cell>
          <cell r="L1643" t="str">
            <v>ü</v>
          </cell>
          <cell r="M1643" t="str">
            <v>ü</v>
          </cell>
          <cell r="N1643" t="str">
            <v>ü</v>
          </cell>
          <cell r="O1643" t="str">
            <v>ü</v>
          </cell>
        </row>
        <row r="1644">
          <cell r="A1644" t="str">
            <v>Serendipity 401(K)</v>
          </cell>
          <cell r="C1644" t="str">
            <v>FBKWX</v>
          </cell>
          <cell r="E1644" t="str">
            <v>ü</v>
          </cell>
          <cell r="F1644" t="str">
            <v>ü</v>
          </cell>
          <cell r="G1644" t="str">
            <v>ü</v>
          </cell>
          <cell r="H1644" t="str">
            <v>ü</v>
          </cell>
          <cell r="I1644" t="str">
            <v>ü</v>
          </cell>
          <cell r="J1644" t="str">
            <v>ü</v>
          </cell>
          <cell r="K1644" t="str">
            <v>ü</v>
          </cell>
          <cell r="L1644" t="str">
            <v>ü</v>
          </cell>
          <cell r="M1644" t="str">
            <v>ü</v>
          </cell>
          <cell r="N1644" t="str">
            <v>ü</v>
          </cell>
          <cell r="O1644" t="str">
            <v>ü</v>
          </cell>
        </row>
        <row r="1645">
          <cell r="A1645" t="str">
            <v>Serendipity 401(K)</v>
          </cell>
          <cell r="C1645" t="str">
            <v>IJGXX</v>
          </cell>
          <cell r="E1645" t="str">
            <v>ü</v>
          </cell>
          <cell r="F1645" t="str">
            <v>û</v>
          </cell>
          <cell r="G1645" t="str">
            <v>ü</v>
          </cell>
          <cell r="H1645" t="str">
            <v>ü</v>
          </cell>
          <cell r="I1645" t="str">
            <v>û</v>
          </cell>
          <cell r="J1645" t="str">
            <v>û</v>
          </cell>
          <cell r="K1645" t="str">
            <v>ü</v>
          </cell>
          <cell r="L1645" t="str">
            <v>ü</v>
          </cell>
          <cell r="M1645" t="str">
            <v>û</v>
          </cell>
          <cell r="N1645" t="str">
            <v>ü</v>
          </cell>
          <cell r="O1645" t="str">
            <v>ü</v>
          </cell>
        </row>
        <row r="1646">
          <cell r="A1646" t="str">
            <v>Sergio Tacchini 401(K)</v>
          </cell>
          <cell r="C1646" t="str">
            <v>BRGKX</v>
          </cell>
          <cell r="E1646" t="str">
            <v>N/A</v>
          </cell>
          <cell r="F1646" t="str">
            <v>ü</v>
          </cell>
          <cell r="G1646" t="str">
            <v>ü</v>
          </cell>
          <cell r="H1646" t="str">
            <v>ü</v>
          </cell>
          <cell r="I1646" t="str">
            <v>ü</v>
          </cell>
          <cell r="J1646" t="str">
            <v>ü</v>
          </cell>
          <cell r="K1646" t="str">
            <v>ü</v>
          </cell>
          <cell r="L1646" t="str">
            <v>ü</v>
          </cell>
          <cell r="M1646" t="str">
            <v>ü</v>
          </cell>
          <cell r="N1646" t="str">
            <v>ü</v>
          </cell>
          <cell r="O1646" t="str">
            <v>ü</v>
          </cell>
        </row>
        <row r="1647">
          <cell r="A1647" t="str">
            <v>Sergio Tacchini 401(K)</v>
          </cell>
          <cell r="C1647" t="str">
            <v>SSSYX</v>
          </cell>
          <cell r="E1647" t="str">
            <v>N/A</v>
          </cell>
          <cell r="F1647" t="str">
            <v>ü</v>
          </cell>
          <cell r="G1647" t="str">
            <v>ü</v>
          </cell>
          <cell r="H1647" t="str">
            <v>ü</v>
          </cell>
          <cell r="I1647" t="str">
            <v>ü</v>
          </cell>
          <cell r="J1647" t="str">
            <v>ü</v>
          </cell>
          <cell r="K1647" t="str">
            <v>ü</v>
          </cell>
          <cell r="L1647" t="str">
            <v>ü</v>
          </cell>
          <cell r="M1647" t="str">
            <v>ü</v>
          </cell>
          <cell r="N1647" t="str">
            <v>ü</v>
          </cell>
          <cell r="O1647" t="str">
            <v>ü</v>
          </cell>
        </row>
        <row r="1648">
          <cell r="A1648" t="str">
            <v>Sergio Tacchini 401(K)</v>
          </cell>
          <cell r="C1648" t="str">
            <v>VIGAX</v>
          </cell>
          <cell r="E1648" t="str">
            <v>N/A</v>
          </cell>
          <cell r="F1648" t="str">
            <v>ü</v>
          </cell>
          <cell r="G1648" t="str">
            <v>ü</v>
          </cell>
          <cell r="H1648" t="str">
            <v>ü</v>
          </cell>
          <cell r="I1648" t="str">
            <v>ü</v>
          </cell>
          <cell r="J1648" t="str">
            <v>ü</v>
          </cell>
          <cell r="K1648" t="str">
            <v>ü</v>
          </cell>
          <cell r="L1648" t="str">
            <v>ü</v>
          </cell>
          <cell r="M1648" t="str">
            <v>ü</v>
          </cell>
          <cell r="N1648" t="str">
            <v>ü</v>
          </cell>
          <cell r="O1648" t="str">
            <v>ü</v>
          </cell>
        </row>
        <row r="1649">
          <cell r="A1649" t="str">
            <v>Sergio Tacchini 401(K)</v>
          </cell>
          <cell r="C1649" t="str">
            <v>VVIAX</v>
          </cell>
          <cell r="E1649" t="str">
            <v>N/A</v>
          </cell>
          <cell r="F1649" t="str">
            <v>ü</v>
          </cell>
          <cell r="G1649" t="str">
            <v>ü</v>
          </cell>
          <cell r="H1649" t="str">
            <v>ü</v>
          </cell>
          <cell r="I1649" t="str">
            <v>ü</v>
          </cell>
          <cell r="J1649" t="str">
            <v>ü</v>
          </cell>
          <cell r="K1649" t="str">
            <v>ü</v>
          </cell>
          <cell r="L1649" t="str">
            <v>ü</v>
          </cell>
          <cell r="M1649" t="str">
            <v>ü</v>
          </cell>
          <cell r="N1649" t="str">
            <v>ü</v>
          </cell>
          <cell r="O1649" t="str">
            <v>ü</v>
          </cell>
        </row>
        <row r="1650">
          <cell r="A1650" t="str">
            <v>Sergio Tacchini 401(K)</v>
          </cell>
          <cell r="C1650" t="str">
            <v>BRMKX</v>
          </cell>
          <cell r="E1650" t="str">
            <v>N/A</v>
          </cell>
          <cell r="F1650" t="str">
            <v>ü</v>
          </cell>
          <cell r="G1650" t="str">
            <v>ü</v>
          </cell>
          <cell r="H1650" t="str">
            <v>ü</v>
          </cell>
          <cell r="I1650" t="str">
            <v>ü</v>
          </cell>
          <cell r="J1650" t="str">
            <v>ü</v>
          </cell>
          <cell r="K1650" t="str">
            <v>ü</v>
          </cell>
          <cell r="L1650" t="str">
            <v>ü</v>
          </cell>
          <cell r="M1650" t="str">
            <v>ü</v>
          </cell>
          <cell r="N1650" t="str">
            <v>ü</v>
          </cell>
          <cell r="O1650" t="str">
            <v>ü</v>
          </cell>
        </row>
        <row r="1651">
          <cell r="A1651" t="str">
            <v>Sergio Tacchini 401(K)</v>
          </cell>
          <cell r="C1651" t="str">
            <v>TISBX</v>
          </cell>
          <cell r="E1651" t="str">
            <v>N/A</v>
          </cell>
          <cell r="F1651" t="str">
            <v>ü</v>
          </cell>
          <cell r="G1651" t="str">
            <v>ü</v>
          </cell>
          <cell r="H1651" t="str">
            <v>ü</v>
          </cell>
          <cell r="I1651" t="str">
            <v>ü</v>
          </cell>
          <cell r="J1651" t="str">
            <v>ü</v>
          </cell>
          <cell r="K1651" t="str">
            <v>û</v>
          </cell>
          <cell r="L1651" t="str">
            <v>û</v>
          </cell>
          <cell r="M1651" t="str">
            <v>ü</v>
          </cell>
          <cell r="N1651" t="str">
            <v>ü</v>
          </cell>
          <cell r="O1651" t="str">
            <v>ü</v>
          </cell>
        </row>
        <row r="1652">
          <cell r="A1652" t="str">
            <v>Sergio Tacchini 401(K)</v>
          </cell>
          <cell r="C1652" t="str">
            <v>VSMAX</v>
          </cell>
          <cell r="E1652" t="str">
            <v>N/A</v>
          </cell>
          <cell r="F1652" t="str">
            <v>ü</v>
          </cell>
          <cell r="G1652" t="str">
            <v>ü</v>
          </cell>
          <cell r="H1652" t="str">
            <v>ü</v>
          </cell>
          <cell r="I1652" t="str">
            <v>ü</v>
          </cell>
          <cell r="J1652" t="str">
            <v>ü</v>
          </cell>
          <cell r="K1652" t="str">
            <v>ü</v>
          </cell>
          <cell r="L1652" t="str">
            <v>ü</v>
          </cell>
          <cell r="M1652" t="str">
            <v>ü</v>
          </cell>
          <cell r="N1652" t="str">
            <v>ü</v>
          </cell>
          <cell r="O1652" t="str">
            <v>ü</v>
          </cell>
        </row>
        <row r="1653">
          <cell r="A1653" t="str">
            <v>Sergio Tacchini 401(K)</v>
          </cell>
          <cell r="C1653" t="str">
            <v>VSGAX</v>
          </cell>
          <cell r="E1653" t="str">
            <v>N/A</v>
          </cell>
          <cell r="F1653" t="str">
            <v>ü</v>
          </cell>
          <cell r="G1653" t="str">
            <v>ü</v>
          </cell>
          <cell r="H1653" t="str">
            <v>ü</v>
          </cell>
          <cell r="I1653" t="str">
            <v>ü</v>
          </cell>
          <cell r="J1653" t="str">
            <v>ü</v>
          </cell>
          <cell r="K1653" t="str">
            <v>û</v>
          </cell>
          <cell r="L1653" t="str">
            <v>û</v>
          </cell>
          <cell r="M1653" t="str">
            <v>ü</v>
          </cell>
          <cell r="N1653" t="str">
            <v>ü</v>
          </cell>
          <cell r="O1653" t="str">
            <v>ü</v>
          </cell>
        </row>
        <row r="1654">
          <cell r="A1654" t="str">
            <v>Sergio Tacchini 401(K)</v>
          </cell>
          <cell r="C1654" t="str">
            <v>VSIAX</v>
          </cell>
          <cell r="E1654" t="str">
            <v>N/A</v>
          </cell>
          <cell r="F1654" t="str">
            <v>ü</v>
          </cell>
          <cell r="G1654" t="str">
            <v>ü</v>
          </cell>
          <cell r="H1654" t="str">
            <v>ü</v>
          </cell>
          <cell r="I1654" t="str">
            <v>ü</v>
          </cell>
          <cell r="J1654" t="str">
            <v>ü</v>
          </cell>
          <cell r="K1654" t="str">
            <v>ü</v>
          </cell>
          <cell r="L1654" t="str">
            <v>ü</v>
          </cell>
          <cell r="M1654" t="str">
            <v>ü</v>
          </cell>
          <cell r="N1654" t="str">
            <v>ü</v>
          </cell>
          <cell r="O1654" t="str">
            <v>ü</v>
          </cell>
        </row>
        <row r="1655">
          <cell r="A1655" t="str">
            <v>Sergio Tacchini 401(K)</v>
          </cell>
          <cell r="C1655" t="str">
            <v>BTMKX</v>
          </cell>
          <cell r="E1655" t="str">
            <v>N/A</v>
          </cell>
          <cell r="F1655" t="str">
            <v>ü</v>
          </cell>
          <cell r="G1655" t="str">
            <v>ü</v>
          </cell>
          <cell r="H1655" t="str">
            <v>ü</v>
          </cell>
          <cell r="I1655" t="str">
            <v>ü</v>
          </cell>
          <cell r="J1655" t="str">
            <v>ü</v>
          </cell>
          <cell r="K1655" t="str">
            <v>ü</v>
          </cell>
          <cell r="L1655" t="str">
            <v>ü</v>
          </cell>
          <cell r="M1655" t="str">
            <v>ü</v>
          </cell>
          <cell r="N1655" t="str">
            <v>ü</v>
          </cell>
          <cell r="O1655" t="str">
            <v>ü</v>
          </cell>
        </row>
        <row r="1656">
          <cell r="A1656" t="str">
            <v>Sergio Tacchini 401(K)</v>
          </cell>
          <cell r="C1656" t="str">
            <v>BDOKX</v>
          </cell>
          <cell r="E1656" t="str">
            <v>N/A</v>
          </cell>
          <cell r="F1656" t="str">
            <v>û</v>
          </cell>
          <cell r="G1656" t="str">
            <v>û</v>
          </cell>
          <cell r="H1656" t="str">
            <v>û</v>
          </cell>
          <cell r="I1656" t="str">
            <v>ü</v>
          </cell>
          <cell r="J1656" t="str">
            <v>û</v>
          </cell>
          <cell r="K1656" t="str">
            <v>û</v>
          </cell>
          <cell r="L1656" t="str">
            <v>û</v>
          </cell>
          <cell r="M1656" t="str">
            <v>ü</v>
          </cell>
          <cell r="N1656" t="str">
            <v>ü</v>
          </cell>
          <cell r="O1656" t="str">
            <v>ü</v>
          </cell>
        </row>
        <row r="1657">
          <cell r="A1657" t="str">
            <v>Sergio Tacchini 401(K)</v>
          </cell>
          <cell r="C1657" t="str">
            <v>VEMAX</v>
          </cell>
          <cell r="E1657" t="str">
            <v>N/A</v>
          </cell>
          <cell r="F1657" t="str">
            <v>ü</v>
          </cell>
          <cell r="G1657" t="str">
            <v>û</v>
          </cell>
          <cell r="H1657" t="str">
            <v>û</v>
          </cell>
          <cell r="I1657" t="str">
            <v>ü</v>
          </cell>
          <cell r="J1657" t="str">
            <v>ü</v>
          </cell>
          <cell r="K1657" t="str">
            <v>ü</v>
          </cell>
          <cell r="L1657" t="str">
            <v>ü</v>
          </cell>
          <cell r="M1657" t="str">
            <v>ü</v>
          </cell>
          <cell r="N1657" t="str">
            <v>ü</v>
          </cell>
          <cell r="O1657" t="str">
            <v>ü</v>
          </cell>
        </row>
        <row r="1658">
          <cell r="A1658" t="str">
            <v>Sergio Tacchini 401(K)</v>
          </cell>
          <cell r="C1658" t="str">
            <v>WFBIX</v>
          </cell>
          <cell r="E1658" t="str">
            <v>N/A</v>
          </cell>
          <cell r="F1658" t="str">
            <v>ü</v>
          </cell>
          <cell r="G1658" t="str">
            <v>û</v>
          </cell>
          <cell r="H1658" t="str">
            <v>û</v>
          </cell>
          <cell r="I1658" t="str">
            <v>ü</v>
          </cell>
          <cell r="J1658" t="str">
            <v>ü</v>
          </cell>
          <cell r="K1658" t="str">
            <v>û</v>
          </cell>
          <cell r="L1658" t="str">
            <v>û</v>
          </cell>
          <cell r="M1658" t="str">
            <v>ü</v>
          </cell>
          <cell r="N1658" t="str">
            <v>ü</v>
          </cell>
          <cell r="O1658" t="str">
            <v>ü</v>
          </cell>
        </row>
        <row r="1659">
          <cell r="A1659" t="str">
            <v>Sergio Tacchini 401(K)</v>
          </cell>
          <cell r="C1659" t="str">
            <v>VBILX</v>
          </cell>
          <cell r="E1659" t="str">
            <v>N/A</v>
          </cell>
          <cell r="F1659" t="str">
            <v>ü</v>
          </cell>
          <cell r="G1659" t="str">
            <v>ü</v>
          </cell>
          <cell r="H1659" t="str">
            <v>ü</v>
          </cell>
          <cell r="I1659" t="str">
            <v>ü</v>
          </cell>
          <cell r="J1659" t="str">
            <v>ü</v>
          </cell>
          <cell r="K1659" t="str">
            <v>ü</v>
          </cell>
          <cell r="L1659" t="str">
            <v>ü</v>
          </cell>
          <cell r="M1659" t="str">
            <v>ü</v>
          </cell>
          <cell r="N1659" t="str">
            <v>ü</v>
          </cell>
          <cell r="O1659" t="str">
            <v>ü</v>
          </cell>
        </row>
        <row r="1660">
          <cell r="A1660" t="str">
            <v>Sergio Tacchini 401(K)</v>
          </cell>
          <cell r="C1660" t="str">
            <v>VGSLX</v>
          </cell>
          <cell r="E1660" t="str">
            <v>N/A</v>
          </cell>
          <cell r="F1660" t="str">
            <v>ü</v>
          </cell>
          <cell r="G1660" t="str">
            <v>û</v>
          </cell>
          <cell r="H1660" t="str">
            <v>ü</v>
          </cell>
          <cell r="I1660" t="str">
            <v>ü</v>
          </cell>
          <cell r="J1660" t="str">
            <v>ü</v>
          </cell>
          <cell r="K1660" t="str">
            <v>û</v>
          </cell>
          <cell r="L1660" t="str">
            <v>û</v>
          </cell>
          <cell r="M1660" t="str">
            <v>ü</v>
          </cell>
          <cell r="N1660" t="str">
            <v>ü</v>
          </cell>
          <cell r="O1660" t="str">
            <v>ü</v>
          </cell>
        </row>
        <row r="1661">
          <cell r="A1661" t="str">
            <v>Sergio Tacchini 401(K)</v>
          </cell>
          <cell r="C1661" t="str">
            <v>VBIAX</v>
          </cell>
          <cell r="E1661" t="str">
            <v>ü</v>
          </cell>
          <cell r="F1661" t="str">
            <v>ü</v>
          </cell>
          <cell r="G1661" t="str">
            <v>ü</v>
          </cell>
          <cell r="H1661" t="str">
            <v>ü</v>
          </cell>
          <cell r="I1661" t="str">
            <v>ü</v>
          </cell>
          <cell r="J1661" t="str">
            <v>ü</v>
          </cell>
          <cell r="K1661" t="str">
            <v>ü</v>
          </cell>
          <cell r="L1661" t="str">
            <v>û</v>
          </cell>
          <cell r="M1661" t="str">
            <v>û</v>
          </cell>
          <cell r="N1661" t="str">
            <v>ü</v>
          </cell>
          <cell r="O1661" t="str">
            <v>ü</v>
          </cell>
        </row>
        <row r="1662">
          <cell r="A1662" t="str">
            <v>SeriousFun 403(b)</v>
          </cell>
          <cell r="C1662" t="str">
            <v>WFSPX</v>
          </cell>
          <cell r="E1662" t="str">
            <v>N/A</v>
          </cell>
          <cell r="F1662" t="str">
            <v>ü</v>
          </cell>
          <cell r="G1662" t="str">
            <v>ü</v>
          </cell>
          <cell r="H1662" t="str">
            <v>ü</v>
          </cell>
          <cell r="I1662" t="str">
            <v>ü</v>
          </cell>
          <cell r="J1662" t="str">
            <v>ü</v>
          </cell>
          <cell r="K1662" t="str">
            <v>ü</v>
          </cell>
          <cell r="L1662" t="str">
            <v>ü</v>
          </cell>
          <cell r="M1662" t="str">
            <v>ü</v>
          </cell>
          <cell r="N1662" t="str">
            <v>ü</v>
          </cell>
          <cell r="O1662" t="str">
            <v>ü</v>
          </cell>
        </row>
        <row r="1663">
          <cell r="A1663" t="str">
            <v>SeriousFun 403(b)</v>
          </cell>
          <cell r="C1663" t="str">
            <v>JIIGX</v>
          </cell>
          <cell r="E1663" t="str">
            <v>û</v>
          </cell>
          <cell r="F1663" t="str">
            <v>û</v>
          </cell>
          <cell r="G1663" t="str">
            <v>ü</v>
          </cell>
          <cell r="H1663" t="str">
            <v>ü</v>
          </cell>
          <cell r="I1663" t="str">
            <v>ü</v>
          </cell>
          <cell r="J1663" t="str">
            <v>û</v>
          </cell>
          <cell r="K1663" t="str">
            <v>û</v>
          </cell>
          <cell r="L1663" t="str">
            <v>û</v>
          </cell>
          <cell r="M1663" t="str">
            <v>û</v>
          </cell>
          <cell r="N1663" t="str">
            <v>ü</v>
          </cell>
          <cell r="O1663" t="str">
            <v>ü</v>
          </cell>
        </row>
        <row r="1664">
          <cell r="A1664" t="str">
            <v>SeriousFun 403(b)</v>
          </cell>
          <cell r="C1664" t="str">
            <v>OIEJX</v>
          </cell>
          <cell r="E1664" t="str">
            <v>ü</v>
          </cell>
          <cell r="F1664" t="str">
            <v>û</v>
          </cell>
          <cell r="G1664" t="str">
            <v>û</v>
          </cell>
          <cell r="H1664" t="str">
            <v>û</v>
          </cell>
          <cell r="I1664" t="str">
            <v>û</v>
          </cell>
          <cell r="J1664" t="str">
            <v>û</v>
          </cell>
          <cell r="K1664" t="str">
            <v>û</v>
          </cell>
          <cell r="L1664" t="str">
            <v>û</v>
          </cell>
          <cell r="M1664" t="str">
            <v>û</v>
          </cell>
          <cell r="N1664" t="str">
            <v>ü</v>
          </cell>
          <cell r="O1664" t="str">
            <v>ü</v>
          </cell>
        </row>
        <row r="1665">
          <cell r="A1665" t="str">
            <v>SeriousFun 403(b)</v>
          </cell>
          <cell r="C1665" t="str">
            <v>APGZX</v>
          </cell>
          <cell r="E1665" t="str">
            <v>ü</v>
          </cell>
          <cell r="F1665" t="str">
            <v>û</v>
          </cell>
          <cell r="G1665" t="str">
            <v>û</v>
          </cell>
          <cell r="H1665" t="str">
            <v>û</v>
          </cell>
          <cell r="I1665" t="str">
            <v>û</v>
          </cell>
          <cell r="J1665" t="str">
            <v>û</v>
          </cell>
          <cell r="K1665" t="str">
            <v>ü</v>
          </cell>
          <cell r="L1665" t="str">
            <v>ü</v>
          </cell>
          <cell r="M1665" t="str">
            <v>ü</v>
          </cell>
          <cell r="N1665" t="str">
            <v>ü</v>
          </cell>
          <cell r="O1665" t="str">
            <v>ü</v>
          </cell>
        </row>
        <row r="1666">
          <cell r="A1666" t="str">
            <v>SeriousFun 403(b)</v>
          </cell>
          <cell r="C1666" t="str">
            <v>PSLGX</v>
          </cell>
          <cell r="E1666" t="str">
            <v>ü</v>
          </cell>
          <cell r="F1666" t="str">
            <v>û</v>
          </cell>
          <cell r="G1666" t="str">
            <v>û</v>
          </cell>
          <cell r="H1666" t="str">
            <v>û</v>
          </cell>
          <cell r="I1666" t="str">
            <v>û</v>
          </cell>
          <cell r="J1666" t="str">
            <v>û</v>
          </cell>
          <cell r="K1666" t="str">
            <v>û</v>
          </cell>
          <cell r="L1666" t="str">
            <v>û</v>
          </cell>
          <cell r="M1666" t="str">
            <v>ü</v>
          </cell>
          <cell r="N1666" t="str">
            <v>ü</v>
          </cell>
          <cell r="O1666" t="str">
            <v>ü</v>
          </cell>
        </row>
        <row r="1667">
          <cell r="A1667" t="str">
            <v>SeriousFun 403(b)</v>
          </cell>
          <cell r="C1667" t="str">
            <v>FSMDX</v>
          </cell>
          <cell r="E1667" t="str">
            <v>N/A</v>
          </cell>
          <cell r="F1667" t="str">
            <v>ü</v>
          </cell>
          <cell r="G1667" t="str">
            <v>ü</v>
          </cell>
          <cell r="H1667" t="str">
            <v>ü</v>
          </cell>
          <cell r="I1667" t="str">
            <v>ü</v>
          </cell>
          <cell r="J1667" t="str">
            <v>ü</v>
          </cell>
          <cell r="K1667" t="str">
            <v>ü</v>
          </cell>
          <cell r="L1667" t="str">
            <v>ü</v>
          </cell>
          <cell r="M1667" t="str">
            <v>ü</v>
          </cell>
          <cell r="N1667" t="str">
            <v>ü</v>
          </cell>
          <cell r="O1667" t="str">
            <v>ü</v>
          </cell>
        </row>
        <row r="1668">
          <cell r="A1668" t="str">
            <v>SeriousFun 403(b)</v>
          </cell>
          <cell r="C1668" t="str">
            <v>BMGKX</v>
          </cell>
          <cell r="E1668" t="str">
            <v>ü</v>
          </cell>
          <cell r="F1668" t="str">
            <v>û</v>
          </cell>
          <cell r="G1668" t="str">
            <v>û</v>
          </cell>
          <cell r="H1668" t="str">
            <v>û</v>
          </cell>
          <cell r="I1668" t="str">
            <v>û</v>
          </cell>
          <cell r="J1668" t="str">
            <v>û</v>
          </cell>
          <cell r="K1668" t="str">
            <v>û</v>
          </cell>
          <cell r="L1668" t="str">
            <v>û</v>
          </cell>
          <cell r="M1668" t="str">
            <v>û</v>
          </cell>
          <cell r="N1668" t="str">
            <v>ü</v>
          </cell>
          <cell r="O1668" t="str">
            <v>ü</v>
          </cell>
        </row>
        <row r="1669">
          <cell r="A1669" t="str">
            <v>SeriousFun 403(b)</v>
          </cell>
          <cell r="C1669" t="str">
            <v>AMDVX</v>
          </cell>
          <cell r="E1669" t="str">
            <v>ü</v>
          </cell>
          <cell r="F1669" t="str">
            <v>û</v>
          </cell>
          <cell r="G1669" t="str">
            <v>û</v>
          </cell>
          <cell r="H1669" t="str">
            <v>û</v>
          </cell>
          <cell r="I1669" t="str">
            <v>û</v>
          </cell>
          <cell r="J1669" t="str">
            <v>û</v>
          </cell>
          <cell r="K1669" t="str">
            <v>û</v>
          </cell>
          <cell r="L1669" t="str">
            <v>û</v>
          </cell>
          <cell r="M1669" t="str">
            <v>ü</v>
          </cell>
          <cell r="N1669" t="str">
            <v>ü</v>
          </cell>
          <cell r="O1669" t="str">
            <v>ü</v>
          </cell>
        </row>
        <row r="1670">
          <cell r="A1670" t="str">
            <v>SeriousFun 403(b)</v>
          </cell>
          <cell r="C1670" t="str">
            <v>FSSNX</v>
          </cell>
          <cell r="E1670" t="str">
            <v>N/A</v>
          </cell>
          <cell r="F1670" t="str">
            <v>ü</v>
          </cell>
          <cell r="G1670" t="str">
            <v>ü</v>
          </cell>
          <cell r="H1670" t="str">
            <v>ü</v>
          </cell>
          <cell r="I1670" t="str">
            <v>ü</v>
          </cell>
          <cell r="J1670" t="str">
            <v>ü</v>
          </cell>
          <cell r="K1670" t="str">
            <v>û</v>
          </cell>
          <cell r="L1670" t="str">
            <v>û</v>
          </cell>
          <cell r="M1670" t="str">
            <v>ü</v>
          </cell>
          <cell r="N1670" t="str">
            <v>ü</v>
          </cell>
          <cell r="O1670" t="str">
            <v>ü</v>
          </cell>
        </row>
        <row r="1671">
          <cell r="A1671" t="str">
            <v>SeriousFun 403(b)</v>
          </cell>
          <cell r="C1671" t="str">
            <v>FSPSX</v>
          </cell>
          <cell r="E1671" t="str">
            <v>N/A</v>
          </cell>
          <cell r="F1671" t="str">
            <v>û</v>
          </cell>
          <cell r="G1671" t="str">
            <v>ü</v>
          </cell>
          <cell r="H1671" t="str">
            <v>ü</v>
          </cell>
          <cell r="I1671" t="str">
            <v>ü</v>
          </cell>
          <cell r="J1671" t="str">
            <v>û</v>
          </cell>
          <cell r="K1671" t="str">
            <v>ü</v>
          </cell>
          <cell r="L1671" t="str">
            <v>ü</v>
          </cell>
          <cell r="M1671" t="str">
            <v>ü</v>
          </cell>
          <cell r="N1671" t="str">
            <v>ü</v>
          </cell>
          <cell r="O1671" t="str">
            <v>ü</v>
          </cell>
        </row>
        <row r="1672">
          <cell r="A1672" t="str">
            <v>SeriousFun 403(b)</v>
          </cell>
          <cell r="C1672" t="str">
            <v>MDIZX</v>
          </cell>
          <cell r="E1672" t="str">
            <v>ü</v>
          </cell>
          <cell r="F1672" t="str">
            <v>ü</v>
          </cell>
          <cell r="G1672" t="str">
            <v>û</v>
          </cell>
          <cell r="H1672" t="str">
            <v>û</v>
          </cell>
          <cell r="I1672" t="str">
            <v>ü</v>
          </cell>
          <cell r="J1672" t="str">
            <v>û</v>
          </cell>
          <cell r="K1672" t="str">
            <v>û</v>
          </cell>
          <cell r="L1672" t="str">
            <v>û</v>
          </cell>
          <cell r="M1672" t="str">
            <v>û</v>
          </cell>
          <cell r="N1672" t="str">
            <v>ü</v>
          </cell>
          <cell r="O1672" t="str">
            <v>ü</v>
          </cell>
        </row>
        <row r="1673">
          <cell r="A1673" t="str">
            <v>SeriousFun 403(b)</v>
          </cell>
          <cell r="C1673" t="str">
            <v>RNWGX</v>
          </cell>
          <cell r="E1673" t="str">
            <v>ü</v>
          </cell>
          <cell r="F1673" t="str">
            <v>ü</v>
          </cell>
          <cell r="G1673" t="str">
            <v>ü</v>
          </cell>
          <cell r="H1673" t="str">
            <v>ü</v>
          </cell>
          <cell r="I1673" t="str">
            <v>ü</v>
          </cell>
          <cell r="J1673" t="str">
            <v>ü</v>
          </cell>
          <cell r="K1673" t="str">
            <v>ü</v>
          </cell>
          <cell r="L1673" t="str">
            <v>ü</v>
          </cell>
          <cell r="M1673" t="str">
            <v>ü</v>
          </cell>
          <cell r="N1673" t="str">
            <v>ü</v>
          </cell>
          <cell r="O1673" t="str">
            <v>ü</v>
          </cell>
        </row>
        <row r="1674">
          <cell r="A1674" t="str">
            <v>SeriousFun 403(b)</v>
          </cell>
          <cell r="C1674" t="str">
            <v>ESGNX</v>
          </cell>
          <cell r="E1674" t="str">
            <v>ü</v>
          </cell>
          <cell r="F1674" t="str">
            <v>û</v>
          </cell>
          <cell r="G1674" t="str">
            <v>û</v>
          </cell>
          <cell r="H1674" t="str">
            <v>û</v>
          </cell>
          <cell r="I1674" t="str">
            <v>û</v>
          </cell>
          <cell r="J1674" t="str">
            <v>û</v>
          </cell>
          <cell r="K1674" t="str">
            <v>û</v>
          </cell>
          <cell r="L1674" t="str">
            <v>û</v>
          </cell>
          <cell r="M1674" t="str">
            <v>û</v>
          </cell>
          <cell r="N1674" t="str">
            <v>ü</v>
          </cell>
          <cell r="O1674" t="str">
            <v>ü</v>
          </cell>
        </row>
        <row r="1675">
          <cell r="A1675" t="str">
            <v>SeriousFun 403(b)</v>
          </cell>
          <cell r="C1675" t="str">
            <v>FXNAX</v>
          </cell>
          <cell r="E1675" t="str">
            <v>N/A</v>
          </cell>
          <cell r="F1675" t="str">
            <v>ü</v>
          </cell>
          <cell r="G1675" t="str">
            <v>û</v>
          </cell>
          <cell r="H1675" t="str">
            <v>û</v>
          </cell>
          <cell r="I1675" t="str">
            <v>ü</v>
          </cell>
          <cell r="J1675" t="str">
            <v>ü</v>
          </cell>
          <cell r="K1675" t="str">
            <v>û</v>
          </cell>
          <cell r="L1675" t="str">
            <v>û</v>
          </cell>
          <cell r="M1675" t="str">
            <v>ü</v>
          </cell>
          <cell r="N1675" t="str">
            <v>ü</v>
          </cell>
          <cell r="O1675" t="str">
            <v>ü</v>
          </cell>
        </row>
        <row r="1676">
          <cell r="A1676" t="str">
            <v>SeriousFun 403(b)</v>
          </cell>
          <cell r="C1676" t="str">
            <v>PTRQX</v>
          </cell>
          <cell r="E1676" t="str">
            <v>ü</v>
          </cell>
          <cell r="F1676" t="str">
            <v>ü</v>
          </cell>
          <cell r="G1676" t="str">
            <v>ü</v>
          </cell>
          <cell r="H1676" t="str">
            <v>ü</v>
          </cell>
          <cell r="I1676" t="str">
            <v>ü</v>
          </cell>
          <cell r="J1676" t="str">
            <v>ü</v>
          </cell>
          <cell r="K1676" t="str">
            <v>ü</v>
          </cell>
          <cell r="L1676" t="str">
            <v>ü</v>
          </cell>
          <cell r="M1676" t="str">
            <v>ü</v>
          </cell>
          <cell r="N1676" t="str">
            <v>ü</v>
          </cell>
          <cell r="O1676" t="str">
            <v>ü</v>
          </cell>
        </row>
        <row r="1677">
          <cell r="A1677" t="str">
            <v>SeriousFun 403(b)</v>
          </cell>
          <cell r="C1677" t="str">
            <v>FIPDX</v>
          </cell>
          <cell r="E1677" t="str">
            <v>N/A</v>
          </cell>
          <cell r="F1677" t="str">
            <v>û</v>
          </cell>
          <cell r="G1677" t="str">
            <v>ü</v>
          </cell>
          <cell r="H1677" t="str">
            <v>ü</v>
          </cell>
          <cell r="I1677" t="str">
            <v>ü</v>
          </cell>
          <cell r="J1677" t="str">
            <v>û</v>
          </cell>
          <cell r="K1677" t="str">
            <v>ü</v>
          </cell>
          <cell r="L1677" t="str">
            <v>ü</v>
          </cell>
          <cell r="M1677" t="str">
            <v>ü</v>
          </cell>
          <cell r="N1677" t="str">
            <v>ü</v>
          </cell>
          <cell r="O1677" t="str">
            <v>ü</v>
          </cell>
        </row>
        <row r="1678">
          <cell r="A1678" t="str">
            <v>SeriousFun 403(b)</v>
          </cell>
          <cell r="C1678" t="str">
            <v>PIMIX</v>
          </cell>
          <cell r="E1678" t="str">
            <v>ü</v>
          </cell>
          <cell r="F1678" t="str">
            <v>ü</v>
          </cell>
          <cell r="G1678" t="str">
            <v>ü</v>
          </cell>
          <cell r="H1678" t="str">
            <v>ü</v>
          </cell>
          <cell r="I1678" t="str">
            <v>ü</v>
          </cell>
          <cell r="J1678" t="str">
            <v>ü</v>
          </cell>
          <cell r="K1678" t="str">
            <v>ü</v>
          </cell>
          <cell r="L1678" t="str">
            <v>ü</v>
          </cell>
          <cell r="M1678" t="str">
            <v>ü</v>
          </cell>
          <cell r="N1678" t="str">
            <v>ü</v>
          </cell>
          <cell r="O1678" t="str">
            <v>ü</v>
          </cell>
        </row>
        <row r="1679">
          <cell r="A1679" t="str">
            <v>SeriousFun 403(b)</v>
          </cell>
          <cell r="C1679" t="str">
            <v>JATNX</v>
          </cell>
          <cell r="E1679" t="str">
            <v>ü</v>
          </cell>
          <cell r="F1679" t="str">
            <v>ü</v>
          </cell>
          <cell r="G1679" t="str">
            <v>ü</v>
          </cell>
          <cell r="H1679" t="str">
            <v>ü</v>
          </cell>
          <cell r="I1679" t="str">
            <v>ü</v>
          </cell>
          <cell r="J1679" t="str">
            <v>û</v>
          </cell>
          <cell r="K1679" t="str">
            <v>ü</v>
          </cell>
          <cell r="L1679" t="str">
            <v>ü</v>
          </cell>
          <cell r="M1679" t="str">
            <v>ü</v>
          </cell>
          <cell r="N1679" t="str">
            <v>ü</v>
          </cell>
          <cell r="O1679" t="str">
            <v>ü</v>
          </cell>
        </row>
        <row r="1680">
          <cell r="A1680" t="str">
            <v>SeriousFun 403(b)</v>
          </cell>
          <cell r="C1680" t="str">
            <v>PCRIX</v>
          </cell>
          <cell r="E1680" t="str">
            <v>ü</v>
          </cell>
          <cell r="F1680" t="str">
            <v>û</v>
          </cell>
          <cell r="G1680" t="str">
            <v>û</v>
          </cell>
          <cell r="H1680" t="str">
            <v>ü</v>
          </cell>
          <cell r="I1680" t="str">
            <v>û</v>
          </cell>
          <cell r="J1680" t="str">
            <v>ü</v>
          </cell>
          <cell r="K1680" t="str">
            <v>ü</v>
          </cell>
          <cell r="L1680" t="str">
            <v>û</v>
          </cell>
          <cell r="M1680" t="str">
            <v>û</v>
          </cell>
          <cell r="N1680" t="str">
            <v>ü</v>
          </cell>
          <cell r="O1680" t="str">
            <v>ü</v>
          </cell>
        </row>
        <row r="1681">
          <cell r="A1681" t="str">
            <v>SeriousFun 403(b)</v>
          </cell>
          <cell r="C1681" t="str">
            <v>PGRQX</v>
          </cell>
          <cell r="E1681" t="str">
            <v>ü</v>
          </cell>
          <cell r="F1681" t="str">
            <v>ü</v>
          </cell>
          <cell r="G1681" t="str">
            <v>ü</v>
          </cell>
          <cell r="H1681" t="str">
            <v>ü</v>
          </cell>
          <cell r="I1681" t="str">
            <v>ü</v>
          </cell>
          <cell r="J1681" t="str">
            <v>ü</v>
          </cell>
          <cell r="K1681" t="str">
            <v>ü</v>
          </cell>
          <cell r="L1681" t="str">
            <v>ü</v>
          </cell>
          <cell r="M1681" t="str">
            <v>ü</v>
          </cell>
          <cell r="N1681" t="str">
            <v>ü</v>
          </cell>
          <cell r="O1681" t="str">
            <v>ü</v>
          </cell>
        </row>
        <row r="1682">
          <cell r="A1682" t="str">
            <v>SightMD</v>
          </cell>
          <cell r="C1682" t="str">
            <v>FXAIX</v>
          </cell>
          <cell r="E1682" t="str">
            <v>N/A</v>
          </cell>
          <cell r="F1682" t="str">
            <v>ü</v>
          </cell>
          <cell r="G1682" t="str">
            <v>ü</v>
          </cell>
          <cell r="H1682" t="str">
            <v>ü</v>
          </cell>
          <cell r="I1682" t="str">
            <v>ü</v>
          </cell>
          <cell r="J1682" t="str">
            <v>ü</v>
          </cell>
          <cell r="K1682" t="str">
            <v>ü</v>
          </cell>
          <cell r="L1682" t="str">
            <v>ü</v>
          </cell>
          <cell r="M1682" t="str">
            <v>ü</v>
          </cell>
          <cell r="N1682" t="str">
            <v>ü</v>
          </cell>
          <cell r="O1682" t="str">
            <v>ü</v>
          </cell>
        </row>
        <row r="1683">
          <cell r="A1683" t="str">
            <v>SightMD</v>
          </cell>
          <cell r="C1683" t="str">
            <v>APGZX</v>
          </cell>
          <cell r="E1683" t="str">
            <v>ü</v>
          </cell>
          <cell r="F1683" t="str">
            <v>û</v>
          </cell>
          <cell r="G1683" t="str">
            <v>û</v>
          </cell>
          <cell r="H1683" t="str">
            <v>û</v>
          </cell>
          <cell r="I1683" t="str">
            <v>û</v>
          </cell>
          <cell r="J1683" t="str">
            <v>û</v>
          </cell>
          <cell r="K1683" t="str">
            <v>ü</v>
          </cell>
          <cell r="L1683" t="str">
            <v>ü</v>
          </cell>
          <cell r="M1683" t="str">
            <v>ü</v>
          </cell>
          <cell r="N1683" t="str">
            <v>ü</v>
          </cell>
          <cell r="O1683" t="str">
            <v>ü</v>
          </cell>
        </row>
        <row r="1684">
          <cell r="A1684" t="str">
            <v>SightMD</v>
          </cell>
          <cell r="C1684" t="str">
            <v>CDDYX</v>
          </cell>
          <cell r="E1684" t="str">
            <v>ü</v>
          </cell>
          <cell r="F1684" t="str">
            <v>ü</v>
          </cell>
          <cell r="G1684" t="str">
            <v>ü</v>
          </cell>
          <cell r="H1684" t="str">
            <v>ü</v>
          </cell>
          <cell r="I1684" t="str">
            <v>ü</v>
          </cell>
          <cell r="J1684" t="str">
            <v>ü</v>
          </cell>
          <cell r="K1684" t="str">
            <v>û</v>
          </cell>
          <cell r="L1684" t="str">
            <v>ü</v>
          </cell>
          <cell r="M1684" t="str">
            <v>ü</v>
          </cell>
          <cell r="N1684" t="str">
            <v>ü</v>
          </cell>
          <cell r="O1684" t="str">
            <v>ü</v>
          </cell>
        </row>
        <row r="1685">
          <cell r="A1685" t="str">
            <v>SightMD</v>
          </cell>
          <cell r="C1685" t="str">
            <v>OTCKX</v>
          </cell>
          <cell r="E1685" t="str">
            <v>ü</v>
          </cell>
          <cell r="F1685" t="str">
            <v>û</v>
          </cell>
          <cell r="G1685" t="str">
            <v>ü</v>
          </cell>
          <cell r="H1685" t="str">
            <v>ü</v>
          </cell>
          <cell r="I1685" t="str">
            <v>ü</v>
          </cell>
          <cell r="J1685" t="str">
            <v>û</v>
          </cell>
          <cell r="K1685" t="str">
            <v>ü</v>
          </cell>
          <cell r="L1685" t="str">
            <v>ü</v>
          </cell>
          <cell r="M1685" t="str">
            <v>ü</v>
          </cell>
          <cell r="N1685" t="str">
            <v>ü</v>
          </cell>
          <cell r="O1685" t="str">
            <v>ü</v>
          </cell>
        </row>
        <row r="1686">
          <cell r="A1686" t="str">
            <v>SightMD</v>
          </cell>
          <cell r="C1686" t="str">
            <v>FSMDX</v>
          </cell>
          <cell r="E1686" t="str">
            <v>N/A</v>
          </cell>
          <cell r="F1686" t="str">
            <v>ü</v>
          </cell>
          <cell r="G1686" t="str">
            <v>ü</v>
          </cell>
          <cell r="H1686" t="str">
            <v>ü</v>
          </cell>
          <cell r="I1686" t="str">
            <v>ü</v>
          </cell>
          <cell r="J1686" t="str">
            <v>ü</v>
          </cell>
          <cell r="K1686" t="str">
            <v>ü</v>
          </cell>
          <cell r="L1686" t="str">
            <v>ü</v>
          </cell>
          <cell r="M1686" t="str">
            <v>ü</v>
          </cell>
          <cell r="N1686" t="str">
            <v>ü</v>
          </cell>
          <cell r="O1686" t="str">
            <v>ü</v>
          </cell>
        </row>
        <row r="1687">
          <cell r="A1687" t="str">
            <v>SightMD</v>
          </cell>
          <cell r="C1687" t="str">
            <v>MRIMX</v>
          </cell>
          <cell r="E1687" t="str">
            <v>ü</v>
          </cell>
          <cell r="F1687" t="str">
            <v>ü</v>
          </cell>
          <cell r="G1687" t="str">
            <v>ü</v>
          </cell>
          <cell r="H1687" t="str">
            <v>ü</v>
          </cell>
          <cell r="I1687" t="str">
            <v>ü</v>
          </cell>
          <cell r="J1687" t="str">
            <v>ü</v>
          </cell>
          <cell r="K1687" t="str">
            <v>ü</v>
          </cell>
          <cell r="L1687" t="str">
            <v>ü</v>
          </cell>
          <cell r="M1687" t="str">
            <v>ü</v>
          </cell>
          <cell r="N1687" t="str">
            <v>ü</v>
          </cell>
          <cell r="O1687" t="str">
            <v>ü</v>
          </cell>
        </row>
        <row r="1688">
          <cell r="A1688" t="str">
            <v>SightMD</v>
          </cell>
          <cell r="C1688" t="str">
            <v>PLKGX</v>
          </cell>
          <cell r="E1688" t="str">
            <v>ü</v>
          </cell>
          <cell r="F1688" t="str">
            <v>ü</v>
          </cell>
          <cell r="G1688" t="str">
            <v>ü</v>
          </cell>
          <cell r="H1688" t="str">
            <v>ü</v>
          </cell>
          <cell r="I1688" t="str">
            <v>ü</v>
          </cell>
          <cell r="J1688" t="str">
            <v>ü</v>
          </cell>
          <cell r="K1688" t="str">
            <v>ü</v>
          </cell>
          <cell r="L1688" t="str">
            <v>ü</v>
          </cell>
          <cell r="M1688" t="str">
            <v>ü</v>
          </cell>
          <cell r="N1688" t="str">
            <v>ü</v>
          </cell>
          <cell r="O1688" t="str">
            <v>ü</v>
          </cell>
        </row>
        <row r="1689">
          <cell r="A1689" t="str">
            <v>SightMD</v>
          </cell>
          <cell r="C1689" t="str">
            <v>FSSNX</v>
          </cell>
          <cell r="E1689" t="str">
            <v>N/A</v>
          </cell>
          <cell r="F1689" t="str">
            <v>ü</v>
          </cell>
          <cell r="G1689" t="str">
            <v>ü</v>
          </cell>
          <cell r="H1689" t="str">
            <v>ü</v>
          </cell>
          <cell r="I1689" t="str">
            <v>ü</v>
          </cell>
          <cell r="J1689" t="str">
            <v>ü</v>
          </cell>
          <cell r="K1689" t="str">
            <v>û</v>
          </cell>
          <cell r="L1689" t="str">
            <v>û</v>
          </cell>
          <cell r="M1689" t="str">
            <v>ü</v>
          </cell>
          <cell r="N1689" t="str">
            <v>ü</v>
          </cell>
          <cell r="O1689" t="str">
            <v>ü</v>
          </cell>
        </row>
        <row r="1690">
          <cell r="A1690" t="str">
            <v>SightMD</v>
          </cell>
          <cell r="C1690" t="str">
            <v>GTTUX</v>
          </cell>
          <cell r="E1690" t="str">
            <v>ü</v>
          </cell>
          <cell r="F1690" t="str">
            <v>ü</v>
          </cell>
          <cell r="G1690" t="str">
            <v>ü</v>
          </cell>
          <cell r="H1690" t="str">
            <v>ü</v>
          </cell>
          <cell r="I1690" t="str">
            <v>ü</v>
          </cell>
          <cell r="J1690" t="str">
            <v>ü</v>
          </cell>
          <cell r="K1690" t="str">
            <v>û</v>
          </cell>
          <cell r="L1690" t="str">
            <v>û</v>
          </cell>
          <cell r="M1690" t="str">
            <v>û</v>
          </cell>
          <cell r="N1690" t="str">
            <v>ü</v>
          </cell>
          <cell r="O1690" t="str">
            <v>ü</v>
          </cell>
        </row>
        <row r="1691">
          <cell r="A1691" t="str">
            <v>SightMD</v>
          </cell>
          <cell r="C1691" t="str">
            <v>FSPSX</v>
          </cell>
          <cell r="E1691" t="str">
            <v>N/A</v>
          </cell>
          <cell r="F1691" t="str">
            <v>û</v>
          </cell>
          <cell r="G1691" t="str">
            <v>ü</v>
          </cell>
          <cell r="H1691" t="str">
            <v>ü</v>
          </cell>
          <cell r="I1691" t="str">
            <v>ü</v>
          </cell>
          <cell r="J1691" t="str">
            <v>û</v>
          </cell>
          <cell r="K1691" t="str">
            <v>ü</v>
          </cell>
          <cell r="L1691" t="str">
            <v>ü</v>
          </cell>
          <cell r="M1691" t="str">
            <v>ü</v>
          </cell>
          <cell r="N1691" t="str">
            <v>ü</v>
          </cell>
          <cell r="O1691" t="str">
            <v>ü</v>
          </cell>
        </row>
        <row r="1692">
          <cell r="A1692" t="str">
            <v>SightMD</v>
          </cell>
          <cell r="C1692" t="str">
            <v>MIEIX</v>
          </cell>
          <cell r="E1692" t="str">
            <v>ü</v>
          </cell>
          <cell r="F1692" t="str">
            <v>û</v>
          </cell>
          <cell r="G1692" t="str">
            <v>ü</v>
          </cell>
          <cell r="H1692" t="str">
            <v>ü</v>
          </cell>
          <cell r="I1692" t="str">
            <v>ü</v>
          </cell>
          <cell r="J1692" t="str">
            <v>û</v>
          </cell>
          <cell r="K1692" t="str">
            <v>ü</v>
          </cell>
          <cell r="L1692" t="str">
            <v>ü</v>
          </cell>
          <cell r="M1692" t="str">
            <v>ü</v>
          </cell>
          <cell r="N1692" t="str">
            <v>ü</v>
          </cell>
          <cell r="O1692" t="str">
            <v>ü</v>
          </cell>
        </row>
        <row r="1693">
          <cell r="A1693" t="str">
            <v>SightMD</v>
          </cell>
          <cell r="C1693" t="str">
            <v>DIPSX</v>
          </cell>
          <cell r="E1693" t="str">
            <v>ü</v>
          </cell>
          <cell r="F1693" t="str">
            <v>û</v>
          </cell>
          <cell r="G1693" t="str">
            <v>ü</v>
          </cell>
          <cell r="H1693" t="str">
            <v>ü</v>
          </cell>
          <cell r="I1693" t="str">
            <v>ü</v>
          </cell>
          <cell r="J1693" t="str">
            <v>ü</v>
          </cell>
          <cell r="K1693" t="str">
            <v>ü</v>
          </cell>
          <cell r="L1693" t="str">
            <v>ü</v>
          </cell>
          <cell r="M1693" t="str">
            <v>ü</v>
          </cell>
          <cell r="N1693" t="str">
            <v>ü</v>
          </cell>
          <cell r="O1693" t="str">
            <v>ü</v>
          </cell>
        </row>
        <row r="1694">
          <cell r="A1694" t="str">
            <v>SightMD</v>
          </cell>
          <cell r="C1694" t="str">
            <v>PIMIX</v>
          </cell>
          <cell r="E1694" t="str">
            <v>ü</v>
          </cell>
          <cell r="F1694" t="str">
            <v>ü</v>
          </cell>
          <cell r="G1694" t="str">
            <v>ü</v>
          </cell>
          <cell r="H1694" t="str">
            <v>ü</v>
          </cell>
          <cell r="I1694" t="str">
            <v>ü</v>
          </cell>
          <cell r="J1694" t="str">
            <v>ü</v>
          </cell>
          <cell r="K1694" t="str">
            <v>ü</v>
          </cell>
          <cell r="L1694" t="str">
            <v>ü</v>
          </cell>
          <cell r="M1694" t="str">
            <v>ü</v>
          </cell>
          <cell r="N1694" t="str">
            <v>ü</v>
          </cell>
          <cell r="O1694" t="str">
            <v>ü</v>
          </cell>
        </row>
        <row r="1695">
          <cell r="A1695" t="str">
            <v>SightMD</v>
          </cell>
          <cell r="C1695" t="str">
            <v>FXNAX</v>
          </cell>
          <cell r="E1695" t="str">
            <v>N/A</v>
          </cell>
          <cell r="F1695" t="str">
            <v>ü</v>
          </cell>
          <cell r="G1695" t="str">
            <v>û</v>
          </cell>
          <cell r="H1695" t="str">
            <v>û</v>
          </cell>
          <cell r="I1695" t="str">
            <v>ü</v>
          </cell>
          <cell r="J1695" t="str">
            <v>ü</v>
          </cell>
          <cell r="K1695" t="str">
            <v>û</v>
          </cell>
          <cell r="L1695" t="str">
            <v>û</v>
          </cell>
          <cell r="M1695" t="str">
            <v>ü</v>
          </cell>
          <cell r="N1695" t="str">
            <v>ü</v>
          </cell>
          <cell r="O1695" t="str">
            <v>ü</v>
          </cell>
        </row>
        <row r="1696">
          <cell r="A1696" t="str">
            <v>SightMD</v>
          </cell>
          <cell r="C1696" t="str">
            <v>PBFKX</v>
          </cell>
          <cell r="E1696" t="str">
            <v>ü</v>
          </cell>
          <cell r="F1696" t="str">
            <v>ü</v>
          </cell>
          <cell r="G1696" t="str">
            <v>ü</v>
          </cell>
          <cell r="H1696" t="str">
            <v>ü</v>
          </cell>
          <cell r="I1696" t="str">
            <v>ü</v>
          </cell>
          <cell r="J1696" t="str">
            <v>ü</v>
          </cell>
          <cell r="K1696" t="str">
            <v>ü</v>
          </cell>
          <cell r="L1696" t="str">
            <v>ü</v>
          </cell>
          <cell r="M1696" t="str">
            <v>ü</v>
          </cell>
          <cell r="N1696" t="str">
            <v>ü</v>
          </cell>
          <cell r="O1696" t="str">
            <v>ü</v>
          </cell>
        </row>
        <row r="1697">
          <cell r="A1697" t="str">
            <v>SightMD</v>
          </cell>
          <cell r="C1697" t="str">
            <v>PFORX</v>
          </cell>
          <cell r="E1697" t="str">
            <v>ü</v>
          </cell>
          <cell r="F1697" t="str">
            <v>ü</v>
          </cell>
          <cell r="G1697" t="str">
            <v>ü</v>
          </cell>
          <cell r="H1697" t="str">
            <v>ü</v>
          </cell>
          <cell r="I1697" t="str">
            <v>ü</v>
          </cell>
          <cell r="J1697" t="str">
            <v>ü</v>
          </cell>
          <cell r="K1697" t="str">
            <v>ü</v>
          </cell>
          <cell r="L1697" t="str">
            <v>ü</v>
          </cell>
          <cell r="M1697" t="str">
            <v>ü</v>
          </cell>
          <cell r="N1697" t="str">
            <v>û</v>
          </cell>
          <cell r="O1697" t="str">
            <v>ü</v>
          </cell>
        </row>
        <row r="1698">
          <cell r="A1698" t="str">
            <v>SightMD</v>
          </cell>
          <cell r="C1698" t="str">
            <v>DFREX</v>
          </cell>
          <cell r="E1698" t="str">
            <v>ü</v>
          </cell>
          <cell r="F1698" t="str">
            <v>û</v>
          </cell>
          <cell r="G1698" t="str">
            <v>û</v>
          </cell>
          <cell r="H1698" t="str">
            <v>û</v>
          </cell>
          <cell r="I1698" t="str">
            <v>û</v>
          </cell>
          <cell r="J1698" t="str">
            <v>û</v>
          </cell>
          <cell r="K1698" t="str">
            <v>û</v>
          </cell>
          <cell r="L1698" t="str">
            <v>û</v>
          </cell>
          <cell r="M1698" t="str">
            <v>û</v>
          </cell>
          <cell r="N1698" t="str">
            <v>ü</v>
          </cell>
          <cell r="O1698" t="str">
            <v>ü</v>
          </cell>
        </row>
        <row r="1699">
          <cell r="A1699" t="str">
            <v>Signal Mutual 401(K)</v>
          </cell>
          <cell r="C1699" t="str">
            <v>RGAGX</v>
          </cell>
          <cell r="E1699" t="str">
            <v>ü</v>
          </cell>
          <cell r="F1699" t="str">
            <v>û</v>
          </cell>
          <cell r="G1699" t="str">
            <v>ü</v>
          </cell>
          <cell r="H1699" t="str">
            <v>ü</v>
          </cell>
          <cell r="I1699" t="str">
            <v>ü</v>
          </cell>
          <cell r="J1699" t="str">
            <v>û</v>
          </cell>
          <cell r="K1699" t="str">
            <v>ü</v>
          </cell>
          <cell r="L1699" t="str">
            <v>ü</v>
          </cell>
          <cell r="M1699" t="str">
            <v>ü</v>
          </cell>
          <cell r="N1699" t="str">
            <v>ü</v>
          </cell>
          <cell r="O1699" t="str">
            <v>ü</v>
          </cell>
        </row>
        <row r="1700">
          <cell r="A1700" t="str">
            <v>Signal Mutual 401(K)</v>
          </cell>
          <cell r="C1700" t="str">
            <v>JLGMX</v>
          </cell>
          <cell r="E1700" t="str">
            <v>ü</v>
          </cell>
          <cell r="F1700" t="str">
            <v>û</v>
          </cell>
          <cell r="G1700" t="str">
            <v>ü</v>
          </cell>
          <cell r="H1700" t="str">
            <v>ü</v>
          </cell>
          <cell r="I1700" t="str">
            <v>ü</v>
          </cell>
          <cell r="J1700" t="str">
            <v>û</v>
          </cell>
          <cell r="K1700" t="str">
            <v>ü</v>
          </cell>
          <cell r="L1700" t="str">
            <v>ü</v>
          </cell>
          <cell r="M1700" t="str">
            <v>ü</v>
          </cell>
          <cell r="N1700" t="str">
            <v>ü</v>
          </cell>
          <cell r="O1700" t="str">
            <v>ü</v>
          </cell>
        </row>
        <row r="1701">
          <cell r="A1701" t="str">
            <v>Signal Mutual 401(K)</v>
          </cell>
          <cell r="C1701" t="str">
            <v>RFNGX</v>
          </cell>
          <cell r="E1701" t="str">
            <v>ü</v>
          </cell>
          <cell r="F1701" t="str">
            <v>ü</v>
          </cell>
          <cell r="G1701" t="str">
            <v>ü</v>
          </cell>
          <cell r="H1701" t="str">
            <v>ü</v>
          </cell>
          <cell r="I1701" t="str">
            <v>ü</v>
          </cell>
          <cell r="J1701" t="str">
            <v>ü</v>
          </cell>
          <cell r="K1701" t="str">
            <v>ü</v>
          </cell>
          <cell r="L1701" t="str">
            <v>ü</v>
          </cell>
          <cell r="M1701" t="str">
            <v>ü</v>
          </cell>
          <cell r="N1701" t="str">
            <v>ü</v>
          </cell>
          <cell r="O1701" t="str">
            <v>ü</v>
          </cell>
        </row>
        <row r="1702">
          <cell r="A1702" t="str">
            <v>Signal Mutual 401(K)</v>
          </cell>
          <cell r="C1702" t="str">
            <v>VITSX</v>
          </cell>
          <cell r="E1702" t="str">
            <v>N/A</v>
          </cell>
          <cell r="F1702" t="str">
            <v>ü</v>
          </cell>
          <cell r="G1702" t="str">
            <v>ü</v>
          </cell>
          <cell r="H1702" t="str">
            <v>ü</v>
          </cell>
          <cell r="I1702" t="str">
            <v>ü</v>
          </cell>
          <cell r="J1702" t="str">
            <v>ü</v>
          </cell>
          <cell r="K1702" t="str">
            <v>ü</v>
          </cell>
          <cell r="L1702" t="str">
            <v>û</v>
          </cell>
          <cell r="M1702" t="str">
            <v>ü</v>
          </cell>
          <cell r="N1702" t="str">
            <v>ü</v>
          </cell>
          <cell r="O1702" t="str">
            <v>ü</v>
          </cell>
        </row>
        <row r="1703">
          <cell r="A1703" t="str">
            <v>Signal Mutual 401(K)</v>
          </cell>
          <cell r="C1703" t="str">
            <v>LCEFX</v>
          </cell>
          <cell r="E1703" t="str">
            <v>ü</v>
          </cell>
          <cell r="F1703" t="str">
            <v>û</v>
          </cell>
          <cell r="G1703" t="str">
            <v>û</v>
          </cell>
          <cell r="H1703" t="str">
            <v>û</v>
          </cell>
          <cell r="I1703" t="str">
            <v>ü</v>
          </cell>
          <cell r="J1703" t="str">
            <v>û</v>
          </cell>
          <cell r="K1703" t="str">
            <v>û</v>
          </cell>
          <cell r="L1703" t="str">
            <v>û</v>
          </cell>
          <cell r="M1703" t="str">
            <v>ü</v>
          </cell>
          <cell r="N1703" t="str">
            <v>ü</v>
          </cell>
          <cell r="O1703" t="str">
            <v>ü</v>
          </cell>
        </row>
        <row r="1704">
          <cell r="A1704" t="str">
            <v>Signal Mutual 401(K)</v>
          </cell>
          <cell r="C1704" t="str">
            <v>OIEJX</v>
          </cell>
          <cell r="E1704" t="str">
            <v>ü</v>
          </cell>
          <cell r="F1704" t="str">
            <v>û</v>
          </cell>
          <cell r="G1704" t="str">
            <v>û</v>
          </cell>
          <cell r="H1704" t="str">
            <v>û</v>
          </cell>
          <cell r="I1704" t="str">
            <v>û</v>
          </cell>
          <cell r="J1704" t="str">
            <v>û</v>
          </cell>
          <cell r="K1704" t="str">
            <v>û</v>
          </cell>
          <cell r="L1704" t="str">
            <v>û</v>
          </cell>
          <cell r="M1704" t="str">
            <v>û</v>
          </cell>
          <cell r="N1704" t="str">
            <v>ü</v>
          </cell>
          <cell r="O1704" t="str">
            <v>ü</v>
          </cell>
        </row>
        <row r="1705">
          <cell r="A1705" t="str">
            <v>Signal Mutual 401(K)</v>
          </cell>
          <cell r="C1705" t="str">
            <v>IMOZX</v>
          </cell>
          <cell r="E1705" t="str">
            <v>ü</v>
          </cell>
          <cell r="F1705" t="str">
            <v>û</v>
          </cell>
          <cell r="G1705" t="str">
            <v>ü</v>
          </cell>
          <cell r="H1705" t="str">
            <v>ü</v>
          </cell>
          <cell r="I1705" t="str">
            <v>ü</v>
          </cell>
          <cell r="J1705" t="str">
            <v>û</v>
          </cell>
          <cell r="K1705" t="str">
            <v>ü</v>
          </cell>
          <cell r="L1705" t="str">
            <v>ü</v>
          </cell>
          <cell r="M1705" t="str">
            <v>ü</v>
          </cell>
          <cell r="N1705" t="str">
            <v>ü</v>
          </cell>
          <cell r="O1705" t="str">
            <v>ü</v>
          </cell>
        </row>
        <row r="1706">
          <cell r="A1706" t="str">
            <v>Signal Mutual 401(K)</v>
          </cell>
          <cell r="C1706" t="str">
            <v>VIMAX</v>
          </cell>
          <cell r="E1706" t="str">
            <v>N/A</v>
          </cell>
          <cell r="F1706" t="str">
            <v>ü</v>
          </cell>
          <cell r="G1706" t="str">
            <v>ü</v>
          </cell>
          <cell r="H1706" t="str">
            <v>ü</v>
          </cell>
          <cell r="I1706" t="str">
            <v>ü</v>
          </cell>
          <cell r="J1706" t="str">
            <v>ü</v>
          </cell>
          <cell r="K1706" t="str">
            <v>ü</v>
          </cell>
          <cell r="L1706" t="str">
            <v>ü</v>
          </cell>
          <cell r="M1706" t="str">
            <v>ü</v>
          </cell>
          <cell r="N1706" t="str">
            <v>ü</v>
          </cell>
          <cell r="O1706" t="str">
            <v>ü</v>
          </cell>
        </row>
        <row r="1707">
          <cell r="A1707" t="str">
            <v>Signal Mutual 401(K)</v>
          </cell>
          <cell r="C1707" t="str">
            <v>VEVRX</v>
          </cell>
          <cell r="E1707" t="str">
            <v>ü</v>
          </cell>
          <cell r="F1707" t="str">
            <v>û</v>
          </cell>
          <cell r="G1707" t="str">
            <v>û</v>
          </cell>
          <cell r="H1707" t="str">
            <v>û</v>
          </cell>
          <cell r="I1707" t="str">
            <v>û</v>
          </cell>
          <cell r="J1707" t="str">
            <v>ü</v>
          </cell>
          <cell r="K1707" t="str">
            <v>ü</v>
          </cell>
          <cell r="L1707" t="str">
            <v>ü</v>
          </cell>
          <cell r="M1707" t="str">
            <v>ü</v>
          </cell>
          <cell r="N1707" t="str">
            <v>ü</v>
          </cell>
          <cell r="O1707" t="str">
            <v>ü</v>
          </cell>
        </row>
        <row r="1708">
          <cell r="A1708" t="str">
            <v>Signal Mutual 401(K)</v>
          </cell>
          <cell r="C1708" t="str">
            <v>LMOIX</v>
          </cell>
          <cell r="E1708" t="str">
            <v>ü</v>
          </cell>
          <cell r="F1708" t="str">
            <v>û</v>
          </cell>
          <cell r="G1708" t="str">
            <v>û</v>
          </cell>
          <cell r="H1708" t="str">
            <v>û</v>
          </cell>
          <cell r="I1708" t="str">
            <v>û</v>
          </cell>
          <cell r="J1708" t="str">
            <v>û</v>
          </cell>
          <cell r="K1708" t="str">
            <v>û</v>
          </cell>
          <cell r="L1708" t="str">
            <v>û</v>
          </cell>
          <cell r="M1708" t="str">
            <v>û</v>
          </cell>
          <cell r="N1708" t="str">
            <v>ü</v>
          </cell>
          <cell r="O1708" t="str">
            <v>ü</v>
          </cell>
        </row>
        <row r="1709">
          <cell r="A1709" t="str">
            <v>Signal Mutual 401(K)</v>
          </cell>
          <cell r="C1709" t="str">
            <v>DFSTX</v>
          </cell>
          <cell r="E1709" t="str">
            <v>ü</v>
          </cell>
          <cell r="F1709" t="str">
            <v>ü</v>
          </cell>
          <cell r="G1709" t="str">
            <v>ü</v>
          </cell>
          <cell r="H1709" t="str">
            <v>ü</v>
          </cell>
          <cell r="I1709" t="str">
            <v>ü</v>
          </cell>
          <cell r="J1709" t="str">
            <v>ü</v>
          </cell>
          <cell r="K1709" t="str">
            <v>ü</v>
          </cell>
          <cell r="L1709" t="str">
            <v>ü</v>
          </cell>
          <cell r="M1709" t="str">
            <v>ü</v>
          </cell>
          <cell r="N1709" t="str">
            <v>ü</v>
          </cell>
          <cell r="O1709" t="str">
            <v>ü</v>
          </cell>
        </row>
        <row r="1710">
          <cell r="A1710" t="str">
            <v>Signal Mutual 401(K)</v>
          </cell>
          <cell r="C1710" t="str">
            <v>DFFVX</v>
          </cell>
          <cell r="E1710" t="str">
            <v>ü</v>
          </cell>
          <cell r="F1710" t="str">
            <v>ü</v>
          </cell>
          <cell r="G1710" t="str">
            <v>ü</v>
          </cell>
          <cell r="H1710" t="str">
            <v>ü</v>
          </cell>
          <cell r="I1710" t="str">
            <v>ü</v>
          </cell>
          <cell r="J1710" t="str">
            <v>ü</v>
          </cell>
          <cell r="K1710" t="str">
            <v>ü</v>
          </cell>
          <cell r="L1710" t="str">
            <v>ü</v>
          </cell>
          <cell r="M1710" t="str">
            <v>ü</v>
          </cell>
          <cell r="N1710" t="str">
            <v>ü</v>
          </cell>
          <cell r="O1710" t="str">
            <v>ü</v>
          </cell>
        </row>
        <row r="1711">
          <cell r="A1711" t="str">
            <v>Signal Mutual 401(K)</v>
          </cell>
          <cell r="C1711" t="str">
            <v>RERGX</v>
          </cell>
          <cell r="E1711" t="str">
            <v>ü</v>
          </cell>
          <cell r="F1711" t="str">
            <v>û</v>
          </cell>
          <cell r="G1711" t="str">
            <v>û</v>
          </cell>
          <cell r="H1711" t="str">
            <v>ü</v>
          </cell>
          <cell r="I1711" t="str">
            <v>ü</v>
          </cell>
          <cell r="J1711" t="str">
            <v>û</v>
          </cell>
          <cell r="K1711" t="str">
            <v>ü</v>
          </cell>
          <cell r="L1711" t="str">
            <v>ü</v>
          </cell>
          <cell r="M1711" t="str">
            <v>ü</v>
          </cell>
          <cell r="N1711" t="str">
            <v>ü</v>
          </cell>
          <cell r="O1711" t="str">
            <v>ü</v>
          </cell>
        </row>
        <row r="1712">
          <cell r="A1712" t="str">
            <v>Signal Mutual 401(K)</v>
          </cell>
          <cell r="C1712" t="str">
            <v>RNPGX</v>
          </cell>
          <cell r="E1712" t="str">
            <v>ü</v>
          </cell>
          <cell r="F1712" t="str">
            <v>û</v>
          </cell>
          <cell r="G1712" t="str">
            <v>ü</v>
          </cell>
          <cell r="H1712" t="str">
            <v>ü</v>
          </cell>
          <cell r="I1712" t="str">
            <v>ü</v>
          </cell>
          <cell r="J1712" t="str">
            <v>û</v>
          </cell>
          <cell r="K1712" t="str">
            <v>ü</v>
          </cell>
          <cell r="L1712" t="str">
            <v>ü</v>
          </cell>
          <cell r="M1712" t="str">
            <v>ü</v>
          </cell>
          <cell r="N1712" t="str">
            <v>ü</v>
          </cell>
          <cell r="O1712" t="str">
            <v>ü</v>
          </cell>
        </row>
        <row r="1713">
          <cell r="A1713" t="str">
            <v>Signal Mutual 401(K)</v>
          </cell>
          <cell r="C1713" t="str">
            <v>VINEX</v>
          </cell>
          <cell r="E1713" t="str">
            <v>ü</v>
          </cell>
          <cell r="F1713" t="str">
            <v>û</v>
          </cell>
          <cell r="G1713" t="str">
            <v>ü</v>
          </cell>
          <cell r="H1713" t="str">
            <v>ü</v>
          </cell>
          <cell r="I1713" t="str">
            <v>ü</v>
          </cell>
          <cell r="J1713" t="str">
            <v>û</v>
          </cell>
          <cell r="K1713" t="str">
            <v>ü</v>
          </cell>
          <cell r="L1713" t="str">
            <v>ü</v>
          </cell>
          <cell r="M1713" t="str">
            <v>ü</v>
          </cell>
          <cell r="N1713" t="str">
            <v>ü</v>
          </cell>
          <cell r="O1713" t="str">
            <v>ü</v>
          </cell>
        </row>
        <row r="1714">
          <cell r="A1714" t="str">
            <v>Signal Mutual 401(K)</v>
          </cell>
          <cell r="C1714" t="str">
            <v>EIBRX</v>
          </cell>
          <cell r="E1714" t="str">
            <v>ü</v>
          </cell>
          <cell r="F1714" t="str">
            <v>û</v>
          </cell>
          <cell r="G1714" t="str">
            <v>ü</v>
          </cell>
          <cell r="H1714" t="str">
            <v>ü</v>
          </cell>
          <cell r="I1714" t="str">
            <v>ü</v>
          </cell>
          <cell r="J1714" t="str">
            <v>ü</v>
          </cell>
          <cell r="K1714" t="str">
            <v>ü</v>
          </cell>
          <cell r="L1714" t="str">
            <v>ü</v>
          </cell>
          <cell r="M1714" t="str">
            <v>ü</v>
          </cell>
          <cell r="N1714" t="str">
            <v>ü</v>
          </cell>
          <cell r="O1714" t="str">
            <v>ü</v>
          </cell>
        </row>
        <row r="1715">
          <cell r="A1715" t="str">
            <v>Signal Mutual 401(K)</v>
          </cell>
          <cell r="C1715" t="str">
            <v>NEZNX</v>
          </cell>
          <cell r="E1715" t="str">
            <v>ü</v>
          </cell>
          <cell r="F1715" t="str">
            <v>ü</v>
          </cell>
          <cell r="G1715" t="str">
            <v>ü</v>
          </cell>
          <cell r="H1715" t="str">
            <v>ü</v>
          </cell>
          <cell r="I1715" t="str">
            <v>û</v>
          </cell>
          <cell r="J1715" t="str">
            <v>ü</v>
          </cell>
          <cell r="K1715" t="str">
            <v>ü</v>
          </cell>
          <cell r="L1715" t="str">
            <v>ü</v>
          </cell>
          <cell r="M1715" t="str">
            <v>û</v>
          </cell>
          <cell r="N1715" t="str">
            <v>ü</v>
          </cell>
          <cell r="O1715" t="str">
            <v>ü</v>
          </cell>
        </row>
        <row r="1716">
          <cell r="A1716" t="str">
            <v>Signal Mutual 401(K)</v>
          </cell>
          <cell r="C1716" t="str">
            <v>IIBZX</v>
          </cell>
          <cell r="E1716" t="str">
            <v>ü</v>
          </cell>
          <cell r="F1716" t="str">
            <v>ü</v>
          </cell>
          <cell r="G1716" t="str">
            <v>ü</v>
          </cell>
          <cell r="H1716" t="str">
            <v>ü</v>
          </cell>
          <cell r="I1716" t="str">
            <v>ü</v>
          </cell>
          <cell r="J1716" t="str">
            <v>ü</v>
          </cell>
          <cell r="K1716" t="str">
            <v>ü</v>
          </cell>
          <cell r="L1716" t="str">
            <v>ü</v>
          </cell>
          <cell r="M1716" t="str">
            <v>ü</v>
          </cell>
          <cell r="N1716" t="str">
            <v>ü</v>
          </cell>
          <cell r="O1716" t="str">
            <v>ü</v>
          </cell>
        </row>
        <row r="1717">
          <cell r="A1717" t="str">
            <v>Signal Mutual 401(K)</v>
          </cell>
          <cell r="C1717" t="str">
            <v>PRRIX</v>
          </cell>
          <cell r="E1717" t="str">
            <v>ü</v>
          </cell>
          <cell r="F1717" t="str">
            <v>ü</v>
          </cell>
          <cell r="G1717" t="str">
            <v>ü</v>
          </cell>
          <cell r="H1717" t="str">
            <v>ü</v>
          </cell>
          <cell r="I1717" t="str">
            <v>ü</v>
          </cell>
          <cell r="J1717" t="str">
            <v>ü</v>
          </cell>
          <cell r="K1717" t="str">
            <v>ü</v>
          </cell>
          <cell r="L1717" t="str">
            <v>ü</v>
          </cell>
          <cell r="M1717" t="str">
            <v>ü</v>
          </cell>
          <cell r="N1717" t="str">
            <v>ü</v>
          </cell>
          <cell r="O1717" t="str">
            <v>ü</v>
          </cell>
        </row>
        <row r="1718">
          <cell r="A1718" t="str">
            <v>Signal Mutual 401(K)</v>
          </cell>
          <cell r="C1718" t="str">
            <v>VASGX</v>
          </cell>
          <cell r="E1718" t="str">
            <v>ü</v>
          </cell>
          <cell r="F1718" t="str">
            <v>ü</v>
          </cell>
          <cell r="G1718" t="str">
            <v>ü</v>
          </cell>
          <cell r="H1718" t="str">
            <v>ü</v>
          </cell>
          <cell r="I1718" t="str">
            <v>ü</v>
          </cell>
          <cell r="J1718" t="str">
            <v>ü</v>
          </cell>
          <cell r="K1718" t="str">
            <v>ü</v>
          </cell>
          <cell r="L1718" t="str">
            <v>ü</v>
          </cell>
          <cell r="M1718" t="str">
            <v>ü</v>
          </cell>
          <cell r="N1718" t="str">
            <v>ü</v>
          </cell>
          <cell r="O1718" t="str">
            <v>ü</v>
          </cell>
        </row>
        <row r="1719">
          <cell r="A1719" t="str">
            <v>Signal Mutual 401(K)</v>
          </cell>
          <cell r="C1719" t="str">
            <v>RLBGX</v>
          </cell>
          <cell r="E1719" t="str">
            <v>ü</v>
          </cell>
          <cell r="F1719" t="str">
            <v>ü</v>
          </cell>
          <cell r="G1719" t="str">
            <v>ü</v>
          </cell>
          <cell r="H1719" t="str">
            <v>ü</v>
          </cell>
          <cell r="I1719" t="str">
            <v>ü</v>
          </cell>
          <cell r="J1719" t="str">
            <v>ü</v>
          </cell>
          <cell r="K1719" t="str">
            <v>ü</v>
          </cell>
          <cell r="L1719" t="str">
            <v>ü</v>
          </cell>
          <cell r="M1719" t="str">
            <v>ü</v>
          </cell>
          <cell r="N1719" t="str">
            <v>ü</v>
          </cell>
          <cell r="O1719" t="str">
            <v>ü</v>
          </cell>
        </row>
        <row r="1720">
          <cell r="A1720" t="str">
            <v>Signal Mutual 401(K)</v>
          </cell>
          <cell r="C1720" t="str">
            <v>VSMGX</v>
          </cell>
          <cell r="E1720" t="str">
            <v>ü</v>
          </cell>
          <cell r="F1720" t="str">
            <v>ü</v>
          </cell>
          <cell r="G1720" t="str">
            <v>ü</v>
          </cell>
          <cell r="H1720" t="str">
            <v>ü</v>
          </cell>
          <cell r="I1720" t="str">
            <v>ü</v>
          </cell>
          <cell r="J1720" t="str">
            <v>ü</v>
          </cell>
          <cell r="K1720" t="str">
            <v>ü</v>
          </cell>
          <cell r="L1720" t="str">
            <v>ü</v>
          </cell>
          <cell r="M1720" t="str">
            <v>ü</v>
          </cell>
          <cell r="N1720" t="str">
            <v>ü</v>
          </cell>
          <cell r="O1720" t="str">
            <v>ü</v>
          </cell>
        </row>
        <row r="1721">
          <cell r="A1721" t="str">
            <v>Signal Mutual 401(K)</v>
          </cell>
          <cell r="C1721" t="str">
            <v>VSCGX</v>
          </cell>
          <cell r="E1721" t="str">
            <v>ü</v>
          </cell>
          <cell r="F1721" t="str">
            <v>ü</v>
          </cell>
          <cell r="G1721" t="str">
            <v>ü</v>
          </cell>
          <cell r="H1721" t="str">
            <v>ü</v>
          </cell>
          <cell r="I1721" t="str">
            <v>ü</v>
          </cell>
          <cell r="J1721" t="str">
            <v>ü</v>
          </cell>
          <cell r="K1721" t="str">
            <v>û</v>
          </cell>
          <cell r="L1721" t="str">
            <v>û</v>
          </cell>
          <cell r="M1721" t="str">
            <v>û</v>
          </cell>
          <cell r="N1721" t="str">
            <v>ü</v>
          </cell>
          <cell r="O1721" t="str">
            <v>ü</v>
          </cell>
        </row>
        <row r="1722">
          <cell r="A1722" t="str">
            <v>Signal Mutual 401(K)</v>
          </cell>
          <cell r="C1722" t="str">
            <v>VASIX</v>
          </cell>
          <cell r="E1722" t="str">
            <v>ü</v>
          </cell>
          <cell r="F1722" t="str">
            <v>ü</v>
          </cell>
          <cell r="G1722" t="str">
            <v>û</v>
          </cell>
          <cell r="H1722" t="str">
            <v>û</v>
          </cell>
          <cell r="I1722" t="str">
            <v>û</v>
          </cell>
          <cell r="J1722" t="str">
            <v>ü</v>
          </cell>
          <cell r="K1722" t="str">
            <v>û</v>
          </cell>
          <cell r="L1722" t="str">
            <v>û</v>
          </cell>
          <cell r="M1722" t="str">
            <v>û</v>
          </cell>
          <cell r="N1722" t="str">
            <v>ü</v>
          </cell>
          <cell r="O1722" t="str">
            <v>ü</v>
          </cell>
        </row>
        <row r="1723">
          <cell r="A1723" t="str">
            <v>Signal Mutual 401(K)</v>
          </cell>
          <cell r="C1723" t="str">
            <v>DFREX</v>
          </cell>
          <cell r="E1723" t="str">
            <v>ü</v>
          </cell>
          <cell r="F1723" t="str">
            <v>û</v>
          </cell>
          <cell r="G1723" t="str">
            <v>û</v>
          </cell>
          <cell r="H1723" t="str">
            <v>û</v>
          </cell>
          <cell r="I1723" t="str">
            <v>û</v>
          </cell>
          <cell r="J1723" t="str">
            <v>û</v>
          </cell>
          <cell r="K1723" t="str">
            <v>û</v>
          </cell>
          <cell r="L1723" t="str">
            <v>û</v>
          </cell>
          <cell r="M1723" t="str">
            <v>û</v>
          </cell>
          <cell r="N1723" t="str">
            <v>ü</v>
          </cell>
          <cell r="O1723" t="str">
            <v>ü</v>
          </cell>
        </row>
        <row r="1724">
          <cell r="A1724" t="str">
            <v>Smolar 401(K)</v>
          </cell>
          <cell r="C1724" t="str">
            <v>N/A</v>
          </cell>
          <cell r="E1724" t="str">
            <v>N/A</v>
          </cell>
          <cell r="F1724" t="str">
            <v>ü</v>
          </cell>
          <cell r="G1724" t="str">
            <v>ü</v>
          </cell>
          <cell r="H1724" t="str">
            <v>ü</v>
          </cell>
          <cell r="I1724" t="str">
            <v>ü</v>
          </cell>
          <cell r="J1724" t="str">
            <v>ü</v>
          </cell>
          <cell r="K1724" t="str">
            <v>ü</v>
          </cell>
          <cell r="L1724" t="str">
            <v>û</v>
          </cell>
          <cell r="M1724" t="str">
            <v>ü</v>
          </cell>
          <cell r="N1724" t="str">
            <v>ü</v>
          </cell>
          <cell r="O1724" t="str">
            <v>ü</v>
          </cell>
        </row>
        <row r="1725">
          <cell r="A1725" t="str">
            <v>Smolar 401(K)</v>
          </cell>
          <cell r="C1725" t="str">
            <v>N/A</v>
          </cell>
          <cell r="E1725">
            <v>0</v>
          </cell>
          <cell r="F1725">
            <v>0</v>
          </cell>
          <cell r="G1725">
            <v>0</v>
          </cell>
          <cell r="H1725">
            <v>0</v>
          </cell>
          <cell r="I1725">
            <v>0</v>
          </cell>
          <cell r="J1725">
            <v>0</v>
          </cell>
          <cell r="K1725">
            <v>0</v>
          </cell>
          <cell r="L1725">
            <v>0</v>
          </cell>
          <cell r="M1725">
            <v>0</v>
          </cell>
          <cell r="N1725">
            <v>0</v>
          </cell>
          <cell r="O1725">
            <v>0</v>
          </cell>
        </row>
        <row r="1726">
          <cell r="A1726" t="str">
            <v>Smolar 401(K)</v>
          </cell>
          <cell r="C1726" t="str">
            <v>N/A</v>
          </cell>
          <cell r="E1726" t="str">
            <v>ü</v>
          </cell>
          <cell r="F1726" t="str">
            <v>û</v>
          </cell>
          <cell r="G1726" t="str">
            <v>û</v>
          </cell>
          <cell r="H1726" t="str">
            <v>û</v>
          </cell>
          <cell r="I1726" t="str">
            <v>û</v>
          </cell>
          <cell r="J1726" t="str">
            <v>û</v>
          </cell>
          <cell r="K1726" t="str">
            <v>û</v>
          </cell>
          <cell r="L1726" t="str">
            <v>û</v>
          </cell>
          <cell r="M1726" t="str">
            <v>û</v>
          </cell>
          <cell r="N1726" t="str">
            <v>ü</v>
          </cell>
          <cell r="O1726" t="str">
            <v>ü</v>
          </cell>
        </row>
        <row r="1727">
          <cell r="A1727" t="str">
            <v>Smolar 401(K)</v>
          </cell>
          <cell r="C1727" t="str">
            <v>N/A</v>
          </cell>
          <cell r="E1727">
            <v>0</v>
          </cell>
          <cell r="F1727">
            <v>0</v>
          </cell>
          <cell r="G1727">
            <v>0</v>
          </cell>
          <cell r="H1727">
            <v>0</v>
          </cell>
          <cell r="I1727">
            <v>0</v>
          </cell>
          <cell r="J1727">
            <v>0</v>
          </cell>
          <cell r="K1727">
            <v>0</v>
          </cell>
          <cell r="L1727">
            <v>0</v>
          </cell>
          <cell r="M1727">
            <v>0</v>
          </cell>
          <cell r="N1727">
            <v>0</v>
          </cell>
          <cell r="O1727">
            <v>0</v>
          </cell>
        </row>
        <row r="1728">
          <cell r="A1728" t="str">
            <v>Smolar 401(K)</v>
          </cell>
          <cell r="C1728" t="str">
            <v>N/A</v>
          </cell>
          <cell r="E1728" t="str">
            <v>ü</v>
          </cell>
          <cell r="F1728" t="str">
            <v>û</v>
          </cell>
          <cell r="G1728" t="str">
            <v>û</v>
          </cell>
          <cell r="H1728" t="str">
            <v>û</v>
          </cell>
          <cell r="I1728" t="str">
            <v>û</v>
          </cell>
          <cell r="J1728" t="str">
            <v>û</v>
          </cell>
          <cell r="K1728" t="str">
            <v>û</v>
          </cell>
          <cell r="L1728" t="str">
            <v>û</v>
          </cell>
          <cell r="M1728" t="str">
            <v>û</v>
          </cell>
          <cell r="N1728" t="str">
            <v>ü</v>
          </cell>
          <cell r="O1728" t="str">
            <v>ü</v>
          </cell>
        </row>
        <row r="1729">
          <cell r="A1729" t="str">
            <v>Smolar 401(K)</v>
          </cell>
          <cell r="C1729" t="str">
            <v>N/A</v>
          </cell>
          <cell r="E1729" t="str">
            <v>ü</v>
          </cell>
          <cell r="F1729" t="str">
            <v>ü</v>
          </cell>
          <cell r="G1729" t="str">
            <v>ü</v>
          </cell>
          <cell r="H1729" t="str">
            <v>ü</v>
          </cell>
          <cell r="I1729" t="str">
            <v>ü</v>
          </cell>
          <cell r="J1729" t="str">
            <v>ü</v>
          </cell>
          <cell r="K1729" t="str">
            <v>ü</v>
          </cell>
          <cell r="L1729" t="str">
            <v>ü</v>
          </cell>
          <cell r="M1729" t="str">
            <v>ü</v>
          </cell>
          <cell r="N1729" t="str">
            <v>ü</v>
          </cell>
          <cell r="O1729" t="str">
            <v>ü</v>
          </cell>
        </row>
        <row r="1730">
          <cell r="A1730" t="str">
            <v>Smolar 401(K)</v>
          </cell>
          <cell r="C1730" t="str">
            <v>N/A</v>
          </cell>
          <cell r="E1730" t="str">
            <v>N/A</v>
          </cell>
          <cell r="F1730" t="str">
            <v>ü</v>
          </cell>
          <cell r="G1730" t="str">
            <v>ü</v>
          </cell>
          <cell r="H1730" t="str">
            <v>ü</v>
          </cell>
          <cell r="I1730" t="str">
            <v>ü</v>
          </cell>
          <cell r="J1730" t="str">
            <v>ü</v>
          </cell>
          <cell r="K1730" t="str">
            <v>ü</v>
          </cell>
          <cell r="L1730" t="str">
            <v>ü</v>
          </cell>
          <cell r="M1730" t="str">
            <v>ü</v>
          </cell>
          <cell r="N1730" t="str">
            <v>ü</v>
          </cell>
          <cell r="O1730" t="str">
            <v>ü</v>
          </cell>
        </row>
        <row r="1731">
          <cell r="A1731" t="str">
            <v>Smolar 401(K)</v>
          </cell>
          <cell r="C1731" t="str">
            <v>N/A</v>
          </cell>
          <cell r="E1731" t="str">
            <v>ü</v>
          </cell>
          <cell r="F1731" t="str">
            <v>ü</v>
          </cell>
          <cell r="G1731" t="str">
            <v>ü</v>
          </cell>
          <cell r="H1731" t="str">
            <v>ü</v>
          </cell>
          <cell r="I1731" t="str">
            <v>ü</v>
          </cell>
          <cell r="J1731" t="str">
            <v>ü</v>
          </cell>
          <cell r="K1731" t="str">
            <v>ü</v>
          </cell>
          <cell r="L1731" t="str">
            <v>ü</v>
          </cell>
          <cell r="M1731" t="str">
            <v>ü</v>
          </cell>
          <cell r="N1731" t="str">
            <v>ü</v>
          </cell>
          <cell r="O1731" t="str">
            <v>ü</v>
          </cell>
        </row>
        <row r="1732">
          <cell r="A1732" t="str">
            <v>Smolar 401(K)</v>
          </cell>
          <cell r="C1732" t="str">
            <v>N/A</v>
          </cell>
          <cell r="E1732" t="str">
            <v>ü</v>
          </cell>
          <cell r="F1732" t="str">
            <v>û</v>
          </cell>
          <cell r="G1732" t="str">
            <v>ü</v>
          </cell>
          <cell r="H1732" t="str">
            <v>ü</v>
          </cell>
          <cell r="I1732" t="str">
            <v>ü</v>
          </cell>
          <cell r="J1732" t="str">
            <v>û</v>
          </cell>
          <cell r="K1732" t="str">
            <v>ü</v>
          </cell>
          <cell r="L1732" t="str">
            <v>ü</v>
          </cell>
          <cell r="M1732" t="str">
            <v>ü</v>
          </cell>
          <cell r="N1732" t="str">
            <v>ü</v>
          </cell>
          <cell r="O1732" t="str">
            <v>ü</v>
          </cell>
        </row>
        <row r="1733">
          <cell r="A1733" t="str">
            <v>Smolar 401(K)</v>
          </cell>
          <cell r="C1733" t="str">
            <v>N/A</v>
          </cell>
          <cell r="E1733" t="str">
            <v>ü</v>
          </cell>
          <cell r="F1733" t="str">
            <v>ü</v>
          </cell>
          <cell r="G1733" t="str">
            <v>ü</v>
          </cell>
          <cell r="H1733" t="str">
            <v>ü</v>
          </cell>
          <cell r="I1733" t="str">
            <v>ü</v>
          </cell>
          <cell r="J1733" t="str">
            <v>ü</v>
          </cell>
          <cell r="K1733" t="str">
            <v>ü</v>
          </cell>
          <cell r="L1733" t="str">
            <v>ü</v>
          </cell>
          <cell r="M1733" t="str">
            <v>ü</v>
          </cell>
          <cell r="N1733" t="str">
            <v>ü</v>
          </cell>
          <cell r="O1733" t="str">
            <v>ü</v>
          </cell>
        </row>
        <row r="1734">
          <cell r="A1734" t="str">
            <v>Smolar 401(K)</v>
          </cell>
          <cell r="C1734" t="str">
            <v>N/A</v>
          </cell>
          <cell r="E1734" t="str">
            <v>ü</v>
          </cell>
          <cell r="F1734" t="str">
            <v>ü</v>
          </cell>
          <cell r="G1734" t="str">
            <v>ü</v>
          </cell>
          <cell r="H1734" t="str">
            <v>ü</v>
          </cell>
          <cell r="I1734" t="str">
            <v>ü</v>
          </cell>
          <cell r="J1734" t="str">
            <v>ü</v>
          </cell>
          <cell r="K1734" t="str">
            <v>ü</v>
          </cell>
          <cell r="L1734" t="str">
            <v>ü</v>
          </cell>
          <cell r="M1734" t="str">
            <v>ü</v>
          </cell>
          <cell r="N1734" t="str">
            <v>ü</v>
          </cell>
          <cell r="O1734" t="str">
            <v>ü</v>
          </cell>
        </row>
        <row r="1735">
          <cell r="A1735" t="str">
            <v>Smolar 401(K)</v>
          </cell>
          <cell r="C1735" t="str">
            <v>N/A</v>
          </cell>
          <cell r="E1735" t="e">
            <v>#N/A</v>
          </cell>
          <cell r="F1735" t="e">
            <v>#N/A</v>
          </cell>
          <cell r="G1735" t="e">
            <v>#N/A</v>
          </cell>
          <cell r="H1735" t="e">
            <v>#N/A</v>
          </cell>
          <cell r="I1735" t="e">
            <v>#N/A</v>
          </cell>
          <cell r="J1735" t="e">
            <v>#N/A</v>
          </cell>
          <cell r="K1735" t="e">
            <v>#N/A</v>
          </cell>
          <cell r="L1735" t="e">
            <v>#N/A</v>
          </cell>
          <cell r="M1735" t="e">
            <v>#N/A</v>
          </cell>
          <cell r="N1735" t="e">
            <v>#N/A</v>
          </cell>
          <cell r="O1735" t="e">
            <v>#N/A</v>
          </cell>
        </row>
        <row r="1736">
          <cell r="A1736" t="str">
            <v>Smolar 401(K)</v>
          </cell>
          <cell r="C1736" t="str">
            <v>N/A</v>
          </cell>
          <cell r="E1736" t="str">
            <v>ü</v>
          </cell>
          <cell r="F1736" t="str">
            <v>ü</v>
          </cell>
          <cell r="G1736" t="str">
            <v>ü</v>
          </cell>
          <cell r="H1736" t="str">
            <v>ü</v>
          </cell>
          <cell r="I1736" t="str">
            <v>ü</v>
          </cell>
          <cell r="J1736" t="str">
            <v>ü</v>
          </cell>
          <cell r="K1736" t="str">
            <v>ü</v>
          </cell>
          <cell r="L1736" t="str">
            <v>ü</v>
          </cell>
          <cell r="M1736" t="str">
            <v>ü</v>
          </cell>
          <cell r="N1736" t="str">
            <v>ü</v>
          </cell>
          <cell r="O1736" t="str">
            <v>ü</v>
          </cell>
        </row>
        <row r="1737">
          <cell r="A1737" t="str">
            <v>Smolar 401(K)</v>
          </cell>
          <cell r="C1737" t="str">
            <v>N/A</v>
          </cell>
          <cell r="E1737" t="str">
            <v>ü</v>
          </cell>
          <cell r="F1737" t="str">
            <v>ü</v>
          </cell>
          <cell r="G1737" t="str">
            <v>ü</v>
          </cell>
          <cell r="H1737" t="str">
            <v>ü</v>
          </cell>
          <cell r="I1737" t="str">
            <v>ü</v>
          </cell>
          <cell r="J1737" t="str">
            <v>ü</v>
          </cell>
          <cell r="K1737" t="str">
            <v>ü</v>
          </cell>
          <cell r="L1737" t="str">
            <v>ü</v>
          </cell>
          <cell r="M1737" t="str">
            <v>ü</v>
          </cell>
          <cell r="N1737" t="str">
            <v>ü</v>
          </cell>
          <cell r="O1737" t="str">
            <v>ü</v>
          </cell>
        </row>
        <row r="1738">
          <cell r="A1738" t="str">
            <v>Smolar 401(K)</v>
          </cell>
          <cell r="C1738" t="str">
            <v>N/A</v>
          </cell>
          <cell r="E1738" t="str">
            <v>ü</v>
          </cell>
          <cell r="F1738" t="str">
            <v>ü</v>
          </cell>
          <cell r="G1738" t="str">
            <v>ü</v>
          </cell>
          <cell r="H1738" t="str">
            <v>ü</v>
          </cell>
          <cell r="I1738" t="str">
            <v>ü</v>
          </cell>
          <cell r="J1738" t="str">
            <v>û</v>
          </cell>
          <cell r="K1738" t="str">
            <v>ü</v>
          </cell>
          <cell r="L1738" t="str">
            <v>ü</v>
          </cell>
          <cell r="M1738" t="str">
            <v>ü</v>
          </cell>
          <cell r="N1738" t="str">
            <v>ü</v>
          </cell>
          <cell r="O1738" t="str">
            <v>ü</v>
          </cell>
        </row>
        <row r="1739">
          <cell r="A1739" t="str">
            <v>Smolar 401(K)</v>
          </cell>
          <cell r="C1739" t="str">
            <v>N/A</v>
          </cell>
          <cell r="E1739">
            <v>0</v>
          </cell>
          <cell r="F1739">
            <v>0</v>
          </cell>
          <cell r="G1739">
            <v>0</v>
          </cell>
          <cell r="H1739">
            <v>0</v>
          </cell>
          <cell r="I1739">
            <v>0</v>
          </cell>
          <cell r="J1739">
            <v>0</v>
          </cell>
          <cell r="K1739">
            <v>0</v>
          </cell>
          <cell r="L1739">
            <v>0</v>
          </cell>
          <cell r="M1739">
            <v>0</v>
          </cell>
          <cell r="N1739">
            <v>0</v>
          </cell>
          <cell r="O1739">
            <v>0</v>
          </cell>
        </row>
        <row r="1740">
          <cell r="A1740" t="str">
            <v>Surys 401(K)</v>
          </cell>
          <cell r="C1740" t="str">
            <v>VFIAX</v>
          </cell>
          <cell r="E1740" t="str">
            <v>N/A</v>
          </cell>
          <cell r="F1740" t="str">
            <v>ü</v>
          </cell>
          <cell r="G1740" t="str">
            <v>ü</v>
          </cell>
          <cell r="H1740" t="str">
            <v>ü</v>
          </cell>
          <cell r="I1740" t="str">
            <v>ü</v>
          </cell>
          <cell r="J1740" t="str">
            <v>ü</v>
          </cell>
          <cell r="K1740" t="str">
            <v>ü</v>
          </cell>
          <cell r="L1740" t="str">
            <v>ü</v>
          </cell>
          <cell r="M1740" t="str">
            <v>ü</v>
          </cell>
          <cell r="N1740" t="str">
            <v>ü</v>
          </cell>
          <cell r="O1740" t="str">
            <v>ü</v>
          </cell>
        </row>
        <row r="1741">
          <cell r="A1741" t="str">
            <v>Surys 401(K)</v>
          </cell>
          <cell r="C1741" t="str">
            <v>APGZX</v>
          </cell>
          <cell r="E1741" t="str">
            <v>ü</v>
          </cell>
          <cell r="F1741" t="str">
            <v>û</v>
          </cell>
          <cell r="G1741" t="str">
            <v>û</v>
          </cell>
          <cell r="H1741" t="str">
            <v>û</v>
          </cell>
          <cell r="I1741" t="str">
            <v>û</v>
          </cell>
          <cell r="J1741" t="str">
            <v>û</v>
          </cell>
          <cell r="K1741" t="str">
            <v>ü</v>
          </cell>
          <cell r="L1741" t="str">
            <v>ü</v>
          </cell>
          <cell r="M1741" t="str">
            <v>ü</v>
          </cell>
          <cell r="N1741" t="str">
            <v>ü</v>
          </cell>
          <cell r="O1741" t="str">
            <v>ü</v>
          </cell>
        </row>
        <row r="1742">
          <cell r="A1742" t="str">
            <v>Surys 401(K)</v>
          </cell>
          <cell r="C1742" t="str">
            <v>PEQSX</v>
          </cell>
          <cell r="E1742" t="str">
            <v>ü</v>
          </cell>
          <cell r="F1742" t="str">
            <v>ü</v>
          </cell>
          <cell r="G1742" t="str">
            <v>ü</v>
          </cell>
          <cell r="H1742" t="str">
            <v>ü</v>
          </cell>
          <cell r="I1742" t="str">
            <v>ü</v>
          </cell>
          <cell r="J1742" t="str">
            <v>ü</v>
          </cell>
          <cell r="K1742" t="str">
            <v>ü</v>
          </cell>
          <cell r="L1742" t="str">
            <v>ü</v>
          </cell>
          <cell r="M1742" t="str">
            <v>ü</v>
          </cell>
          <cell r="N1742" t="str">
            <v>ü</v>
          </cell>
          <cell r="O1742" t="str">
            <v>ü</v>
          </cell>
        </row>
        <row r="1743">
          <cell r="A1743" t="str">
            <v>Surys 401(K)</v>
          </cell>
          <cell r="C1743" t="str">
            <v>VIMAX</v>
          </cell>
          <cell r="E1743" t="str">
            <v>N/A</v>
          </cell>
          <cell r="F1743" t="str">
            <v>ü</v>
          </cell>
          <cell r="G1743" t="str">
            <v>ü</v>
          </cell>
          <cell r="H1743" t="str">
            <v>ü</v>
          </cell>
          <cell r="I1743" t="str">
            <v>ü</v>
          </cell>
          <cell r="J1743" t="str">
            <v>ü</v>
          </cell>
          <cell r="K1743" t="str">
            <v>ü</v>
          </cell>
          <cell r="L1743" t="str">
            <v>ü</v>
          </cell>
          <cell r="M1743" t="str">
            <v>ü</v>
          </cell>
          <cell r="N1743" t="str">
            <v>ü</v>
          </cell>
          <cell r="O1743" t="str">
            <v>ü</v>
          </cell>
        </row>
        <row r="1744">
          <cell r="A1744" t="str">
            <v>Surys 401(K)</v>
          </cell>
          <cell r="C1744" t="str">
            <v>JMGMX</v>
          </cell>
          <cell r="E1744" t="str">
            <v>ü</v>
          </cell>
          <cell r="F1744" t="str">
            <v>û</v>
          </cell>
          <cell r="G1744" t="str">
            <v>ü</v>
          </cell>
          <cell r="H1744" t="str">
            <v>ü</v>
          </cell>
          <cell r="I1744" t="str">
            <v>ü</v>
          </cell>
          <cell r="J1744" t="str">
            <v>û</v>
          </cell>
          <cell r="K1744" t="str">
            <v>ü</v>
          </cell>
          <cell r="L1744" t="str">
            <v>ü</v>
          </cell>
          <cell r="M1744" t="str">
            <v>ü</v>
          </cell>
          <cell r="N1744" t="str">
            <v>ü</v>
          </cell>
          <cell r="O1744" t="str">
            <v>ü</v>
          </cell>
        </row>
        <row r="1745">
          <cell r="A1745" t="str">
            <v>Surys 401(K)</v>
          </cell>
          <cell r="C1745" t="str">
            <v>MVCKX</v>
          </cell>
          <cell r="E1745" t="str">
            <v>ü</v>
          </cell>
          <cell r="F1745" t="str">
            <v>ü</v>
          </cell>
          <cell r="G1745" t="str">
            <v>ü</v>
          </cell>
          <cell r="H1745" t="str">
            <v>ü</v>
          </cell>
          <cell r="I1745" t="str">
            <v>ü</v>
          </cell>
          <cell r="J1745" t="str">
            <v>ü</v>
          </cell>
          <cell r="K1745" t="str">
            <v>ü</v>
          </cell>
          <cell r="L1745" t="str">
            <v>ü</v>
          </cell>
          <cell r="M1745" t="str">
            <v>ü</v>
          </cell>
          <cell r="N1745" t="str">
            <v>ü</v>
          </cell>
          <cell r="O1745" t="str">
            <v>ü</v>
          </cell>
        </row>
        <row r="1746">
          <cell r="A1746" t="str">
            <v>Surys 401(K)</v>
          </cell>
          <cell r="C1746" t="str">
            <v>DCZRX</v>
          </cell>
          <cell r="E1746" t="str">
            <v>ü</v>
          </cell>
          <cell r="F1746" t="str">
            <v>û</v>
          </cell>
          <cell r="G1746" t="str">
            <v>û</v>
          </cell>
          <cell r="H1746" t="str">
            <v>û</v>
          </cell>
          <cell r="I1746" t="str">
            <v>û</v>
          </cell>
          <cell r="J1746" t="str">
            <v>ü</v>
          </cell>
          <cell r="K1746" t="str">
            <v>û</v>
          </cell>
          <cell r="L1746" t="str">
            <v>û</v>
          </cell>
          <cell r="M1746" t="str">
            <v>û</v>
          </cell>
          <cell r="N1746" t="str">
            <v>ü</v>
          </cell>
          <cell r="O1746" t="str">
            <v>ü</v>
          </cell>
        </row>
        <row r="1747">
          <cell r="A1747" t="str">
            <v>Surys 401(K)</v>
          </cell>
          <cell r="C1747" t="str">
            <v>VSGAX</v>
          </cell>
          <cell r="E1747" t="str">
            <v>N/A</v>
          </cell>
          <cell r="F1747" t="str">
            <v>ü</v>
          </cell>
          <cell r="G1747" t="str">
            <v>ü</v>
          </cell>
          <cell r="H1747" t="str">
            <v>ü</v>
          </cell>
          <cell r="I1747" t="str">
            <v>ü</v>
          </cell>
          <cell r="J1747" t="str">
            <v>ü</v>
          </cell>
          <cell r="K1747" t="str">
            <v>û</v>
          </cell>
          <cell r="L1747" t="str">
            <v>û</v>
          </cell>
          <cell r="M1747" t="str">
            <v>ü</v>
          </cell>
          <cell r="N1747" t="str">
            <v>ü</v>
          </cell>
          <cell r="O1747" t="str">
            <v>ü</v>
          </cell>
        </row>
        <row r="1748">
          <cell r="A1748" t="str">
            <v>Surys 401(K)</v>
          </cell>
          <cell r="C1748" t="str">
            <v>VSIAX</v>
          </cell>
          <cell r="E1748" t="str">
            <v>N/A</v>
          </cell>
          <cell r="F1748" t="str">
            <v>ü</v>
          </cell>
          <cell r="G1748" t="str">
            <v>ü</v>
          </cell>
          <cell r="H1748" t="str">
            <v>ü</v>
          </cell>
          <cell r="I1748" t="str">
            <v>ü</v>
          </cell>
          <cell r="J1748" t="str">
            <v>ü</v>
          </cell>
          <cell r="K1748" t="str">
            <v>ü</v>
          </cell>
          <cell r="L1748" t="str">
            <v>ü</v>
          </cell>
          <cell r="M1748" t="str">
            <v>ü</v>
          </cell>
          <cell r="N1748" t="str">
            <v>ü</v>
          </cell>
          <cell r="O1748" t="str">
            <v>ü</v>
          </cell>
        </row>
        <row r="1749">
          <cell r="A1749" t="str">
            <v>Surys 401(K)</v>
          </cell>
          <cell r="C1749" t="str">
            <v>VTIAX</v>
          </cell>
          <cell r="E1749" t="str">
            <v>N/A</v>
          </cell>
          <cell r="F1749" t="str">
            <v>ü</v>
          </cell>
          <cell r="G1749" t="str">
            <v>û</v>
          </cell>
          <cell r="H1749" t="str">
            <v>û</v>
          </cell>
          <cell r="I1749" t="str">
            <v>ü</v>
          </cell>
          <cell r="J1749" t="str">
            <v>ü</v>
          </cell>
          <cell r="K1749" t="str">
            <v>û</v>
          </cell>
          <cell r="L1749" t="str">
            <v>û</v>
          </cell>
          <cell r="M1749" t="str">
            <v>ü</v>
          </cell>
          <cell r="N1749" t="str">
            <v>ü</v>
          </cell>
          <cell r="O1749" t="str">
            <v>ü</v>
          </cell>
        </row>
        <row r="1750">
          <cell r="A1750" t="str">
            <v>Surys 401(K)</v>
          </cell>
          <cell r="C1750" t="str">
            <v>VWILX</v>
          </cell>
          <cell r="E1750" t="str">
            <v>ü</v>
          </cell>
          <cell r="F1750" t="str">
            <v>û</v>
          </cell>
          <cell r="G1750" t="str">
            <v>ü</v>
          </cell>
          <cell r="H1750" t="str">
            <v>û</v>
          </cell>
          <cell r="I1750" t="str">
            <v>û</v>
          </cell>
          <cell r="J1750" t="str">
            <v>û</v>
          </cell>
          <cell r="K1750" t="str">
            <v>û</v>
          </cell>
          <cell r="L1750" t="str">
            <v>û</v>
          </cell>
          <cell r="M1750" t="str">
            <v>û</v>
          </cell>
          <cell r="N1750" t="str">
            <v>ü</v>
          </cell>
          <cell r="O1750" t="str">
            <v>ü</v>
          </cell>
        </row>
        <row r="1751">
          <cell r="A1751" t="str">
            <v>Surys 401(K)</v>
          </cell>
          <cell r="C1751" t="str">
            <v>RNPGX</v>
          </cell>
          <cell r="E1751" t="str">
            <v>ü</v>
          </cell>
          <cell r="F1751" t="str">
            <v>û</v>
          </cell>
          <cell r="G1751" t="str">
            <v>ü</v>
          </cell>
          <cell r="H1751" t="str">
            <v>ü</v>
          </cell>
          <cell r="I1751" t="str">
            <v>ü</v>
          </cell>
          <cell r="J1751" t="str">
            <v>û</v>
          </cell>
          <cell r="K1751" t="str">
            <v>ü</v>
          </cell>
          <cell r="L1751" t="str">
            <v>ü</v>
          </cell>
          <cell r="M1751" t="str">
            <v>ü</v>
          </cell>
          <cell r="N1751" t="str">
            <v>ü</v>
          </cell>
          <cell r="O1751" t="str">
            <v>ü</v>
          </cell>
        </row>
        <row r="1752">
          <cell r="A1752" t="str">
            <v>Surys 401(K)</v>
          </cell>
          <cell r="C1752" t="str">
            <v>RNWGX</v>
          </cell>
          <cell r="E1752" t="str">
            <v>ü</v>
          </cell>
          <cell r="F1752" t="str">
            <v>ü</v>
          </cell>
          <cell r="G1752" t="str">
            <v>ü</v>
          </cell>
          <cell r="H1752" t="str">
            <v>ü</v>
          </cell>
          <cell r="I1752" t="str">
            <v>ü</v>
          </cell>
          <cell r="J1752" t="str">
            <v>ü</v>
          </cell>
          <cell r="K1752" t="str">
            <v>ü</v>
          </cell>
          <cell r="L1752" t="str">
            <v>ü</v>
          </cell>
          <cell r="M1752" t="str">
            <v>ü</v>
          </cell>
          <cell r="N1752" t="str">
            <v>ü</v>
          </cell>
          <cell r="O1752" t="str">
            <v>ü</v>
          </cell>
        </row>
        <row r="1753">
          <cell r="A1753" t="str">
            <v>Surys 401(K)</v>
          </cell>
          <cell r="C1753" t="str">
            <v>DOXFX</v>
          </cell>
          <cell r="E1753" t="str">
            <v>ü</v>
          </cell>
          <cell r="F1753" t="str">
            <v>û</v>
          </cell>
          <cell r="G1753" t="str">
            <v>û</v>
          </cell>
          <cell r="H1753" t="str">
            <v>û</v>
          </cell>
          <cell r="I1753" t="str">
            <v>û</v>
          </cell>
          <cell r="J1753" t="str">
            <v>û</v>
          </cell>
          <cell r="K1753" t="str">
            <v>ü</v>
          </cell>
          <cell r="L1753" t="str">
            <v>ü</v>
          </cell>
          <cell r="M1753" t="str">
            <v>ü</v>
          </cell>
          <cell r="N1753" t="str">
            <v>ü</v>
          </cell>
          <cell r="O1753" t="str">
            <v>ü</v>
          </cell>
        </row>
        <row r="1754">
          <cell r="A1754" t="str">
            <v>Surys 401(K)</v>
          </cell>
          <cell r="C1754" t="str">
            <v>VWEAX</v>
          </cell>
          <cell r="E1754" t="str">
            <v>û</v>
          </cell>
          <cell r="F1754" t="str">
            <v>û</v>
          </cell>
          <cell r="G1754" t="str">
            <v>û</v>
          </cell>
          <cell r="H1754" t="str">
            <v>û</v>
          </cell>
          <cell r="I1754" t="str">
            <v>û</v>
          </cell>
          <cell r="J1754" t="str">
            <v>û</v>
          </cell>
          <cell r="K1754" t="str">
            <v>û</v>
          </cell>
          <cell r="L1754" t="str">
            <v>û</v>
          </cell>
          <cell r="M1754" t="str">
            <v>û</v>
          </cell>
          <cell r="N1754" t="str">
            <v>ü</v>
          </cell>
          <cell r="O1754" t="str">
            <v>ü</v>
          </cell>
        </row>
        <row r="1755">
          <cell r="A1755" t="str">
            <v>Surys 401(K)</v>
          </cell>
          <cell r="C1755" t="str">
            <v>PIMIX</v>
          </cell>
          <cell r="E1755" t="str">
            <v>ü</v>
          </cell>
          <cell r="F1755" t="str">
            <v>ü</v>
          </cell>
          <cell r="G1755" t="str">
            <v>ü</v>
          </cell>
          <cell r="H1755" t="str">
            <v>ü</v>
          </cell>
          <cell r="I1755" t="str">
            <v>ü</v>
          </cell>
          <cell r="J1755" t="str">
            <v>ü</v>
          </cell>
          <cell r="K1755" t="str">
            <v>ü</v>
          </cell>
          <cell r="L1755" t="str">
            <v>ü</v>
          </cell>
          <cell r="M1755" t="str">
            <v>ü</v>
          </cell>
          <cell r="N1755" t="str">
            <v>ü</v>
          </cell>
          <cell r="O1755" t="str">
            <v>ü</v>
          </cell>
        </row>
        <row r="1756">
          <cell r="A1756" t="str">
            <v>Surys 401(K)</v>
          </cell>
          <cell r="C1756" t="str">
            <v>PBFKX</v>
          </cell>
          <cell r="E1756" t="str">
            <v>ü</v>
          </cell>
          <cell r="F1756" t="str">
            <v>ü</v>
          </cell>
          <cell r="G1756" t="str">
            <v>ü</v>
          </cell>
          <cell r="H1756" t="str">
            <v>ü</v>
          </cell>
          <cell r="I1756" t="str">
            <v>ü</v>
          </cell>
          <cell r="J1756" t="str">
            <v>ü</v>
          </cell>
          <cell r="K1756" t="str">
            <v>ü</v>
          </cell>
          <cell r="L1756" t="str">
            <v>ü</v>
          </cell>
          <cell r="M1756" t="str">
            <v>ü</v>
          </cell>
          <cell r="N1756" t="str">
            <v>ü</v>
          </cell>
          <cell r="O1756" t="str">
            <v>ü</v>
          </cell>
        </row>
        <row r="1757">
          <cell r="A1757" t="str">
            <v>Surys 401(K)</v>
          </cell>
          <cell r="C1757" t="str">
            <v>VAIPX</v>
          </cell>
          <cell r="E1757" t="str">
            <v>ü</v>
          </cell>
          <cell r="F1757" t="str">
            <v>û</v>
          </cell>
          <cell r="G1757" t="str">
            <v>û</v>
          </cell>
          <cell r="H1757" t="str">
            <v>û</v>
          </cell>
          <cell r="I1757" t="str">
            <v>û</v>
          </cell>
          <cell r="J1757" t="str">
            <v>ü</v>
          </cell>
          <cell r="K1757" t="str">
            <v>ü</v>
          </cell>
          <cell r="L1757" t="str">
            <v>ü</v>
          </cell>
          <cell r="M1757" t="str">
            <v>ü</v>
          </cell>
          <cell r="N1757" t="str">
            <v>ü</v>
          </cell>
          <cell r="O1757" t="str">
            <v>ü</v>
          </cell>
        </row>
        <row r="1758">
          <cell r="A1758" t="str">
            <v>Surys 401(K)</v>
          </cell>
          <cell r="C1758" t="str">
            <v>PFORX</v>
          </cell>
          <cell r="E1758" t="str">
            <v>ü</v>
          </cell>
          <cell r="F1758" t="str">
            <v>ü</v>
          </cell>
          <cell r="G1758" t="str">
            <v>ü</v>
          </cell>
          <cell r="H1758" t="str">
            <v>ü</v>
          </cell>
          <cell r="I1758" t="str">
            <v>ü</v>
          </cell>
          <cell r="J1758" t="str">
            <v>ü</v>
          </cell>
          <cell r="K1758" t="str">
            <v>ü</v>
          </cell>
          <cell r="L1758" t="str">
            <v>ü</v>
          </cell>
          <cell r="M1758" t="str">
            <v>ü</v>
          </cell>
          <cell r="N1758" t="str">
            <v>û</v>
          </cell>
          <cell r="O1758" t="str">
            <v>ü</v>
          </cell>
        </row>
        <row r="1759">
          <cell r="A1759" t="str">
            <v>Surys 401(K)</v>
          </cell>
          <cell r="C1759" t="str">
            <v>VPRAX</v>
          </cell>
          <cell r="E1759" t="str">
            <v>ü</v>
          </cell>
          <cell r="F1759" t="str">
            <v>ü</v>
          </cell>
          <cell r="G1759" t="str">
            <v>ü</v>
          </cell>
          <cell r="H1759" t="str">
            <v>ü</v>
          </cell>
          <cell r="I1759" t="str">
            <v>ü</v>
          </cell>
          <cell r="J1759" t="str">
            <v>ü</v>
          </cell>
          <cell r="K1759" t="str">
            <v>ü</v>
          </cell>
          <cell r="L1759" t="str">
            <v>ü</v>
          </cell>
          <cell r="M1759" t="str">
            <v>ü</v>
          </cell>
          <cell r="N1759" t="str">
            <v>ü</v>
          </cell>
          <cell r="O1759" t="str">
            <v>ü</v>
          </cell>
        </row>
        <row r="1760">
          <cell r="A1760" t="str">
            <v>Surys 401(K)</v>
          </cell>
          <cell r="C1760" t="str">
            <v>VGSLX</v>
          </cell>
          <cell r="E1760" t="str">
            <v>N/A</v>
          </cell>
          <cell r="F1760" t="str">
            <v>ü</v>
          </cell>
          <cell r="G1760" t="str">
            <v>û</v>
          </cell>
          <cell r="H1760" t="str">
            <v>ü</v>
          </cell>
          <cell r="I1760" t="str">
            <v>ü</v>
          </cell>
          <cell r="J1760" t="str">
            <v>ü</v>
          </cell>
          <cell r="K1760" t="str">
            <v>û</v>
          </cell>
          <cell r="L1760" t="str">
            <v>û</v>
          </cell>
          <cell r="M1760" t="str">
            <v>ü</v>
          </cell>
          <cell r="N1760" t="str">
            <v>ü</v>
          </cell>
          <cell r="O1760" t="str">
            <v>ü</v>
          </cell>
        </row>
        <row r="1761">
          <cell r="A1761" t="str">
            <v>Swire 401(K)</v>
          </cell>
          <cell r="C1761" t="str">
            <v>FXAIX</v>
          </cell>
          <cell r="E1761" t="str">
            <v>N/A</v>
          </cell>
          <cell r="F1761" t="str">
            <v>ü</v>
          </cell>
          <cell r="G1761" t="str">
            <v>ü</v>
          </cell>
          <cell r="H1761" t="str">
            <v>ü</v>
          </cell>
          <cell r="I1761" t="str">
            <v>ü</v>
          </cell>
          <cell r="J1761" t="str">
            <v>ü</v>
          </cell>
          <cell r="K1761" t="str">
            <v>ü</v>
          </cell>
          <cell r="L1761" t="str">
            <v>ü</v>
          </cell>
          <cell r="M1761" t="str">
            <v>ü</v>
          </cell>
          <cell r="N1761" t="str">
            <v>ü</v>
          </cell>
          <cell r="O1761" t="str">
            <v>ü</v>
          </cell>
        </row>
        <row r="1762">
          <cell r="A1762" t="str">
            <v>Swire 401(K)</v>
          </cell>
          <cell r="C1762" t="str">
            <v>PEQSX</v>
          </cell>
          <cell r="E1762" t="str">
            <v>ü</v>
          </cell>
          <cell r="F1762" t="str">
            <v>ü</v>
          </cell>
          <cell r="G1762" t="str">
            <v>ü</v>
          </cell>
          <cell r="H1762" t="str">
            <v>ü</v>
          </cell>
          <cell r="I1762" t="str">
            <v>ü</v>
          </cell>
          <cell r="J1762" t="str">
            <v>ü</v>
          </cell>
          <cell r="K1762" t="str">
            <v>ü</v>
          </cell>
          <cell r="L1762" t="str">
            <v>ü</v>
          </cell>
          <cell r="M1762" t="str">
            <v>ü</v>
          </cell>
          <cell r="N1762" t="str">
            <v>û</v>
          </cell>
          <cell r="O1762" t="str">
            <v>ü</v>
          </cell>
        </row>
        <row r="1763">
          <cell r="A1763" t="str">
            <v>Swire 401(K)</v>
          </cell>
          <cell r="C1763" t="str">
            <v>JLGMX</v>
          </cell>
          <cell r="E1763" t="str">
            <v>ü</v>
          </cell>
          <cell r="F1763" t="str">
            <v>û</v>
          </cell>
          <cell r="G1763" t="str">
            <v>ü</v>
          </cell>
          <cell r="H1763" t="str">
            <v>ü</v>
          </cell>
          <cell r="I1763" t="str">
            <v>ü</v>
          </cell>
          <cell r="J1763" t="str">
            <v>û</v>
          </cell>
          <cell r="K1763" t="str">
            <v>ü</v>
          </cell>
          <cell r="L1763" t="str">
            <v>ü</v>
          </cell>
          <cell r="M1763" t="str">
            <v>ü</v>
          </cell>
          <cell r="N1763" t="str">
            <v>ü</v>
          </cell>
          <cell r="O1763" t="str">
            <v>ü</v>
          </cell>
        </row>
        <row r="1764">
          <cell r="A1764" t="str">
            <v>Swire 401(K)</v>
          </cell>
          <cell r="C1764" t="str">
            <v>FSMDX</v>
          </cell>
          <cell r="E1764" t="str">
            <v>N/A</v>
          </cell>
          <cell r="F1764" t="str">
            <v>ü</v>
          </cell>
          <cell r="G1764" t="str">
            <v>ü</v>
          </cell>
          <cell r="H1764" t="str">
            <v>ü</v>
          </cell>
          <cell r="I1764" t="str">
            <v>ü</v>
          </cell>
          <cell r="J1764" t="str">
            <v>ü</v>
          </cell>
          <cell r="K1764" t="str">
            <v>ü</v>
          </cell>
          <cell r="L1764" t="str">
            <v>ü</v>
          </cell>
          <cell r="M1764" t="str">
            <v>ü</v>
          </cell>
          <cell r="N1764" t="str">
            <v>ü</v>
          </cell>
          <cell r="O1764" t="str">
            <v>ü</v>
          </cell>
        </row>
        <row r="1765">
          <cell r="A1765" t="str">
            <v>Swire 401(K)</v>
          </cell>
          <cell r="C1765" t="str">
            <v>JDMNX</v>
          </cell>
          <cell r="E1765" t="str">
            <v>ü</v>
          </cell>
          <cell r="F1765" t="str">
            <v>û</v>
          </cell>
          <cell r="G1765" t="str">
            <v>û</v>
          </cell>
          <cell r="H1765" t="str">
            <v>ü</v>
          </cell>
          <cell r="I1765" t="str">
            <v>ü</v>
          </cell>
          <cell r="J1765" t="str">
            <v>û</v>
          </cell>
          <cell r="K1765" t="str">
            <v>ü</v>
          </cell>
          <cell r="L1765" t="str">
            <v>ü</v>
          </cell>
          <cell r="M1765" t="str">
            <v>ü</v>
          </cell>
          <cell r="N1765" t="str">
            <v>ü</v>
          </cell>
          <cell r="O1765" t="str">
            <v>ü</v>
          </cell>
        </row>
        <row r="1766">
          <cell r="A1766" t="str">
            <v>Swire 401(K)</v>
          </cell>
          <cell r="C1766" t="str">
            <v>MVCKX</v>
          </cell>
          <cell r="E1766" t="str">
            <v>ü</v>
          </cell>
          <cell r="F1766" t="str">
            <v>ü</v>
          </cell>
          <cell r="G1766" t="str">
            <v>ü</v>
          </cell>
          <cell r="H1766" t="str">
            <v>ü</v>
          </cell>
          <cell r="I1766" t="str">
            <v>ü</v>
          </cell>
          <cell r="J1766" t="str">
            <v>ü</v>
          </cell>
          <cell r="K1766" t="str">
            <v>ü</v>
          </cell>
          <cell r="L1766" t="str">
            <v>ü</v>
          </cell>
          <cell r="M1766" t="str">
            <v>ü</v>
          </cell>
          <cell r="N1766" t="str">
            <v>ü</v>
          </cell>
          <cell r="O1766" t="str">
            <v>ü</v>
          </cell>
        </row>
        <row r="1767">
          <cell r="A1767" t="str">
            <v>Swire 401(K)</v>
          </cell>
          <cell r="C1767" t="str">
            <v>FSSNX</v>
          </cell>
          <cell r="E1767" t="str">
            <v>N/A</v>
          </cell>
          <cell r="F1767" t="str">
            <v>ü</v>
          </cell>
          <cell r="G1767" t="str">
            <v>ü</v>
          </cell>
          <cell r="H1767" t="str">
            <v>ü</v>
          </cell>
          <cell r="I1767" t="str">
            <v>ü</v>
          </cell>
          <cell r="J1767" t="str">
            <v>ü</v>
          </cell>
          <cell r="K1767" t="str">
            <v>û</v>
          </cell>
          <cell r="L1767" t="str">
            <v>û</v>
          </cell>
          <cell r="M1767" t="str">
            <v>ü</v>
          </cell>
          <cell r="N1767" t="str">
            <v>ü</v>
          </cell>
          <cell r="O1767" t="str">
            <v>ü</v>
          </cell>
        </row>
        <row r="1768">
          <cell r="A1768" t="str">
            <v>Swire 401(K)</v>
          </cell>
          <cell r="C1768" t="str">
            <v>GTTUX</v>
          </cell>
          <cell r="E1768" t="str">
            <v>ü</v>
          </cell>
          <cell r="F1768" t="str">
            <v>ü</v>
          </cell>
          <cell r="G1768" t="str">
            <v>ü</v>
          </cell>
          <cell r="H1768" t="str">
            <v>ü</v>
          </cell>
          <cell r="I1768" t="str">
            <v>ü</v>
          </cell>
          <cell r="J1768" t="str">
            <v>ü</v>
          </cell>
          <cell r="K1768" t="str">
            <v>û</v>
          </cell>
          <cell r="L1768" t="str">
            <v>û</v>
          </cell>
          <cell r="M1768" t="str">
            <v>û</v>
          </cell>
          <cell r="N1768" t="str">
            <v>ü</v>
          </cell>
          <cell r="O1768" t="str">
            <v>ü</v>
          </cell>
        </row>
        <row r="1769">
          <cell r="A1769" t="str">
            <v>Swire 401(K)</v>
          </cell>
          <cell r="C1769" t="str">
            <v>PLKGX</v>
          </cell>
          <cell r="E1769" t="str">
            <v>ü</v>
          </cell>
          <cell r="F1769" t="str">
            <v>ü</v>
          </cell>
          <cell r="G1769" t="str">
            <v>ü</v>
          </cell>
          <cell r="H1769" t="str">
            <v>ü</v>
          </cell>
          <cell r="I1769" t="str">
            <v>ü</v>
          </cell>
          <cell r="J1769" t="str">
            <v>ü</v>
          </cell>
          <cell r="K1769" t="str">
            <v>ü</v>
          </cell>
          <cell r="L1769" t="str">
            <v>ü</v>
          </cell>
          <cell r="M1769" t="str">
            <v>ü</v>
          </cell>
          <cell r="N1769" t="str">
            <v>ü</v>
          </cell>
          <cell r="O1769" t="str">
            <v>ü</v>
          </cell>
        </row>
        <row r="1770">
          <cell r="A1770" t="str">
            <v>Swire 401(K)</v>
          </cell>
          <cell r="C1770" t="str">
            <v>FSPSX</v>
          </cell>
          <cell r="E1770" t="str">
            <v>N/A</v>
          </cell>
          <cell r="F1770" t="str">
            <v>û</v>
          </cell>
          <cell r="G1770" t="str">
            <v>ü</v>
          </cell>
          <cell r="H1770" t="str">
            <v>ü</v>
          </cell>
          <cell r="I1770" t="str">
            <v>ü</v>
          </cell>
          <cell r="J1770" t="str">
            <v>û</v>
          </cell>
          <cell r="K1770" t="str">
            <v>ü</v>
          </cell>
          <cell r="L1770" t="str">
            <v>ü</v>
          </cell>
          <cell r="M1770" t="str">
            <v>ü</v>
          </cell>
          <cell r="N1770" t="str">
            <v>ü</v>
          </cell>
          <cell r="O1770" t="str">
            <v>ü</v>
          </cell>
        </row>
        <row r="1771">
          <cell r="A1771" t="str">
            <v>Swire 401(K)</v>
          </cell>
          <cell r="C1771" t="str">
            <v>MDIZX</v>
          </cell>
          <cell r="E1771" t="str">
            <v>ü</v>
          </cell>
          <cell r="F1771" t="str">
            <v>ü</v>
          </cell>
          <cell r="G1771" t="str">
            <v>û</v>
          </cell>
          <cell r="H1771" t="str">
            <v>û</v>
          </cell>
          <cell r="I1771" t="str">
            <v>ü</v>
          </cell>
          <cell r="J1771" t="str">
            <v>û</v>
          </cell>
          <cell r="K1771" t="str">
            <v>û</v>
          </cell>
          <cell r="L1771" t="str">
            <v>û</v>
          </cell>
          <cell r="M1771" t="str">
            <v>û</v>
          </cell>
          <cell r="N1771" t="str">
            <v>ü</v>
          </cell>
          <cell r="O1771" t="str">
            <v>ü</v>
          </cell>
        </row>
        <row r="1772">
          <cell r="A1772" t="str">
            <v>Swire 401(K)</v>
          </cell>
          <cell r="C1772" t="str">
            <v>PIMIX</v>
          </cell>
          <cell r="E1772" t="str">
            <v>ü</v>
          </cell>
          <cell r="F1772" t="str">
            <v>ü</v>
          </cell>
          <cell r="G1772" t="str">
            <v>ü</v>
          </cell>
          <cell r="H1772" t="str">
            <v>ü</v>
          </cell>
          <cell r="I1772" t="str">
            <v>ü</v>
          </cell>
          <cell r="J1772" t="str">
            <v>ü</v>
          </cell>
          <cell r="K1772" t="str">
            <v>ü</v>
          </cell>
          <cell r="L1772" t="str">
            <v>ü</v>
          </cell>
          <cell r="M1772" t="str">
            <v>ü</v>
          </cell>
          <cell r="N1772" t="str">
            <v>ü</v>
          </cell>
          <cell r="O1772" t="str">
            <v>ü</v>
          </cell>
        </row>
        <row r="1773">
          <cell r="A1773" t="str">
            <v>Swire 401(K)</v>
          </cell>
          <cell r="C1773" t="str">
            <v>PBFKX</v>
          </cell>
          <cell r="E1773" t="str">
            <v>ü</v>
          </cell>
          <cell r="F1773" t="str">
            <v>ü</v>
          </cell>
          <cell r="G1773" t="str">
            <v>ü</v>
          </cell>
          <cell r="H1773" t="str">
            <v>ü</v>
          </cell>
          <cell r="I1773" t="str">
            <v>ü</v>
          </cell>
          <cell r="J1773" t="str">
            <v>ü</v>
          </cell>
          <cell r="K1773" t="str">
            <v>ü</v>
          </cell>
          <cell r="L1773" t="str">
            <v>ü</v>
          </cell>
          <cell r="M1773" t="str">
            <v>ü</v>
          </cell>
          <cell r="N1773" t="str">
            <v>ü</v>
          </cell>
          <cell r="O1773" t="str">
            <v>ü</v>
          </cell>
        </row>
        <row r="1774">
          <cell r="A1774" t="str">
            <v>Swire 401(K)</v>
          </cell>
          <cell r="C1774" t="str">
            <v>PFORX</v>
          </cell>
          <cell r="E1774" t="str">
            <v>ü</v>
          </cell>
          <cell r="F1774" t="str">
            <v>ü</v>
          </cell>
          <cell r="G1774" t="str">
            <v>ü</v>
          </cell>
          <cell r="H1774" t="str">
            <v>ü</v>
          </cell>
          <cell r="I1774" t="str">
            <v>ü</v>
          </cell>
          <cell r="J1774" t="str">
            <v>ü</v>
          </cell>
          <cell r="K1774" t="str">
            <v>ü</v>
          </cell>
          <cell r="L1774" t="str">
            <v>ü</v>
          </cell>
          <cell r="M1774" t="str">
            <v>ü</v>
          </cell>
          <cell r="N1774" t="str">
            <v>û</v>
          </cell>
          <cell r="O1774" t="str">
            <v>ü</v>
          </cell>
        </row>
        <row r="1775">
          <cell r="A1775" t="str">
            <v>Swire 401(K)</v>
          </cell>
          <cell r="C1775" t="str">
            <v>DIPSX</v>
          </cell>
          <cell r="E1775" t="str">
            <v>ü</v>
          </cell>
          <cell r="F1775" t="str">
            <v>û</v>
          </cell>
          <cell r="G1775" t="str">
            <v>ü</v>
          </cell>
          <cell r="H1775" t="str">
            <v>ü</v>
          </cell>
          <cell r="I1775" t="str">
            <v>ü</v>
          </cell>
          <cell r="J1775" t="str">
            <v>ü</v>
          </cell>
          <cell r="K1775" t="str">
            <v>ü</v>
          </cell>
          <cell r="L1775" t="str">
            <v>ü</v>
          </cell>
          <cell r="M1775" t="str">
            <v>ü</v>
          </cell>
          <cell r="N1775" t="str">
            <v>ü</v>
          </cell>
          <cell r="O1775" t="str">
            <v>ü</v>
          </cell>
        </row>
        <row r="1776">
          <cell r="A1776" t="str">
            <v>Swire 401(K)</v>
          </cell>
          <cell r="C1776" t="str">
            <v>N/A</v>
          </cell>
          <cell r="E1776" t="str">
            <v>ü</v>
          </cell>
          <cell r="F1776" t="str">
            <v>û</v>
          </cell>
          <cell r="G1776" t="str">
            <v>ü</v>
          </cell>
          <cell r="H1776" t="str">
            <v>ü</v>
          </cell>
          <cell r="I1776" t="str">
            <v>ü</v>
          </cell>
          <cell r="J1776" t="str">
            <v>û</v>
          </cell>
          <cell r="K1776" t="str">
            <v>ü</v>
          </cell>
          <cell r="L1776" t="str">
            <v>ü</v>
          </cell>
          <cell r="M1776" t="str">
            <v>ü</v>
          </cell>
          <cell r="N1776" t="str">
            <v>ü</v>
          </cell>
          <cell r="O1776" t="str">
            <v>ü</v>
          </cell>
        </row>
        <row r="1777">
          <cell r="A1777" t="str">
            <v>Tegra 401(K)</v>
          </cell>
          <cell r="C1777" t="str">
            <v>TADGX</v>
          </cell>
          <cell r="E1777" t="str">
            <v>ü</v>
          </cell>
          <cell r="F1777" t="str">
            <v>û</v>
          </cell>
          <cell r="G1777" t="str">
            <v>û</v>
          </cell>
          <cell r="H1777" t="str">
            <v>û</v>
          </cell>
          <cell r="I1777" t="str">
            <v>û</v>
          </cell>
          <cell r="J1777" t="str">
            <v>û</v>
          </cell>
          <cell r="K1777" t="str">
            <v>û</v>
          </cell>
          <cell r="L1777" t="str">
            <v>û</v>
          </cell>
          <cell r="M1777" t="str">
            <v>ü</v>
          </cell>
          <cell r="N1777" t="str">
            <v>ü</v>
          </cell>
          <cell r="O1777" t="str">
            <v>ü</v>
          </cell>
        </row>
        <row r="1778">
          <cell r="A1778" t="str">
            <v>Tegra 401(K)</v>
          </cell>
          <cell r="C1778" t="str">
            <v>MIGHX</v>
          </cell>
          <cell r="E1778" t="str">
            <v>ü</v>
          </cell>
          <cell r="F1778" t="str">
            <v>û</v>
          </cell>
          <cell r="G1778" t="str">
            <v>û</v>
          </cell>
          <cell r="H1778" t="str">
            <v>û</v>
          </cell>
          <cell r="I1778" t="str">
            <v>û</v>
          </cell>
          <cell r="J1778" t="str">
            <v>û</v>
          </cell>
          <cell r="K1778" t="str">
            <v>û</v>
          </cell>
          <cell r="L1778" t="str">
            <v>ü</v>
          </cell>
          <cell r="M1778" t="str">
            <v>ü</v>
          </cell>
          <cell r="N1778" t="str">
            <v>ü</v>
          </cell>
          <cell r="O1778" t="str">
            <v>ü</v>
          </cell>
        </row>
        <row r="1779">
          <cell r="A1779" t="str">
            <v>Tegra 401(K)</v>
          </cell>
          <cell r="C1779" t="str">
            <v>MEIAX</v>
          </cell>
          <cell r="E1779" t="str">
            <v>ü</v>
          </cell>
          <cell r="F1779" t="str">
            <v>û</v>
          </cell>
          <cell r="G1779" t="str">
            <v>û</v>
          </cell>
          <cell r="H1779" t="str">
            <v>û</v>
          </cell>
          <cell r="I1779" t="str">
            <v>û</v>
          </cell>
          <cell r="J1779" t="str">
            <v>û</v>
          </cell>
          <cell r="K1779" t="str">
            <v>û</v>
          </cell>
          <cell r="L1779" t="str">
            <v>û</v>
          </cell>
          <cell r="M1779" t="str">
            <v>û</v>
          </cell>
          <cell r="N1779" t="str">
            <v>ü</v>
          </cell>
          <cell r="O1779" t="str">
            <v>ü</v>
          </cell>
        </row>
        <row r="1780">
          <cell r="A1780" t="str">
            <v>Tegra 401(K)</v>
          </cell>
          <cell r="C1780" t="str">
            <v>VETAX</v>
          </cell>
          <cell r="E1780" t="str">
            <v>ü</v>
          </cell>
          <cell r="F1780" t="str">
            <v>û</v>
          </cell>
          <cell r="G1780" t="str">
            <v>û</v>
          </cell>
          <cell r="H1780" t="str">
            <v>û</v>
          </cell>
          <cell r="I1780" t="str">
            <v>û</v>
          </cell>
          <cell r="J1780" t="str">
            <v>ü</v>
          </cell>
          <cell r="K1780" t="str">
            <v>ü</v>
          </cell>
          <cell r="L1780" t="str">
            <v>ü</v>
          </cell>
          <cell r="M1780" t="str">
            <v>ü</v>
          </cell>
          <cell r="N1780" t="str">
            <v>ü</v>
          </cell>
          <cell r="O1780" t="str">
            <v>ü</v>
          </cell>
        </row>
        <row r="1781">
          <cell r="A1781" t="str">
            <v>Tegra 401(K)</v>
          </cell>
          <cell r="C1781" t="str">
            <v>DCCAX</v>
          </cell>
          <cell r="E1781" t="str">
            <v>ü</v>
          </cell>
          <cell r="F1781" t="str">
            <v>û</v>
          </cell>
          <cell r="G1781" t="str">
            <v>û</v>
          </cell>
          <cell r="H1781" t="str">
            <v>û</v>
          </cell>
          <cell r="I1781" t="str">
            <v>û</v>
          </cell>
          <cell r="J1781" t="str">
            <v>ü</v>
          </cell>
          <cell r="K1781" t="str">
            <v>û</v>
          </cell>
          <cell r="L1781" t="str">
            <v>û</v>
          </cell>
          <cell r="M1781" t="str">
            <v>û</v>
          </cell>
          <cell r="N1781" t="str">
            <v>ü</v>
          </cell>
          <cell r="O1781" t="str">
            <v>ü</v>
          </cell>
        </row>
        <row r="1782">
          <cell r="A1782" t="str">
            <v>Tegra 401(K)</v>
          </cell>
          <cell r="C1782" t="str">
            <v>MDIHX</v>
          </cell>
          <cell r="E1782" t="str">
            <v>ü</v>
          </cell>
          <cell r="F1782" t="str">
            <v>ü</v>
          </cell>
          <cell r="G1782" t="str">
            <v>û</v>
          </cell>
          <cell r="H1782" t="str">
            <v>û</v>
          </cell>
          <cell r="I1782" t="str">
            <v>ü</v>
          </cell>
          <cell r="J1782" t="str">
            <v>û</v>
          </cell>
          <cell r="K1782" t="str">
            <v>û</v>
          </cell>
          <cell r="L1782" t="str">
            <v>û</v>
          </cell>
          <cell r="M1782" t="str">
            <v>û</v>
          </cell>
          <cell r="N1782" t="str">
            <v>ü</v>
          </cell>
          <cell r="O1782" t="str">
            <v>ü</v>
          </cell>
        </row>
        <row r="1783">
          <cell r="A1783" t="str">
            <v>Tegra 401(K)</v>
          </cell>
          <cell r="C1783" t="str">
            <v>RNWCX</v>
          </cell>
          <cell r="E1783" t="str">
            <v>ü</v>
          </cell>
          <cell r="F1783" t="str">
            <v>ü</v>
          </cell>
          <cell r="G1783" t="str">
            <v>ü</v>
          </cell>
          <cell r="H1783" t="str">
            <v>ü</v>
          </cell>
          <cell r="I1783" t="str">
            <v>ü</v>
          </cell>
          <cell r="J1783" t="str">
            <v>ü</v>
          </cell>
          <cell r="K1783" t="str">
            <v>ü</v>
          </cell>
          <cell r="L1783" t="str">
            <v>ü</v>
          </cell>
          <cell r="M1783" t="str">
            <v>ü</v>
          </cell>
          <cell r="N1783" t="str">
            <v>ü</v>
          </cell>
          <cell r="O1783" t="str">
            <v>ü</v>
          </cell>
        </row>
        <row r="1784">
          <cell r="A1784" t="str">
            <v>Tegra 401(K)</v>
          </cell>
          <cell r="C1784" t="str">
            <v>JHRBX</v>
          </cell>
          <cell r="E1784" t="str">
            <v>ü</v>
          </cell>
          <cell r="F1784" t="str">
            <v>ü</v>
          </cell>
          <cell r="G1784" t="str">
            <v>û</v>
          </cell>
          <cell r="H1784" t="str">
            <v>ü</v>
          </cell>
          <cell r="I1784" t="str">
            <v>û</v>
          </cell>
          <cell r="J1784" t="str">
            <v>ü</v>
          </cell>
          <cell r="K1784" t="str">
            <v>û</v>
          </cell>
          <cell r="L1784" t="str">
            <v>û</v>
          </cell>
          <cell r="M1784" t="str">
            <v>û</v>
          </cell>
          <cell r="N1784" t="str">
            <v>û</v>
          </cell>
          <cell r="O1784" t="str">
            <v>ü</v>
          </cell>
        </row>
        <row r="1785">
          <cell r="A1785" t="str">
            <v>Tegra 401(K)</v>
          </cell>
          <cell r="C1785" t="str">
            <v>PONAX</v>
          </cell>
          <cell r="E1785" t="str">
            <v>ü</v>
          </cell>
          <cell r="F1785" t="str">
            <v>ü</v>
          </cell>
          <cell r="G1785" t="str">
            <v>ü</v>
          </cell>
          <cell r="H1785" t="str">
            <v>ü</v>
          </cell>
          <cell r="I1785" t="str">
            <v>ü</v>
          </cell>
          <cell r="J1785" t="str">
            <v>ü</v>
          </cell>
          <cell r="K1785" t="str">
            <v>ü</v>
          </cell>
          <cell r="L1785" t="str">
            <v>ü</v>
          </cell>
          <cell r="M1785" t="str">
            <v>ü</v>
          </cell>
          <cell r="N1785" t="str">
            <v>û</v>
          </cell>
          <cell r="O1785" t="str">
            <v>ü</v>
          </cell>
        </row>
        <row r="1786">
          <cell r="A1786" t="str">
            <v>TOMRA 401(K)</v>
          </cell>
          <cell r="C1786" t="str">
            <v>VFIAX</v>
          </cell>
          <cell r="E1786" t="str">
            <v>N/A</v>
          </cell>
          <cell r="F1786" t="str">
            <v>ü</v>
          </cell>
          <cell r="G1786" t="str">
            <v>ü</v>
          </cell>
          <cell r="H1786" t="str">
            <v>ü</v>
          </cell>
          <cell r="I1786" t="str">
            <v>ü</v>
          </cell>
          <cell r="J1786" t="str">
            <v>ü</v>
          </cell>
          <cell r="K1786" t="str">
            <v>ü</v>
          </cell>
          <cell r="L1786" t="str">
            <v>ü</v>
          </cell>
          <cell r="M1786" t="str">
            <v>ü</v>
          </cell>
          <cell r="N1786" t="str">
            <v>ü</v>
          </cell>
          <cell r="O1786" t="str">
            <v>ü</v>
          </cell>
        </row>
        <row r="1787">
          <cell r="A1787" t="str">
            <v>TOMRA 401(K)</v>
          </cell>
          <cell r="C1787" t="str">
            <v>JLGMX</v>
          </cell>
          <cell r="E1787" t="str">
            <v>ü</v>
          </cell>
          <cell r="F1787" t="str">
            <v>û</v>
          </cell>
          <cell r="G1787" t="str">
            <v>ü</v>
          </cell>
          <cell r="H1787" t="str">
            <v>ü</v>
          </cell>
          <cell r="I1787" t="str">
            <v>ü</v>
          </cell>
          <cell r="J1787" t="str">
            <v>û</v>
          </cell>
          <cell r="K1787" t="str">
            <v>ü</v>
          </cell>
          <cell r="L1787" t="str">
            <v>ü</v>
          </cell>
          <cell r="M1787" t="str">
            <v>ü</v>
          </cell>
          <cell r="N1787" t="str">
            <v>ü</v>
          </cell>
          <cell r="O1787" t="str">
            <v>ü</v>
          </cell>
        </row>
        <row r="1788">
          <cell r="A1788" t="str">
            <v>TOMRA 401(K)</v>
          </cell>
          <cell r="C1788" t="str">
            <v>CDDYX</v>
          </cell>
          <cell r="E1788" t="str">
            <v>ü</v>
          </cell>
          <cell r="F1788" t="str">
            <v>ü</v>
          </cell>
          <cell r="G1788" t="str">
            <v>ü</v>
          </cell>
          <cell r="H1788" t="str">
            <v>ü</v>
          </cell>
          <cell r="I1788" t="str">
            <v>ü</v>
          </cell>
          <cell r="J1788" t="str">
            <v>ü</v>
          </cell>
          <cell r="K1788" t="str">
            <v>û</v>
          </cell>
          <cell r="L1788" t="str">
            <v>ü</v>
          </cell>
          <cell r="M1788" t="str">
            <v>ü</v>
          </cell>
          <cell r="N1788" t="str">
            <v>ü</v>
          </cell>
          <cell r="O1788" t="str">
            <v>ü</v>
          </cell>
        </row>
        <row r="1789">
          <cell r="A1789" t="str">
            <v>TOMRA 401(K)</v>
          </cell>
          <cell r="C1789" t="str">
            <v>VIMAX</v>
          </cell>
          <cell r="E1789" t="str">
            <v>N/A</v>
          </cell>
          <cell r="F1789" t="str">
            <v>ü</v>
          </cell>
          <cell r="G1789" t="str">
            <v>ü</v>
          </cell>
          <cell r="H1789" t="str">
            <v>ü</v>
          </cell>
          <cell r="I1789" t="str">
            <v>ü</v>
          </cell>
          <cell r="J1789" t="str">
            <v>ü</v>
          </cell>
          <cell r="K1789" t="str">
            <v>ü</v>
          </cell>
          <cell r="L1789" t="str">
            <v>ü</v>
          </cell>
          <cell r="M1789" t="str">
            <v>ü</v>
          </cell>
          <cell r="N1789" t="str">
            <v>ü</v>
          </cell>
          <cell r="O1789" t="str">
            <v>ü</v>
          </cell>
        </row>
        <row r="1790">
          <cell r="A1790" t="str">
            <v>TOMRA 401(K)</v>
          </cell>
          <cell r="C1790" t="str">
            <v>JDMNX</v>
          </cell>
          <cell r="E1790" t="str">
            <v>ü</v>
          </cell>
          <cell r="F1790" t="str">
            <v>û</v>
          </cell>
          <cell r="G1790" t="str">
            <v>û</v>
          </cell>
          <cell r="H1790" t="str">
            <v>ü</v>
          </cell>
          <cell r="I1790" t="str">
            <v>ü</v>
          </cell>
          <cell r="J1790" t="str">
            <v>û</v>
          </cell>
          <cell r="K1790" t="str">
            <v>ü</v>
          </cell>
          <cell r="L1790" t="str">
            <v>ü</v>
          </cell>
          <cell r="M1790" t="str">
            <v>ü</v>
          </cell>
          <cell r="N1790" t="str">
            <v>ü</v>
          </cell>
          <cell r="O1790" t="str">
            <v>ü</v>
          </cell>
        </row>
        <row r="1791">
          <cell r="A1791" t="str">
            <v>TOMRA 401(K)</v>
          </cell>
          <cell r="C1791" t="str">
            <v>JVMRX</v>
          </cell>
          <cell r="E1791" t="str">
            <v>ü</v>
          </cell>
          <cell r="F1791" t="str">
            <v>ü</v>
          </cell>
          <cell r="G1791" t="str">
            <v>ü</v>
          </cell>
          <cell r="H1791" t="str">
            <v>ü</v>
          </cell>
          <cell r="I1791" t="str">
            <v>ü</v>
          </cell>
          <cell r="J1791" t="str">
            <v>ü</v>
          </cell>
          <cell r="K1791" t="str">
            <v>ü</v>
          </cell>
          <cell r="L1791" t="str">
            <v>ü</v>
          </cell>
          <cell r="M1791" t="str">
            <v>ü</v>
          </cell>
          <cell r="N1791" t="str">
            <v>ü</v>
          </cell>
          <cell r="O1791" t="str">
            <v>ü</v>
          </cell>
        </row>
        <row r="1792">
          <cell r="A1792" t="str">
            <v>TOMRA 401(K)</v>
          </cell>
          <cell r="C1792" t="str">
            <v>VSMAX</v>
          </cell>
          <cell r="E1792" t="str">
            <v>N/A</v>
          </cell>
          <cell r="F1792" t="str">
            <v>ü</v>
          </cell>
          <cell r="G1792" t="str">
            <v>ü</v>
          </cell>
          <cell r="H1792" t="str">
            <v>ü</v>
          </cell>
          <cell r="I1792" t="str">
            <v>ü</v>
          </cell>
          <cell r="J1792" t="str">
            <v>ü</v>
          </cell>
          <cell r="K1792" t="str">
            <v>ü</v>
          </cell>
          <cell r="L1792" t="str">
            <v>ü</v>
          </cell>
          <cell r="M1792" t="str">
            <v>ü</v>
          </cell>
          <cell r="N1792" t="str">
            <v>ü</v>
          </cell>
          <cell r="O1792" t="str">
            <v>ü</v>
          </cell>
        </row>
        <row r="1793">
          <cell r="A1793" t="str">
            <v>TOMRA 401(K)</v>
          </cell>
          <cell r="C1793" t="str">
            <v>PLKGX</v>
          </cell>
          <cell r="E1793" t="str">
            <v>ü</v>
          </cell>
          <cell r="F1793" t="str">
            <v>ü</v>
          </cell>
          <cell r="G1793" t="str">
            <v>ü</v>
          </cell>
          <cell r="H1793" t="str">
            <v>ü</v>
          </cell>
          <cell r="I1793" t="str">
            <v>ü</v>
          </cell>
          <cell r="J1793" t="str">
            <v>ü</v>
          </cell>
          <cell r="K1793" t="str">
            <v>ü</v>
          </cell>
          <cell r="L1793" t="str">
            <v>ü</v>
          </cell>
          <cell r="M1793" t="str">
            <v>ü</v>
          </cell>
          <cell r="N1793" t="str">
            <v>ü</v>
          </cell>
          <cell r="O1793" t="str">
            <v>ü</v>
          </cell>
        </row>
        <row r="1794">
          <cell r="A1794" t="str">
            <v>TOMRA 401(K)</v>
          </cell>
          <cell r="C1794" t="str">
            <v>GTTUX</v>
          </cell>
          <cell r="E1794" t="str">
            <v>ü</v>
          </cell>
          <cell r="F1794" t="str">
            <v>ü</v>
          </cell>
          <cell r="G1794" t="str">
            <v>ü</v>
          </cell>
          <cell r="H1794" t="str">
            <v>ü</v>
          </cell>
          <cell r="I1794" t="str">
            <v>ü</v>
          </cell>
          <cell r="J1794" t="str">
            <v>ü</v>
          </cell>
          <cell r="K1794" t="str">
            <v>û</v>
          </cell>
          <cell r="L1794" t="str">
            <v>û</v>
          </cell>
          <cell r="M1794" t="str">
            <v>û</v>
          </cell>
          <cell r="N1794" t="str">
            <v>ü</v>
          </cell>
          <cell r="O1794" t="str">
            <v>ü</v>
          </cell>
        </row>
        <row r="1795">
          <cell r="A1795" t="str">
            <v>TOMRA 401(K)</v>
          </cell>
          <cell r="C1795" t="str">
            <v>VTMGX</v>
          </cell>
          <cell r="E1795" t="str">
            <v>N/A</v>
          </cell>
          <cell r="F1795" t="str">
            <v>ü</v>
          </cell>
          <cell r="G1795" t="str">
            <v>ü</v>
          </cell>
          <cell r="H1795" t="str">
            <v>ü</v>
          </cell>
          <cell r="I1795" t="str">
            <v>ü</v>
          </cell>
          <cell r="J1795" t="str">
            <v>ü</v>
          </cell>
          <cell r="K1795" t="str">
            <v>ü</v>
          </cell>
          <cell r="L1795" t="str">
            <v>ü</v>
          </cell>
          <cell r="M1795" t="str">
            <v>ü</v>
          </cell>
          <cell r="N1795" t="str">
            <v>ü</v>
          </cell>
          <cell r="O1795" t="str">
            <v>ü</v>
          </cell>
        </row>
        <row r="1796">
          <cell r="A1796" t="str">
            <v>TOMRA 401(K)</v>
          </cell>
          <cell r="C1796" t="str">
            <v>MINJX</v>
          </cell>
          <cell r="E1796" t="str">
            <v>ü</v>
          </cell>
          <cell r="F1796" t="str">
            <v>ü</v>
          </cell>
          <cell r="G1796" t="str">
            <v>ü</v>
          </cell>
          <cell r="H1796" t="str">
            <v>ü</v>
          </cell>
          <cell r="I1796" t="str">
            <v>ü</v>
          </cell>
          <cell r="J1796" t="str">
            <v>û</v>
          </cell>
          <cell r="K1796" t="str">
            <v>û</v>
          </cell>
          <cell r="L1796" t="str">
            <v>û</v>
          </cell>
          <cell r="M1796" t="str">
            <v>û</v>
          </cell>
          <cell r="N1796" t="str">
            <v>ü</v>
          </cell>
          <cell r="O1796" t="str">
            <v>ü</v>
          </cell>
        </row>
        <row r="1797">
          <cell r="A1797" t="str">
            <v>TOMRA 401(K)</v>
          </cell>
          <cell r="C1797" t="str">
            <v>RNWGX</v>
          </cell>
          <cell r="E1797" t="str">
            <v>ü</v>
          </cell>
          <cell r="F1797" t="str">
            <v>ü</v>
          </cell>
          <cell r="G1797" t="str">
            <v>ü</v>
          </cell>
          <cell r="H1797" t="str">
            <v>ü</v>
          </cell>
          <cell r="I1797" t="str">
            <v>ü</v>
          </cell>
          <cell r="J1797" t="str">
            <v>ü</v>
          </cell>
          <cell r="K1797" t="str">
            <v>ü</v>
          </cell>
          <cell r="L1797" t="str">
            <v>ü</v>
          </cell>
          <cell r="M1797" t="str">
            <v>ü</v>
          </cell>
          <cell r="N1797" t="str">
            <v>ü</v>
          </cell>
          <cell r="O1797" t="str">
            <v>ü</v>
          </cell>
        </row>
        <row r="1798">
          <cell r="A1798" t="str">
            <v>TOMRA 401(K)</v>
          </cell>
          <cell r="C1798" t="str">
            <v>PRRIX</v>
          </cell>
          <cell r="E1798" t="str">
            <v>ü</v>
          </cell>
          <cell r="F1798" t="str">
            <v>ü</v>
          </cell>
          <cell r="G1798" t="str">
            <v>ü</v>
          </cell>
          <cell r="H1798" t="str">
            <v>ü</v>
          </cell>
          <cell r="I1798" t="str">
            <v>ü</v>
          </cell>
          <cell r="J1798" t="str">
            <v>ü</v>
          </cell>
          <cell r="K1798" t="str">
            <v>ü</v>
          </cell>
          <cell r="L1798" t="str">
            <v>ü</v>
          </cell>
          <cell r="M1798" t="str">
            <v>ü</v>
          </cell>
          <cell r="N1798" t="str">
            <v>ü</v>
          </cell>
          <cell r="O1798" t="str">
            <v>ü</v>
          </cell>
        </row>
        <row r="1799">
          <cell r="A1799" t="str">
            <v>TOMRA 401(K)</v>
          </cell>
          <cell r="C1799" t="str">
            <v>NERNX</v>
          </cell>
          <cell r="E1799" t="str">
            <v>ü</v>
          </cell>
          <cell r="F1799" t="str">
            <v>ü</v>
          </cell>
          <cell r="G1799" t="str">
            <v>û</v>
          </cell>
          <cell r="H1799" t="str">
            <v>ü</v>
          </cell>
          <cell r="I1799" t="str">
            <v>û</v>
          </cell>
          <cell r="J1799" t="str">
            <v>ü</v>
          </cell>
          <cell r="K1799" t="str">
            <v>û</v>
          </cell>
          <cell r="L1799" t="str">
            <v>ü</v>
          </cell>
          <cell r="M1799" t="str">
            <v>û</v>
          </cell>
          <cell r="N1799" t="str">
            <v>ü</v>
          </cell>
          <cell r="O1799" t="str">
            <v>ü</v>
          </cell>
        </row>
        <row r="1800">
          <cell r="A1800" t="str">
            <v>TOMRA 401(K)</v>
          </cell>
          <cell r="C1800" t="str">
            <v>PIMIX</v>
          </cell>
          <cell r="E1800" t="str">
            <v>ü</v>
          </cell>
          <cell r="F1800" t="str">
            <v>ü</v>
          </cell>
          <cell r="G1800" t="str">
            <v>ü</v>
          </cell>
          <cell r="H1800" t="str">
            <v>ü</v>
          </cell>
          <cell r="I1800" t="str">
            <v>ü</v>
          </cell>
          <cell r="J1800" t="str">
            <v>ü</v>
          </cell>
          <cell r="K1800" t="str">
            <v>ü</v>
          </cell>
          <cell r="L1800" t="str">
            <v>ü</v>
          </cell>
          <cell r="M1800" t="str">
            <v>ü</v>
          </cell>
          <cell r="N1800" t="str">
            <v>ü</v>
          </cell>
          <cell r="O1800" t="str">
            <v>ü</v>
          </cell>
        </row>
        <row r="1801">
          <cell r="A1801" t="str">
            <v>TOMRA 401(K)</v>
          </cell>
          <cell r="C1801" t="str">
            <v>PFORX</v>
          </cell>
          <cell r="E1801" t="str">
            <v>ü</v>
          </cell>
          <cell r="F1801" t="str">
            <v>ü</v>
          </cell>
          <cell r="G1801" t="str">
            <v>ü</v>
          </cell>
          <cell r="H1801" t="str">
            <v>ü</v>
          </cell>
          <cell r="I1801" t="str">
            <v>ü</v>
          </cell>
          <cell r="J1801" t="str">
            <v>ü</v>
          </cell>
          <cell r="K1801" t="str">
            <v>ü</v>
          </cell>
          <cell r="L1801" t="str">
            <v>ü</v>
          </cell>
          <cell r="M1801" t="str">
            <v>ü</v>
          </cell>
          <cell r="N1801" t="str">
            <v>û</v>
          </cell>
          <cell r="O1801" t="str">
            <v>ü</v>
          </cell>
        </row>
        <row r="1802">
          <cell r="A1802" t="str">
            <v>TOMRA 401(K)</v>
          </cell>
          <cell r="C1802" t="str">
            <v>PGRQX</v>
          </cell>
          <cell r="E1802" t="str">
            <v>ü</v>
          </cell>
          <cell r="F1802" t="str">
            <v>ü</v>
          </cell>
          <cell r="G1802" t="str">
            <v>ü</v>
          </cell>
          <cell r="H1802" t="str">
            <v>ü</v>
          </cell>
          <cell r="I1802" t="str">
            <v>ü</v>
          </cell>
          <cell r="J1802" t="str">
            <v>ü</v>
          </cell>
          <cell r="K1802" t="str">
            <v>ü</v>
          </cell>
          <cell r="L1802" t="str">
            <v>ü</v>
          </cell>
          <cell r="M1802" t="str">
            <v>ü</v>
          </cell>
          <cell r="N1802" t="str">
            <v>ü</v>
          </cell>
          <cell r="O1802" t="str">
            <v>ü</v>
          </cell>
        </row>
        <row r="1803">
          <cell r="A1803" t="str">
            <v>TOMRA 401(K)</v>
          </cell>
          <cell r="C1803" t="str">
            <v>PCRIX</v>
          </cell>
          <cell r="E1803" t="str">
            <v>ü</v>
          </cell>
          <cell r="F1803" t="str">
            <v>û</v>
          </cell>
          <cell r="G1803" t="str">
            <v>û</v>
          </cell>
          <cell r="H1803" t="str">
            <v>ü</v>
          </cell>
          <cell r="I1803" t="str">
            <v>û</v>
          </cell>
          <cell r="J1803" t="str">
            <v>ü</v>
          </cell>
          <cell r="K1803" t="str">
            <v>ü</v>
          </cell>
          <cell r="L1803" t="str">
            <v>û</v>
          </cell>
          <cell r="M1803" t="str">
            <v>û</v>
          </cell>
          <cell r="N1803" t="str">
            <v>ü</v>
          </cell>
          <cell r="O1803" t="str">
            <v>ü</v>
          </cell>
        </row>
        <row r="1804">
          <cell r="A1804" t="str">
            <v>TOMRA 401(K)</v>
          </cell>
          <cell r="C1804" t="str">
            <v>GOFXX</v>
          </cell>
          <cell r="E1804" t="str">
            <v>ü</v>
          </cell>
          <cell r="F1804" t="str">
            <v>ü</v>
          </cell>
          <cell r="G1804" t="str">
            <v>ü</v>
          </cell>
          <cell r="H1804" t="str">
            <v>ü</v>
          </cell>
          <cell r="I1804" t="str">
            <v>û</v>
          </cell>
          <cell r="J1804" t="str">
            <v>ü</v>
          </cell>
          <cell r="K1804" t="str">
            <v>ü</v>
          </cell>
          <cell r="L1804" t="str">
            <v>ü</v>
          </cell>
          <cell r="M1804" t="str">
            <v>û</v>
          </cell>
          <cell r="N1804" t="str">
            <v>ü</v>
          </cell>
          <cell r="O1804" t="str">
            <v>ü</v>
          </cell>
        </row>
        <row r="1805">
          <cell r="A1805" t="str">
            <v>Touchstone Research 401(K)</v>
          </cell>
          <cell r="C1805" t="str">
            <v>VFIAX</v>
          </cell>
          <cell r="E1805" t="str">
            <v>N/A</v>
          </cell>
          <cell r="F1805" t="str">
            <v>ü</v>
          </cell>
          <cell r="G1805" t="str">
            <v>ü</v>
          </cell>
          <cell r="H1805" t="str">
            <v>ü</v>
          </cell>
          <cell r="I1805" t="str">
            <v>ü</v>
          </cell>
          <cell r="J1805" t="str">
            <v>ü</v>
          </cell>
          <cell r="K1805" t="str">
            <v>ü</v>
          </cell>
          <cell r="L1805" t="str">
            <v>ü</v>
          </cell>
          <cell r="M1805" t="str">
            <v>ü</v>
          </cell>
          <cell r="N1805" t="str">
            <v>ü</v>
          </cell>
          <cell r="O1805" t="str">
            <v>ü</v>
          </cell>
        </row>
        <row r="1806">
          <cell r="A1806" t="str">
            <v>Touchstone Research 401(K)</v>
          </cell>
          <cell r="C1806" t="str">
            <v>VIGAX</v>
          </cell>
          <cell r="E1806" t="str">
            <v>N/A</v>
          </cell>
          <cell r="F1806" t="str">
            <v>ü</v>
          </cell>
          <cell r="G1806" t="str">
            <v>ü</v>
          </cell>
          <cell r="H1806" t="str">
            <v>ü</v>
          </cell>
          <cell r="I1806" t="str">
            <v>ü</v>
          </cell>
          <cell r="J1806" t="str">
            <v>ü</v>
          </cell>
          <cell r="K1806" t="str">
            <v>ü</v>
          </cell>
          <cell r="L1806" t="str">
            <v>ü</v>
          </cell>
          <cell r="M1806" t="str">
            <v>ü</v>
          </cell>
          <cell r="N1806" t="str">
            <v>ü</v>
          </cell>
          <cell r="O1806" t="str">
            <v>ü</v>
          </cell>
        </row>
        <row r="1807">
          <cell r="A1807" t="str">
            <v>Touchstone Research 401(K)</v>
          </cell>
          <cell r="C1807" t="str">
            <v>VVIAX</v>
          </cell>
          <cell r="E1807" t="str">
            <v>N/A</v>
          </cell>
          <cell r="F1807" t="str">
            <v>ü</v>
          </cell>
          <cell r="G1807" t="str">
            <v>ü</v>
          </cell>
          <cell r="H1807" t="str">
            <v>ü</v>
          </cell>
          <cell r="I1807" t="str">
            <v>ü</v>
          </cell>
          <cell r="J1807" t="str">
            <v>ü</v>
          </cell>
          <cell r="K1807" t="str">
            <v>ü</v>
          </cell>
          <cell r="L1807" t="str">
            <v>ü</v>
          </cell>
          <cell r="M1807" t="str">
            <v>ü</v>
          </cell>
          <cell r="N1807" t="str">
            <v>ü</v>
          </cell>
          <cell r="O1807" t="str">
            <v>ü</v>
          </cell>
        </row>
        <row r="1808">
          <cell r="A1808" t="str">
            <v>Touchstone Research 401(K)</v>
          </cell>
          <cell r="C1808" t="str">
            <v>VIMAX</v>
          </cell>
          <cell r="E1808" t="str">
            <v>N/A</v>
          </cell>
          <cell r="F1808" t="str">
            <v>ü</v>
          </cell>
          <cell r="G1808" t="str">
            <v>ü</v>
          </cell>
          <cell r="H1808" t="str">
            <v>ü</v>
          </cell>
          <cell r="I1808" t="str">
            <v>ü</v>
          </cell>
          <cell r="J1808" t="str">
            <v>ü</v>
          </cell>
          <cell r="K1808" t="str">
            <v>ü</v>
          </cell>
          <cell r="L1808" t="str">
            <v>ü</v>
          </cell>
          <cell r="M1808" t="str">
            <v>ü</v>
          </cell>
          <cell r="N1808" t="str">
            <v>ü</v>
          </cell>
          <cell r="O1808" t="str">
            <v>ü</v>
          </cell>
        </row>
        <row r="1809">
          <cell r="A1809" t="str">
            <v>Touchstone Research 401(K)</v>
          </cell>
          <cell r="C1809" t="str">
            <v>VMGMX</v>
          </cell>
          <cell r="E1809" t="str">
            <v>N/A</v>
          </cell>
          <cell r="F1809" t="str">
            <v>ü</v>
          </cell>
          <cell r="G1809" t="str">
            <v>ü</v>
          </cell>
          <cell r="H1809" t="str">
            <v>ü</v>
          </cell>
          <cell r="I1809" t="str">
            <v>ü</v>
          </cell>
          <cell r="J1809" t="str">
            <v>ü</v>
          </cell>
          <cell r="K1809" t="str">
            <v>ü</v>
          </cell>
          <cell r="L1809" t="str">
            <v>ü</v>
          </cell>
          <cell r="M1809" t="str">
            <v>ü</v>
          </cell>
          <cell r="N1809" t="str">
            <v>ü</v>
          </cell>
          <cell r="O1809" t="str">
            <v>ü</v>
          </cell>
        </row>
        <row r="1810">
          <cell r="A1810" t="str">
            <v>Touchstone Research 401(K)</v>
          </cell>
          <cell r="C1810" t="str">
            <v>JMGMX</v>
          </cell>
          <cell r="E1810" t="str">
            <v>ü</v>
          </cell>
          <cell r="F1810" t="str">
            <v>û</v>
          </cell>
          <cell r="G1810" t="str">
            <v>ü</v>
          </cell>
          <cell r="H1810" t="str">
            <v>ü</v>
          </cell>
          <cell r="I1810" t="str">
            <v>ü</v>
          </cell>
          <cell r="J1810" t="str">
            <v>û</v>
          </cell>
          <cell r="K1810" t="str">
            <v>ü</v>
          </cell>
          <cell r="L1810" t="str">
            <v>ü</v>
          </cell>
          <cell r="M1810" t="str">
            <v>ü</v>
          </cell>
          <cell r="N1810" t="str">
            <v>ü</v>
          </cell>
          <cell r="O1810" t="str">
            <v>ü</v>
          </cell>
        </row>
        <row r="1811">
          <cell r="A1811" t="str">
            <v>Touchstone Research 401(K)</v>
          </cell>
          <cell r="C1811" t="str">
            <v>MVCKX</v>
          </cell>
          <cell r="E1811" t="str">
            <v>ü</v>
          </cell>
          <cell r="F1811" t="str">
            <v>ü</v>
          </cell>
          <cell r="G1811" t="str">
            <v>ü</v>
          </cell>
          <cell r="H1811" t="str">
            <v>ü</v>
          </cell>
          <cell r="I1811" t="str">
            <v>ü</v>
          </cell>
          <cell r="J1811" t="str">
            <v>ü</v>
          </cell>
          <cell r="K1811" t="str">
            <v>ü</v>
          </cell>
          <cell r="L1811" t="str">
            <v>ü</v>
          </cell>
          <cell r="M1811" t="str">
            <v>ü</v>
          </cell>
          <cell r="N1811" t="str">
            <v>ü</v>
          </cell>
          <cell r="O1811" t="str">
            <v>ü</v>
          </cell>
        </row>
        <row r="1812">
          <cell r="A1812" t="str">
            <v>Touchstone Research 401(K)</v>
          </cell>
          <cell r="C1812" t="str">
            <v>VSMAX</v>
          </cell>
          <cell r="E1812" t="str">
            <v>N/A</v>
          </cell>
          <cell r="F1812" t="str">
            <v>ü</v>
          </cell>
          <cell r="G1812" t="str">
            <v>ü</v>
          </cell>
          <cell r="H1812" t="str">
            <v>ü</v>
          </cell>
          <cell r="I1812" t="str">
            <v>ü</v>
          </cell>
          <cell r="J1812" t="str">
            <v>ü</v>
          </cell>
          <cell r="K1812" t="str">
            <v>ü</v>
          </cell>
          <cell r="L1812" t="str">
            <v>ü</v>
          </cell>
          <cell r="M1812" t="str">
            <v>ü</v>
          </cell>
          <cell r="N1812" t="str">
            <v>ü</v>
          </cell>
          <cell r="O1812" t="str">
            <v>ü</v>
          </cell>
        </row>
        <row r="1813">
          <cell r="A1813" t="str">
            <v>Touchstone Research 401(K)</v>
          </cell>
          <cell r="C1813" t="str">
            <v>PSMLX</v>
          </cell>
          <cell r="E1813" t="str">
            <v>ü</v>
          </cell>
          <cell r="F1813" t="str">
            <v>û</v>
          </cell>
          <cell r="G1813" t="str">
            <v>û</v>
          </cell>
          <cell r="H1813" t="str">
            <v>û</v>
          </cell>
          <cell r="I1813" t="str">
            <v>û</v>
          </cell>
          <cell r="J1813" t="str">
            <v>ü</v>
          </cell>
          <cell r="K1813" t="str">
            <v>û</v>
          </cell>
          <cell r="L1813" t="str">
            <v>û</v>
          </cell>
          <cell r="M1813" t="str">
            <v>û</v>
          </cell>
          <cell r="N1813" t="str">
            <v>ü</v>
          </cell>
          <cell r="O1813" t="str">
            <v>ü</v>
          </cell>
        </row>
        <row r="1814">
          <cell r="A1814" t="str">
            <v>Touchstone Research 401(K)</v>
          </cell>
          <cell r="C1814" t="str">
            <v>VSIAX</v>
          </cell>
          <cell r="E1814" t="str">
            <v>N/A</v>
          </cell>
          <cell r="F1814" t="str">
            <v>ü</v>
          </cell>
          <cell r="G1814" t="str">
            <v>ü</v>
          </cell>
          <cell r="H1814" t="str">
            <v>ü</v>
          </cell>
          <cell r="I1814" t="str">
            <v>ü</v>
          </cell>
          <cell r="J1814" t="str">
            <v>ü</v>
          </cell>
          <cell r="K1814" t="str">
            <v>ü</v>
          </cell>
          <cell r="L1814" t="str">
            <v>ü</v>
          </cell>
          <cell r="M1814" t="str">
            <v>ü</v>
          </cell>
          <cell r="N1814" t="str">
            <v>ü</v>
          </cell>
          <cell r="O1814" t="str">
            <v>ü</v>
          </cell>
        </row>
        <row r="1815">
          <cell r="A1815" t="str">
            <v>Touchstone Research 401(K)</v>
          </cell>
          <cell r="C1815" t="str">
            <v>VTIAX</v>
          </cell>
          <cell r="E1815" t="str">
            <v>N/A</v>
          </cell>
          <cell r="F1815" t="str">
            <v>ü</v>
          </cell>
          <cell r="G1815" t="str">
            <v>û</v>
          </cell>
          <cell r="H1815" t="str">
            <v>û</v>
          </cell>
          <cell r="I1815" t="str">
            <v>ü</v>
          </cell>
          <cell r="J1815" t="str">
            <v>ü</v>
          </cell>
          <cell r="K1815" t="str">
            <v>û</v>
          </cell>
          <cell r="L1815" t="str">
            <v>û</v>
          </cell>
          <cell r="M1815" t="str">
            <v>ü</v>
          </cell>
          <cell r="N1815" t="str">
            <v>ü</v>
          </cell>
          <cell r="O1815" t="str">
            <v>ü</v>
          </cell>
        </row>
        <row r="1816">
          <cell r="A1816" t="str">
            <v>Touchstone Research 401(K)</v>
          </cell>
          <cell r="C1816" t="str">
            <v>VWILX</v>
          </cell>
          <cell r="E1816" t="str">
            <v>ü</v>
          </cell>
          <cell r="F1816" t="str">
            <v>û</v>
          </cell>
          <cell r="G1816" t="str">
            <v>ü</v>
          </cell>
          <cell r="H1816" t="str">
            <v>û</v>
          </cell>
          <cell r="I1816" t="str">
            <v>û</v>
          </cell>
          <cell r="J1816" t="str">
            <v>û</v>
          </cell>
          <cell r="K1816" t="str">
            <v>û</v>
          </cell>
          <cell r="L1816" t="str">
            <v>û</v>
          </cell>
          <cell r="M1816" t="str">
            <v>û</v>
          </cell>
          <cell r="N1816" t="str">
            <v>ü</v>
          </cell>
          <cell r="O1816" t="str">
            <v>ü</v>
          </cell>
        </row>
        <row r="1817">
          <cell r="A1817" t="str">
            <v>Touchstone Research 401(K)</v>
          </cell>
          <cell r="C1817" t="str">
            <v>VTRIX</v>
          </cell>
          <cell r="E1817" t="str">
            <v>ü</v>
          </cell>
          <cell r="F1817" t="str">
            <v>û</v>
          </cell>
          <cell r="G1817" t="str">
            <v>û</v>
          </cell>
          <cell r="H1817" t="str">
            <v>û</v>
          </cell>
          <cell r="I1817" t="str">
            <v>û</v>
          </cell>
          <cell r="J1817" t="str">
            <v>û</v>
          </cell>
          <cell r="K1817" t="str">
            <v>û</v>
          </cell>
          <cell r="L1817" t="str">
            <v>û</v>
          </cell>
          <cell r="M1817" t="str">
            <v>û</v>
          </cell>
          <cell r="N1817" t="str">
            <v>ü</v>
          </cell>
          <cell r="O1817" t="str">
            <v>ü</v>
          </cell>
        </row>
        <row r="1818">
          <cell r="A1818" t="str">
            <v>Touchstone Research 401(K)</v>
          </cell>
          <cell r="C1818" t="str">
            <v>PICYX</v>
          </cell>
          <cell r="E1818" t="str">
            <v>ü</v>
          </cell>
          <cell r="F1818" t="str">
            <v>ü</v>
          </cell>
          <cell r="G1818" t="str">
            <v>ü</v>
          </cell>
          <cell r="H1818" t="str">
            <v>ü</v>
          </cell>
          <cell r="I1818" t="str">
            <v>ü</v>
          </cell>
          <cell r="J1818" t="str">
            <v>ü</v>
          </cell>
          <cell r="K1818" t="str">
            <v>ü</v>
          </cell>
          <cell r="L1818" t="str">
            <v>ü</v>
          </cell>
          <cell r="M1818" t="str">
            <v>ü</v>
          </cell>
          <cell r="N1818" t="str">
            <v>ü</v>
          </cell>
          <cell r="O1818" t="str">
            <v>ü</v>
          </cell>
        </row>
        <row r="1819">
          <cell r="A1819" t="str">
            <v>Touchstone Research 401(K)</v>
          </cell>
          <cell r="C1819" t="str">
            <v>VBTLX</v>
          </cell>
          <cell r="E1819" t="str">
            <v>N/A</v>
          </cell>
          <cell r="F1819" t="str">
            <v>ü</v>
          </cell>
          <cell r="G1819" t="str">
            <v>û</v>
          </cell>
          <cell r="H1819" t="str">
            <v>û</v>
          </cell>
          <cell r="I1819" t="str">
            <v>ü</v>
          </cell>
          <cell r="J1819" t="str">
            <v>ü</v>
          </cell>
          <cell r="K1819" t="str">
            <v>û</v>
          </cell>
          <cell r="L1819" t="str">
            <v>û</v>
          </cell>
          <cell r="M1819" t="str">
            <v>ü</v>
          </cell>
          <cell r="N1819" t="str">
            <v>ü</v>
          </cell>
          <cell r="O1819" t="str">
            <v>ü</v>
          </cell>
        </row>
        <row r="1820">
          <cell r="A1820" t="str">
            <v>Touchstone Research 401(K)</v>
          </cell>
          <cell r="C1820" t="str">
            <v>PIMIX</v>
          </cell>
          <cell r="E1820" t="str">
            <v>ü</v>
          </cell>
          <cell r="F1820" t="str">
            <v>ü</v>
          </cell>
          <cell r="G1820" t="str">
            <v>ü</v>
          </cell>
          <cell r="H1820" t="str">
            <v>ü</v>
          </cell>
          <cell r="I1820" t="str">
            <v>ü</v>
          </cell>
          <cell r="J1820" t="str">
            <v>ü</v>
          </cell>
          <cell r="K1820" t="str">
            <v>ü</v>
          </cell>
          <cell r="L1820" t="str">
            <v>ü</v>
          </cell>
          <cell r="M1820" t="str">
            <v>ü</v>
          </cell>
          <cell r="N1820" t="str">
            <v>ü</v>
          </cell>
          <cell r="O1820" t="str">
            <v>ü</v>
          </cell>
        </row>
        <row r="1821">
          <cell r="A1821" t="str">
            <v>Touchstone Research 401(K)</v>
          </cell>
          <cell r="C1821" t="str">
            <v>VTABX</v>
          </cell>
          <cell r="E1821" t="str">
            <v>N/A</v>
          </cell>
          <cell r="F1821" t="str">
            <v>û</v>
          </cell>
          <cell r="G1821" t="str">
            <v>û</v>
          </cell>
          <cell r="H1821" t="str">
            <v>û</v>
          </cell>
          <cell r="I1821" t="str">
            <v>ü</v>
          </cell>
          <cell r="J1821" t="str">
            <v>û</v>
          </cell>
          <cell r="K1821" t="str">
            <v>û</v>
          </cell>
          <cell r="L1821" t="str">
            <v>û</v>
          </cell>
          <cell r="M1821" t="str">
            <v>ü</v>
          </cell>
          <cell r="N1821" t="str">
            <v>ü</v>
          </cell>
          <cell r="O1821" t="str">
            <v>ü</v>
          </cell>
        </row>
        <row r="1822">
          <cell r="A1822" t="str">
            <v>Touchstone Research 401(K)</v>
          </cell>
          <cell r="C1822" t="str">
            <v>PFORX</v>
          </cell>
          <cell r="E1822" t="str">
            <v>ü</v>
          </cell>
          <cell r="F1822" t="str">
            <v>ü</v>
          </cell>
          <cell r="G1822" t="str">
            <v>ü</v>
          </cell>
          <cell r="H1822" t="str">
            <v>ü</v>
          </cell>
          <cell r="I1822" t="str">
            <v>ü</v>
          </cell>
          <cell r="J1822" t="str">
            <v>ü</v>
          </cell>
          <cell r="K1822" t="str">
            <v>ü</v>
          </cell>
          <cell r="L1822" t="str">
            <v>ü</v>
          </cell>
          <cell r="M1822" t="str">
            <v>ü</v>
          </cell>
          <cell r="N1822" t="str">
            <v>û</v>
          </cell>
          <cell r="O1822" t="str">
            <v>ü</v>
          </cell>
        </row>
        <row r="1823">
          <cell r="A1823" t="str">
            <v>Touchstone Research 401(K)</v>
          </cell>
          <cell r="C1823" t="str">
            <v>VFSUX</v>
          </cell>
          <cell r="E1823" t="str">
            <v>ü</v>
          </cell>
          <cell r="F1823" t="str">
            <v>ü</v>
          </cell>
          <cell r="G1823" t="str">
            <v>ü</v>
          </cell>
          <cell r="H1823" t="str">
            <v>ü</v>
          </cell>
          <cell r="I1823" t="str">
            <v>û</v>
          </cell>
          <cell r="J1823" t="str">
            <v>ü</v>
          </cell>
          <cell r="K1823" t="str">
            <v>ü</v>
          </cell>
          <cell r="L1823" t="str">
            <v>ü</v>
          </cell>
          <cell r="M1823" t="str">
            <v>û</v>
          </cell>
          <cell r="N1823" t="str">
            <v>ü</v>
          </cell>
          <cell r="O1823" t="str">
            <v>ü</v>
          </cell>
        </row>
        <row r="1824">
          <cell r="A1824" t="str">
            <v>Touchstone Research 401(K)</v>
          </cell>
          <cell r="C1824" t="str">
            <v>VMFXX</v>
          </cell>
          <cell r="E1824" t="str">
            <v>ü</v>
          </cell>
          <cell r="F1824" t="str">
            <v>ü</v>
          </cell>
          <cell r="G1824" t="str">
            <v>ü</v>
          </cell>
          <cell r="H1824" t="str">
            <v>ü</v>
          </cell>
          <cell r="I1824" t="str">
            <v>û</v>
          </cell>
          <cell r="J1824" t="str">
            <v>ü</v>
          </cell>
          <cell r="K1824" t="str">
            <v>ü</v>
          </cell>
          <cell r="L1824" t="str">
            <v>ü</v>
          </cell>
          <cell r="M1824" t="str">
            <v>û</v>
          </cell>
          <cell r="N1824" t="str">
            <v>ü</v>
          </cell>
          <cell r="O1824" t="str">
            <v>ü</v>
          </cell>
        </row>
        <row r="1825">
          <cell r="A1825" t="str">
            <v>Touchstone Research 401(K)</v>
          </cell>
          <cell r="C1825" t="str">
            <v>RLBGX</v>
          </cell>
          <cell r="E1825" t="str">
            <v>ü</v>
          </cell>
          <cell r="F1825" t="str">
            <v>ü</v>
          </cell>
          <cell r="G1825" t="str">
            <v>ü</v>
          </cell>
          <cell r="H1825" t="str">
            <v>ü</v>
          </cell>
          <cell r="I1825" t="str">
            <v>ü</v>
          </cell>
          <cell r="J1825" t="str">
            <v>ü</v>
          </cell>
          <cell r="K1825" t="str">
            <v>ü</v>
          </cell>
          <cell r="L1825" t="str">
            <v>ü</v>
          </cell>
          <cell r="M1825" t="str">
            <v>ü</v>
          </cell>
          <cell r="N1825" t="str">
            <v>ü</v>
          </cell>
          <cell r="O1825" t="str">
            <v>ü</v>
          </cell>
        </row>
        <row r="1826">
          <cell r="A1826" t="str">
            <v>Touchstone Research 401(K)</v>
          </cell>
          <cell r="C1826" t="str">
            <v>VGSLX</v>
          </cell>
          <cell r="E1826" t="str">
            <v>N/A</v>
          </cell>
          <cell r="F1826" t="str">
            <v>ü</v>
          </cell>
          <cell r="G1826" t="str">
            <v>û</v>
          </cell>
          <cell r="H1826" t="str">
            <v>ü</v>
          </cell>
          <cell r="I1826" t="str">
            <v>ü</v>
          </cell>
          <cell r="J1826" t="str">
            <v>ü</v>
          </cell>
          <cell r="K1826" t="str">
            <v>û</v>
          </cell>
          <cell r="L1826" t="str">
            <v>û</v>
          </cell>
          <cell r="M1826" t="str">
            <v>ü</v>
          </cell>
          <cell r="N1826" t="str">
            <v>ü</v>
          </cell>
          <cell r="O1826" t="str">
            <v>ü</v>
          </cell>
        </row>
        <row r="1827">
          <cell r="A1827" t="str">
            <v>Town of Haddam 457</v>
          </cell>
          <cell r="C1827" t="str">
            <v>VFIAX</v>
          </cell>
          <cell r="E1827" t="str">
            <v>N/A</v>
          </cell>
          <cell r="F1827" t="str">
            <v>ü</v>
          </cell>
          <cell r="G1827" t="str">
            <v>ü</v>
          </cell>
          <cell r="H1827" t="str">
            <v>ü</v>
          </cell>
          <cell r="I1827" t="str">
            <v>ü</v>
          </cell>
          <cell r="J1827" t="str">
            <v>ü</v>
          </cell>
          <cell r="K1827" t="str">
            <v>ü</v>
          </cell>
          <cell r="L1827" t="str">
            <v>ü</v>
          </cell>
          <cell r="M1827" t="str">
            <v>ü</v>
          </cell>
          <cell r="N1827" t="str">
            <v>ü</v>
          </cell>
          <cell r="O1827" t="str">
            <v>ü</v>
          </cell>
        </row>
        <row r="1828">
          <cell r="A1828" t="str">
            <v>Town of Haddam 457</v>
          </cell>
          <cell r="C1828" t="str">
            <v>JLGMX</v>
          </cell>
          <cell r="E1828" t="str">
            <v>ü</v>
          </cell>
          <cell r="F1828" t="str">
            <v>û</v>
          </cell>
          <cell r="G1828" t="str">
            <v>ü</v>
          </cell>
          <cell r="H1828" t="str">
            <v>ü</v>
          </cell>
          <cell r="I1828" t="str">
            <v>ü</v>
          </cell>
          <cell r="J1828" t="str">
            <v>û</v>
          </cell>
          <cell r="K1828" t="str">
            <v>ü</v>
          </cell>
          <cell r="L1828" t="str">
            <v>ü</v>
          </cell>
          <cell r="M1828" t="str">
            <v>ü</v>
          </cell>
          <cell r="N1828" t="str">
            <v>ü</v>
          </cell>
          <cell r="O1828" t="str">
            <v>ü</v>
          </cell>
        </row>
        <row r="1829">
          <cell r="A1829" t="str">
            <v>Town of Haddam 457</v>
          </cell>
          <cell r="C1829" t="str">
            <v>MEIKX</v>
          </cell>
          <cell r="E1829" t="str">
            <v>ü</v>
          </cell>
          <cell r="F1829" t="str">
            <v>û</v>
          </cell>
          <cell r="G1829" t="str">
            <v>û</v>
          </cell>
          <cell r="H1829" t="str">
            <v>û</v>
          </cell>
          <cell r="I1829" t="str">
            <v>û</v>
          </cell>
          <cell r="J1829" t="str">
            <v>û</v>
          </cell>
          <cell r="K1829" t="str">
            <v>û</v>
          </cell>
          <cell r="L1829" t="str">
            <v>û</v>
          </cell>
          <cell r="M1829" t="str">
            <v>û</v>
          </cell>
          <cell r="N1829" t="str">
            <v>ü</v>
          </cell>
          <cell r="O1829" t="str">
            <v>ü</v>
          </cell>
        </row>
        <row r="1830">
          <cell r="A1830" t="str">
            <v>Town of Haddam 457</v>
          </cell>
          <cell r="C1830" t="str">
            <v>VMVAX</v>
          </cell>
          <cell r="E1830" t="str">
            <v>N/A</v>
          </cell>
          <cell r="F1830" t="str">
            <v>ü</v>
          </cell>
          <cell r="G1830" t="str">
            <v>ü</v>
          </cell>
          <cell r="H1830" t="str">
            <v>ü</v>
          </cell>
          <cell r="I1830" t="str">
            <v>ü</v>
          </cell>
          <cell r="J1830" t="str">
            <v>ü</v>
          </cell>
          <cell r="K1830" t="str">
            <v>ü</v>
          </cell>
          <cell r="L1830" t="str">
            <v>ü</v>
          </cell>
          <cell r="M1830" t="str">
            <v>ü</v>
          </cell>
          <cell r="N1830" t="str">
            <v>ü</v>
          </cell>
          <cell r="O1830" t="str">
            <v>ü</v>
          </cell>
        </row>
        <row r="1831">
          <cell r="A1831" t="str">
            <v>Town of Haddam 457</v>
          </cell>
          <cell r="C1831" t="str">
            <v>JDMNX</v>
          </cell>
          <cell r="E1831" t="str">
            <v>ü</v>
          </cell>
          <cell r="F1831" t="str">
            <v>û</v>
          </cell>
          <cell r="G1831" t="str">
            <v>û</v>
          </cell>
          <cell r="H1831" t="str">
            <v>ü</v>
          </cell>
          <cell r="I1831" t="str">
            <v>ü</v>
          </cell>
          <cell r="J1831" t="str">
            <v>û</v>
          </cell>
          <cell r="K1831" t="str">
            <v>ü</v>
          </cell>
          <cell r="L1831" t="str">
            <v>ü</v>
          </cell>
          <cell r="M1831" t="str">
            <v>ü</v>
          </cell>
          <cell r="N1831" t="str">
            <v>ü</v>
          </cell>
          <cell r="O1831" t="str">
            <v>ü</v>
          </cell>
        </row>
        <row r="1832">
          <cell r="A1832" t="str">
            <v>Town of Haddam 457</v>
          </cell>
          <cell r="C1832" t="str">
            <v>AMDVX</v>
          </cell>
          <cell r="E1832" t="str">
            <v>ü</v>
          </cell>
          <cell r="F1832" t="str">
            <v>û</v>
          </cell>
          <cell r="G1832" t="str">
            <v>û</v>
          </cell>
          <cell r="H1832" t="str">
            <v>û</v>
          </cell>
          <cell r="I1832" t="str">
            <v>û</v>
          </cell>
          <cell r="J1832" t="str">
            <v>û</v>
          </cell>
          <cell r="K1832" t="str">
            <v>û</v>
          </cell>
          <cell r="L1832" t="str">
            <v>û</v>
          </cell>
          <cell r="M1832" t="str">
            <v>ü</v>
          </cell>
          <cell r="N1832" t="str">
            <v>ü</v>
          </cell>
          <cell r="O1832" t="str">
            <v>ü</v>
          </cell>
        </row>
        <row r="1833">
          <cell r="A1833" t="str">
            <v>Town of Haddam 457</v>
          </cell>
          <cell r="C1833" t="str">
            <v>GTTUX</v>
          </cell>
          <cell r="E1833" t="str">
            <v>ü</v>
          </cell>
          <cell r="F1833" t="str">
            <v>ü</v>
          </cell>
          <cell r="G1833" t="str">
            <v>ü</v>
          </cell>
          <cell r="H1833" t="str">
            <v>ü</v>
          </cell>
          <cell r="I1833" t="str">
            <v>ü</v>
          </cell>
          <cell r="J1833" t="str">
            <v>ü</v>
          </cell>
          <cell r="K1833" t="str">
            <v>û</v>
          </cell>
          <cell r="L1833" t="str">
            <v>û</v>
          </cell>
          <cell r="M1833" t="str">
            <v>û</v>
          </cell>
          <cell r="N1833" t="str">
            <v>ü</v>
          </cell>
          <cell r="O1833" t="str">
            <v>ü</v>
          </cell>
        </row>
        <row r="1834">
          <cell r="A1834" t="str">
            <v>Town of Haddam 457</v>
          </cell>
          <cell r="C1834" t="str">
            <v>PSYGX</v>
          </cell>
          <cell r="E1834" t="str">
            <v>ü</v>
          </cell>
          <cell r="F1834" t="str">
            <v>ü</v>
          </cell>
          <cell r="G1834" t="str">
            <v>ü</v>
          </cell>
          <cell r="H1834" t="str">
            <v>ü</v>
          </cell>
          <cell r="I1834" t="str">
            <v>ü</v>
          </cell>
          <cell r="J1834" t="str">
            <v>ü</v>
          </cell>
          <cell r="K1834" t="str">
            <v>ü</v>
          </cell>
          <cell r="L1834" t="str">
            <v>ü</v>
          </cell>
          <cell r="M1834" t="str">
            <v>ü</v>
          </cell>
          <cell r="N1834" t="str">
            <v>ü</v>
          </cell>
          <cell r="O1834" t="str">
            <v>ü</v>
          </cell>
        </row>
        <row r="1835">
          <cell r="A1835" t="str">
            <v>Town of Haddam 457</v>
          </cell>
          <cell r="C1835" t="str">
            <v>RERGX</v>
          </cell>
          <cell r="E1835" t="str">
            <v>ü</v>
          </cell>
          <cell r="F1835" t="str">
            <v>û</v>
          </cell>
          <cell r="G1835" t="str">
            <v>û</v>
          </cell>
          <cell r="H1835" t="str">
            <v>ü</v>
          </cell>
          <cell r="I1835" t="str">
            <v>ü</v>
          </cell>
          <cell r="J1835" t="str">
            <v>û</v>
          </cell>
          <cell r="K1835" t="str">
            <v>ü</v>
          </cell>
          <cell r="L1835" t="str">
            <v>ü</v>
          </cell>
          <cell r="M1835" t="str">
            <v>ü</v>
          </cell>
          <cell r="N1835" t="str">
            <v>ü</v>
          </cell>
          <cell r="O1835" t="str">
            <v>ü</v>
          </cell>
        </row>
        <row r="1836">
          <cell r="A1836" t="str">
            <v>Town of Haddam 457</v>
          </cell>
          <cell r="C1836" t="str">
            <v>VAIPX</v>
          </cell>
          <cell r="E1836" t="str">
            <v>ü</v>
          </cell>
          <cell r="F1836" t="str">
            <v>û</v>
          </cell>
          <cell r="G1836" t="str">
            <v>û</v>
          </cell>
          <cell r="H1836" t="str">
            <v>û</v>
          </cell>
          <cell r="I1836" t="str">
            <v>û</v>
          </cell>
          <cell r="J1836" t="str">
            <v>ü</v>
          </cell>
          <cell r="K1836" t="str">
            <v>ü</v>
          </cell>
          <cell r="L1836" t="str">
            <v>ü</v>
          </cell>
          <cell r="M1836" t="str">
            <v>ü</v>
          </cell>
          <cell r="N1836" t="str">
            <v>ü</v>
          </cell>
          <cell r="O1836" t="str">
            <v>ü</v>
          </cell>
        </row>
        <row r="1837">
          <cell r="A1837" t="str">
            <v>Town of Haddam 457</v>
          </cell>
          <cell r="C1837" t="str">
            <v>PICYX</v>
          </cell>
          <cell r="E1837" t="str">
            <v>ü</v>
          </cell>
          <cell r="F1837" t="str">
            <v>ü</v>
          </cell>
          <cell r="G1837" t="str">
            <v>ü</v>
          </cell>
          <cell r="H1837" t="str">
            <v>ü</v>
          </cell>
          <cell r="I1837" t="str">
            <v>ü</v>
          </cell>
          <cell r="J1837" t="str">
            <v>ü</v>
          </cell>
          <cell r="K1837" t="str">
            <v>ü</v>
          </cell>
          <cell r="L1837" t="str">
            <v>ü</v>
          </cell>
          <cell r="M1837" t="str">
            <v>ü</v>
          </cell>
          <cell r="N1837" t="str">
            <v>ü</v>
          </cell>
          <cell r="O1837" t="str">
            <v>ü</v>
          </cell>
        </row>
        <row r="1838">
          <cell r="A1838" t="str">
            <v>Town of Haddam 457</v>
          </cell>
          <cell r="C1838" t="str">
            <v>PIMIX</v>
          </cell>
          <cell r="E1838" t="str">
            <v>ü</v>
          </cell>
          <cell r="F1838" t="str">
            <v>ü</v>
          </cell>
          <cell r="G1838" t="str">
            <v>ü</v>
          </cell>
          <cell r="H1838" t="str">
            <v>ü</v>
          </cell>
          <cell r="I1838" t="str">
            <v>ü</v>
          </cell>
          <cell r="J1838" t="str">
            <v>ü</v>
          </cell>
          <cell r="K1838" t="str">
            <v>ü</v>
          </cell>
          <cell r="L1838" t="str">
            <v>ü</v>
          </cell>
          <cell r="M1838" t="str">
            <v>ü</v>
          </cell>
          <cell r="N1838" t="str">
            <v>ü</v>
          </cell>
          <cell r="O1838" t="str">
            <v>ü</v>
          </cell>
        </row>
        <row r="1839">
          <cell r="A1839" t="str">
            <v>Town of Haddam 457</v>
          </cell>
          <cell r="C1839" t="str">
            <v>PFORX</v>
          </cell>
          <cell r="E1839" t="str">
            <v>ü</v>
          </cell>
          <cell r="F1839" t="str">
            <v>ü</v>
          </cell>
          <cell r="G1839" t="str">
            <v>ü</v>
          </cell>
          <cell r="H1839" t="str">
            <v>ü</v>
          </cell>
          <cell r="I1839" t="str">
            <v>ü</v>
          </cell>
          <cell r="J1839" t="str">
            <v>ü</v>
          </cell>
          <cell r="K1839" t="str">
            <v>ü</v>
          </cell>
          <cell r="L1839" t="str">
            <v>ü</v>
          </cell>
          <cell r="M1839" t="str">
            <v>ü</v>
          </cell>
          <cell r="N1839" t="str">
            <v>û</v>
          </cell>
          <cell r="O1839" t="str">
            <v>ü</v>
          </cell>
        </row>
        <row r="1840">
          <cell r="A1840" t="str">
            <v>Town of Haddam 457</v>
          </cell>
          <cell r="C1840" t="str">
            <v>POSIX</v>
          </cell>
          <cell r="E1840" t="str">
            <v>ü</v>
          </cell>
          <cell r="F1840" t="str">
            <v>û</v>
          </cell>
          <cell r="G1840" t="str">
            <v>û</v>
          </cell>
          <cell r="H1840" t="str">
            <v>û</v>
          </cell>
          <cell r="I1840" t="str">
            <v>û</v>
          </cell>
          <cell r="J1840" t="str">
            <v>û</v>
          </cell>
          <cell r="K1840" t="str">
            <v>û</v>
          </cell>
          <cell r="L1840" t="str">
            <v>û</v>
          </cell>
          <cell r="M1840" t="str">
            <v>û</v>
          </cell>
          <cell r="N1840" t="str">
            <v>ü</v>
          </cell>
          <cell r="O1840" t="str">
            <v>ü</v>
          </cell>
        </row>
        <row r="1841">
          <cell r="A1841" t="str">
            <v>Town of Haddam 457</v>
          </cell>
          <cell r="C1841" t="str">
            <v>GOFXX</v>
          </cell>
          <cell r="E1841" t="str">
            <v>ü</v>
          </cell>
          <cell r="F1841" t="str">
            <v>ü</v>
          </cell>
          <cell r="G1841" t="str">
            <v>ü</v>
          </cell>
          <cell r="H1841" t="str">
            <v>ü</v>
          </cell>
          <cell r="I1841" t="str">
            <v>û</v>
          </cell>
          <cell r="J1841" t="str">
            <v>ü</v>
          </cell>
          <cell r="K1841" t="str">
            <v>ü</v>
          </cell>
          <cell r="L1841" t="str">
            <v>ü</v>
          </cell>
          <cell r="M1841" t="str">
            <v>û</v>
          </cell>
          <cell r="N1841" t="str">
            <v>ü</v>
          </cell>
          <cell r="O1841" t="str">
            <v>ü</v>
          </cell>
        </row>
        <row r="1842">
          <cell r="A1842" t="str">
            <v>Town of Haddam Pension</v>
          </cell>
          <cell r="C1842" t="str">
            <v>VFIAX</v>
          </cell>
          <cell r="E1842" t="str">
            <v>N/A</v>
          </cell>
          <cell r="F1842" t="str">
            <v>ü</v>
          </cell>
          <cell r="G1842" t="str">
            <v>ü</v>
          </cell>
          <cell r="H1842" t="str">
            <v>ü</v>
          </cell>
          <cell r="I1842" t="str">
            <v>ü</v>
          </cell>
          <cell r="J1842" t="str">
            <v>ü</v>
          </cell>
          <cell r="K1842" t="str">
            <v>ü</v>
          </cell>
          <cell r="L1842" t="str">
            <v>ü</v>
          </cell>
          <cell r="M1842" t="str">
            <v>ü</v>
          </cell>
          <cell r="N1842" t="str">
            <v>ü</v>
          </cell>
          <cell r="O1842" t="str">
            <v>ü</v>
          </cell>
        </row>
        <row r="1843">
          <cell r="A1843" t="str">
            <v>Town of Haddam Pension</v>
          </cell>
          <cell r="C1843" t="str">
            <v>JLGMX</v>
          </cell>
          <cell r="E1843" t="str">
            <v>ü</v>
          </cell>
          <cell r="F1843" t="str">
            <v>û</v>
          </cell>
          <cell r="G1843" t="str">
            <v>ü</v>
          </cell>
          <cell r="H1843" t="str">
            <v>ü</v>
          </cell>
          <cell r="I1843" t="str">
            <v>ü</v>
          </cell>
          <cell r="J1843" t="str">
            <v>û</v>
          </cell>
          <cell r="K1843" t="str">
            <v>ü</v>
          </cell>
          <cell r="L1843" t="str">
            <v>ü</v>
          </cell>
          <cell r="M1843" t="str">
            <v>ü</v>
          </cell>
          <cell r="N1843" t="str">
            <v>ü</v>
          </cell>
          <cell r="O1843" t="str">
            <v>ü</v>
          </cell>
        </row>
        <row r="1844">
          <cell r="A1844" t="str">
            <v>Town of Haddam Pension</v>
          </cell>
          <cell r="C1844" t="str">
            <v>MEIKX</v>
          </cell>
          <cell r="E1844" t="str">
            <v>ü</v>
          </cell>
          <cell r="F1844" t="str">
            <v>û</v>
          </cell>
          <cell r="G1844" t="str">
            <v>û</v>
          </cell>
          <cell r="H1844" t="str">
            <v>û</v>
          </cell>
          <cell r="I1844" t="str">
            <v>û</v>
          </cell>
          <cell r="J1844" t="str">
            <v>û</v>
          </cell>
          <cell r="K1844" t="str">
            <v>û</v>
          </cell>
          <cell r="L1844" t="str">
            <v>û</v>
          </cell>
          <cell r="M1844" t="str">
            <v>û</v>
          </cell>
          <cell r="N1844" t="str">
            <v>ü</v>
          </cell>
          <cell r="O1844" t="str">
            <v>ü</v>
          </cell>
        </row>
        <row r="1845">
          <cell r="A1845" t="str">
            <v>Town of Haddam Pension</v>
          </cell>
          <cell r="C1845" t="str">
            <v>JDMNX</v>
          </cell>
          <cell r="E1845" t="str">
            <v>ü</v>
          </cell>
          <cell r="F1845" t="str">
            <v>û</v>
          </cell>
          <cell r="G1845" t="str">
            <v>û</v>
          </cell>
          <cell r="H1845" t="str">
            <v>ü</v>
          </cell>
          <cell r="I1845" t="str">
            <v>ü</v>
          </cell>
          <cell r="J1845" t="str">
            <v>û</v>
          </cell>
          <cell r="K1845" t="str">
            <v>ü</v>
          </cell>
          <cell r="L1845" t="str">
            <v>ü</v>
          </cell>
          <cell r="M1845" t="str">
            <v>ü</v>
          </cell>
          <cell r="N1845" t="str">
            <v>ü</v>
          </cell>
          <cell r="O1845" t="str">
            <v>ü</v>
          </cell>
        </row>
        <row r="1846">
          <cell r="A1846" t="str">
            <v>Town of Haddam Pension</v>
          </cell>
          <cell r="C1846" t="str">
            <v>AMDVX</v>
          </cell>
          <cell r="E1846" t="str">
            <v>ü</v>
          </cell>
          <cell r="F1846" t="str">
            <v>û</v>
          </cell>
          <cell r="G1846" t="str">
            <v>û</v>
          </cell>
          <cell r="H1846" t="str">
            <v>û</v>
          </cell>
          <cell r="I1846" t="str">
            <v>û</v>
          </cell>
          <cell r="J1846" t="str">
            <v>û</v>
          </cell>
          <cell r="K1846" t="str">
            <v>û</v>
          </cell>
          <cell r="L1846" t="str">
            <v>û</v>
          </cell>
          <cell r="M1846" t="str">
            <v>ü</v>
          </cell>
          <cell r="N1846" t="str">
            <v>ü</v>
          </cell>
          <cell r="O1846" t="str">
            <v>ü</v>
          </cell>
        </row>
        <row r="1847">
          <cell r="A1847" t="str">
            <v>Town of Haddam Pension</v>
          </cell>
          <cell r="C1847" t="str">
            <v>GTTUX</v>
          </cell>
          <cell r="E1847" t="str">
            <v>ü</v>
          </cell>
          <cell r="F1847" t="str">
            <v>ü</v>
          </cell>
          <cell r="G1847" t="str">
            <v>ü</v>
          </cell>
          <cell r="H1847" t="str">
            <v>ü</v>
          </cell>
          <cell r="I1847" t="str">
            <v>ü</v>
          </cell>
          <cell r="J1847" t="str">
            <v>ü</v>
          </cell>
          <cell r="K1847" t="str">
            <v>û</v>
          </cell>
          <cell r="L1847" t="str">
            <v>û</v>
          </cell>
          <cell r="M1847" t="str">
            <v>û</v>
          </cell>
          <cell r="N1847" t="str">
            <v>ü</v>
          </cell>
          <cell r="O1847" t="str">
            <v>ü</v>
          </cell>
        </row>
        <row r="1848">
          <cell r="A1848" t="str">
            <v>Town of Haddam Pension</v>
          </cell>
          <cell r="C1848" t="str">
            <v>PSYGX</v>
          </cell>
          <cell r="E1848" t="str">
            <v>ü</v>
          </cell>
          <cell r="F1848" t="str">
            <v>ü</v>
          </cell>
          <cell r="G1848" t="str">
            <v>ü</v>
          </cell>
          <cell r="H1848" t="str">
            <v>ü</v>
          </cell>
          <cell r="I1848" t="str">
            <v>ü</v>
          </cell>
          <cell r="J1848" t="str">
            <v>ü</v>
          </cell>
          <cell r="K1848" t="str">
            <v>ü</v>
          </cell>
          <cell r="L1848" t="str">
            <v>ü</v>
          </cell>
          <cell r="M1848" t="str">
            <v>ü</v>
          </cell>
          <cell r="N1848" t="str">
            <v>ü</v>
          </cell>
          <cell r="O1848" t="str">
            <v>ü</v>
          </cell>
        </row>
        <row r="1849">
          <cell r="A1849" t="str">
            <v>Town of Haddam Pension</v>
          </cell>
          <cell r="C1849" t="str">
            <v>MDITX</v>
          </cell>
          <cell r="E1849" t="str">
            <v>ü</v>
          </cell>
          <cell r="F1849" t="str">
            <v>ü</v>
          </cell>
          <cell r="G1849" t="str">
            <v>û</v>
          </cell>
          <cell r="H1849" t="str">
            <v>û</v>
          </cell>
          <cell r="I1849" t="str">
            <v>ü</v>
          </cell>
          <cell r="J1849" t="str">
            <v>û</v>
          </cell>
          <cell r="K1849" t="str">
            <v>û</v>
          </cell>
          <cell r="L1849" t="str">
            <v>û</v>
          </cell>
          <cell r="M1849" t="str">
            <v>û</v>
          </cell>
          <cell r="N1849" t="str">
            <v>ü</v>
          </cell>
          <cell r="O1849" t="str">
            <v>ü</v>
          </cell>
        </row>
        <row r="1850">
          <cell r="A1850" t="str">
            <v>Town of Haddam Pension</v>
          </cell>
          <cell r="C1850" t="str">
            <v>PICYX</v>
          </cell>
          <cell r="E1850" t="str">
            <v>ü</v>
          </cell>
          <cell r="F1850" t="str">
            <v>ü</v>
          </cell>
          <cell r="G1850" t="str">
            <v>ü</v>
          </cell>
          <cell r="H1850" t="str">
            <v>ü</v>
          </cell>
          <cell r="I1850" t="str">
            <v>ü</v>
          </cell>
          <cell r="J1850" t="str">
            <v>ü</v>
          </cell>
          <cell r="K1850" t="str">
            <v>ü</v>
          </cell>
          <cell r="L1850" t="str">
            <v>ü</v>
          </cell>
          <cell r="M1850" t="str">
            <v>ü</v>
          </cell>
          <cell r="N1850" t="str">
            <v>ü</v>
          </cell>
          <cell r="O1850" t="str">
            <v>ü</v>
          </cell>
        </row>
        <row r="1851">
          <cell r="A1851" t="str">
            <v>Town of Haddam Pension</v>
          </cell>
          <cell r="C1851" t="str">
            <v>PIMIX</v>
          </cell>
          <cell r="E1851" t="str">
            <v>ü</v>
          </cell>
          <cell r="F1851" t="str">
            <v>ü</v>
          </cell>
          <cell r="G1851" t="str">
            <v>ü</v>
          </cell>
          <cell r="H1851" t="str">
            <v>ü</v>
          </cell>
          <cell r="I1851" t="str">
            <v>ü</v>
          </cell>
          <cell r="J1851" t="str">
            <v>ü</v>
          </cell>
          <cell r="K1851" t="str">
            <v>ü</v>
          </cell>
          <cell r="L1851" t="str">
            <v>ü</v>
          </cell>
          <cell r="M1851" t="str">
            <v>ü</v>
          </cell>
          <cell r="N1851" t="str">
            <v>ü</v>
          </cell>
          <cell r="O1851" t="str">
            <v>ü</v>
          </cell>
        </row>
        <row r="1852">
          <cell r="A1852" t="str">
            <v>Town of Haddam Pension</v>
          </cell>
          <cell r="C1852" t="str">
            <v>PFORX</v>
          </cell>
          <cell r="E1852" t="str">
            <v>ü</v>
          </cell>
          <cell r="F1852" t="str">
            <v>ü</v>
          </cell>
          <cell r="G1852" t="str">
            <v>ü</v>
          </cell>
          <cell r="H1852" t="str">
            <v>ü</v>
          </cell>
          <cell r="I1852" t="str">
            <v>ü</v>
          </cell>
          <cell r="J1852" t="str">
            <v>ü</v>
          </cell>
          <cell r="K1852" t="str">
            <v>ü</v>
          </cell>
          <cell r="L1852" t="str">
            <v>ü</v>
          </cell>
          <cell r="M1852" t="str">
            <v>ü</v>
          </cell>
          <cell r="N1852" t="str">
            <v>û</v>
          </cell>
          <cell r="O1852" t="str">
            <v>ü</v>
          </cell>
        </row>
        <row r="1853">
          <cell r="A1853" t="str">
            <v>Town of Haddam Pension</v>
          </cell>
          <cell r="C1853" t="str">
            <v>POSIX</v>
          </cell>
          <cell r="E1853" t="str">
            <v>ü</v>
          </cell>
          <cell r="F1853" t="str">
            <v>û</v>
          </cell>
          <cell r="G1853" t="str">
            <v>û</v>
          </cell>
          <cell r="H1853" t="str">
            <v>û</v>
          </cell>
          <cell r="I1853" t="str">
            <v>û</v>
          </cell>
          <cell r="J1853" t="str">
            <v>û</v>
          </cell>
          <cell r="K1853" t="str">
            <v>û</v>
          </cell>
          <cell r="L1853" t="str">
            <v>û</v>
          </cell>
          <cell r="M1853" t="str">
            <v>û</v>
          </cell>
          <cell r="N1853" t="str">
            <v>ü</v>
          </cell>
          <cell r="O1853" t="str">
            <v>ü</v>
          </cell>
        </row>
        <row r="1854">
          <cell r="A1854" t="str">
            <v>Tudor 401(K)</v>
          </cell>
          <cell r="C1854" t="str">
            <v>FXAIX</v>
          </cell>
          <cell r="E1854" t="str">
            <v>N/A</v>
          </cell>
          <cell r="F1854" t="str">
            <v>ü</v>
          </cell>
          <cell r="G1854" t="str">
            <v>ü</v>
          </cell>
          <cell r="H1854" t="str">
            <v>ü</v>
          </cell>
          <cell r="I1854" t="str">
            <v>ü</v>
          </cell>
          <cell r="J1854" t="str">
            <v>ü</v>
          </cell>
          <cell r="K1854" t="str">
            <v>ü</v>
          </cell>
          <cell r="L1854" t="str">
            <v>ü</v>
          </cell>
          <cell r="M1854" t="str">
            <v>ü</v>
          </cell>
          <cell r="N1854" t="str">
            <v>ü</v>
          </cell>
          <cell r="O1854" t="str">
            <v>ü</v>
          </cell>
        </row>
        <row r="1855">
          <cell r="A1855" t="str">
            <v>Tudor 401(K)</v>
          </cell>
          <cell r="C1855" t="str">
            <v>SMGIX</v>
          </cell>
          <cell r="E1855" t="str">
            <v>ü</v>
          </cell>
          <cell r="F1855" t="str">
            <v>ü</v>
          </cell>
          <cell r="G1855" t="str">
            <v>ü</v>
          </cell>
          <cell r="H1855" t="str">
            <v>ü</v>
          </cell>
          <cell r="I1855" t="str">
            <v>ü</v>
          </cell>
          <cell r="J1855" t="str">
            <v>ü</v>
          </cell>
          <cell r="K1855" t="str">
            <v>ü</v>
          </cell>
          <cell r="L1855" t="str">
            <v>ü</v>
          </cell>
          <cell r="M1855" t="str">
            <v>ü</v>
          </cell>
          <cell r="N1855" t="str">
            <v>û</v>
          </cell>
          <cell r="O1855" t="str">
            <v>ü</v>
          </cell>
        </row>
        <row r="1856">
          <cell r="A1856" t="str">
            <v>Tudor 401(K)</v>
          </cell>
          <cell r="C1856" t="str">
            <v>APGZX</v>
          </cell>
          <cell r="E1856" t="str">
            <v>ü</v>
          </cell>
          <cell r="F1856" t="str">
            <v>û</v>
          </cell>
          <cell r="G1856" t="str">
            <v>û</v>
          </cell>
          <cell r="H1856" t="str">
            <v>û</v>
          </cell>
          <cell r="I1856" t="str">
            <v>û</v>
          </cell>
          <cell r="J1856" t="str">
            <v>û</v>
          </cell>
          <cell r="K1856" t="str">
            <v>ü</v>
          </cell>
          <cell r="L1856" t="str">
            <v>ü</v>
          </cell>
          <cell r="M1856" t="str">
            <v>ü</v>
          </cell>
          <cell r="N1856" t="str">
            <v>ü</v>
          </cell>
          <cell r="O1856" t="str">
            <v>ü</v>
          </cell>
        </row>
        <row r="1857">
          <cell r="A1857" t="str">
            <v>Tudor 401(K)</v>
          </cell>
          <cell r="C1857" t="str">
            <v>VEIRX</v>
          </cell>
          <cell r="E1857" t="str">
            <v>ü</v>
          </cell>
          <cell r="F1857" t="str">
            <v>ü</v>
          </cell>
          <cell r="G1857" t="str">
            <v>ü</v>
          </cell>
          <cell r="H1857" t="str">
            <v>ü</v>
          </cell>
          <cell r="I1857" t="str">
            <v>ü</v>
          </cell>
          <cell r="J1857" t="str">
            <v>ü</v>
          </cell>
          <cell r="K1857" t="str">
            <v>ü</v>
          </cell>
          <cell r="L1857" t="str">
            <v>ü</v>
          </cell>
          <cell r="M1857" t="str">
            <v>ü</v>
          </cell>
          <cell r="N1857" t="str">
            <v>ü</v>
          </cell>
          <cell r="O1857" t="str">
            <v>ü</v>
          </cell>
        </row>
        <row r="1858">
          <cell r="A1858" t="str">
            <v>Tudor 401(K)</v>
          </cell>
          <cell r="C1858" t="str">
            <v>VIMAX</v>
          </cell>
          <cell r="E1858" t="str">
            <v>N/A</v>
          </cell>
          <cell r="F1858" t="str">
            <v>ü</v>
          </cell>
          <cell r="G1858" t="str">
            <v>ü</v>
          </cell>
          <cell r="H1858" t="str">
            <v>ü</v>
          </cell>
          <cell r="I1858" t="str">
            <v>ü</v>
          </cell>
          <cell r="J1858" t="str">
            <v>ü</v>
          </cell>
          <cell r="K1858" t="str">
            <v>ü</v>
          </cell>
          <cell r="L1858" t="str">
            <v>ü</v>
          </cell>
          <cell r="M1858" t="str">
            <v>ü</v>
          </cell>
          <cell r="N1858" t="str">
            <v>ü</v>
          </cell>
          <cell r="O1858" t="str">
            <v>ü</v>
          </cell>
        </row>
        <row r="1859">
          <cell r="A1859" t="str">
            <v>Tudor 401(K)</v>
          </cell>
          <cell r="C1859" t="str">
            <v>VMGMX</v>
          </cell>
          <cell r="E1859" t="str">
            <v>N/A</v>
          </cell>
          <cell r="F1859" t="str">
            <v>ü</v>
          </cell>
          <cell r="G1859" t="str">
            <v>ü</v>
          </cell>
          <cell r="H1859" t="str">
            <v>ü</v>
          </cell>
          <cell r="I1859" t="str">
            <v>ü</v>
          </cell>
          <cell r="J1859" t="str">
            <v>ü</v>
          </cell>
          <cell r="K1859" t="str">
            <v>ü</v>
          </cell>
          <cell r="L1859" t="str">
            <v>ü</v>
          </cell>
          <cell r="M1859" t="str">
            <v>ü</v>
          </cell>
          <cell r="N1859" t="str">
            <v>ü</v>
          </cell>
          <cell r="O1859" t="str">
            <v>ü</v>
          </cell>
        </row>
        <row r="1860">
          <cell r="A1860" t="str">
            <v>Tudor 401(K)</v>
          </cell>
          <cell r="C1860" t="str">
            <v>VMVAX</v>
          </cell>
          <cell r="E1860" t="str">
            <v>N/A</v>
          </cell>
          <cell r="F1860" t="str">
            <v>ü</v>
          </cell>
          <cell r="G1860" t="str">
            <v>ü</v>
          </cell>
          <cell r="H1860" t="str">
            <v>ü</v>
          </cell>
          <cell r="I1860" t="str">
            <v>ü</v>
          </cell>
          <cell r="J1860" t="str">
            <v>ü</v>
          </cell>
          <cell r="K1860" t="str">
            <v>ü</v>
          </cell>
          <cell r="L1860" t="str">
            <v>ü</v>
          </cell>
          <cell r="M1860" t="str">
            <v>ü</v>
          </cell>
          <cell r="N1860" t="str">
            <v>ü</v>
          </cell>
          <cell r="O1860" t="str">
            <v>ü</v>
          </cell>
        </row>
        <row r="1861">
          <cell r="A1861" t="str">
            <v>Tudor 401(K)</v>
          </cell>
          <cell r="C1861" t="str">
            <v>N/A</v>
          </cell>
          <cell r="E1861" t="str">
            <v>ü</v>
          </cell>
          <cell r="F1861" t="str">
            <v>û</v>
          </cell>
          <cell r="G1861" t="str">
            <v>û</v>
          </cell>
          <cell r="H1861" t="str">
            <v>û</v>
          </cell>
          <cell r="I1861" t="str">
            <v>û</v>
          </cell>
          <cell r="J1861" t="str">
            <v>û</v>
          </cell>
          <cell r="K1861" t="str">
            <v>û</v>
          </cell>
          <cell r="L1861" t="str">
            <v>û</v>
          </cell>
          <cell r="M1861" t="str">
            <v>ü</v>
          </cell>
          <cell r="N1861" t="str">
            <v>ü</v>
          </cell>
          <cell r="O1861" t="str">
            <v>ü</v>
          </cell>
        </row>
        <row r="1862">
          <cell r="A1862" t="str">
            <v>Tudor 401(K)</v>
          </cell>
          <cell r="C1862" t="str">
            <v>VSMAX</v>
          </cell>
          <cell r="E1862" t="str">
            <v>N/A</v>
          </cell>
          <cell r="F1862" t="str">
            <v>ü</v>
          </cell>
          <cell r="G1862" t="str">
            <v>ü</v>
          </cell>
          <cell r="H1862" t="str">
            <v>ü</v>
          </cell>
          <cell r="I1862" t="str">
            <v>ü</v>
          </cell>
          <cell r="J1862" t="str">
            <v>ü</v>
          </cell>
          <cell r="K1862" t="str">
            <v>ü</v>
          </cell>
          <cell r="L1862" t="str">
            <v>ü</v>
          </cell>
          <cell r="M1862" t="str">
            <v>ü</v>
          </cell>
          <cell r="N1862" t="str">
            <v>ü</v>
          </cell>
          <cell r="O1862" t="str">
            <v>ü</v>
          </cell>
        </row>
        <row r="1863">
          <cell r="A1863" t="str">
            <v>Tudor 401(K)</v>
          </cell>
          <cell r="C1863" t="str">
            <v>NSVAX</v>
          </cell>
          <cell r="E1863" t="str">
            <v>û</v>
          </cell>
          <cell r="F1863" t="str">
            <v>ü</v>
          </cell>
          <cell r="G1863" t="str">
            <v>û</v>
          </cell>
          <cell r="H1863" t="str">
            <v>û</v>
          </cell>
          <cell r="I1863" t="str">
            <v>û</v>
          </cell>
          <cell r="J1863" t="str">
            <v>ü</v>
          </cell>
          <cell r="K1863" t="str">
            <v>ü</v>
          </cell>
          <cell r="L1863" t="str">
            <v>ü</v>
          </cell>
          <cell r="M1863" t="str">
            <v>ü</v>
          </cell>
          <cell r="N1863" t="str">
            <v>ü</v>
          </cell>
          <cell r="O1863" t="str">
            <v>ü</v>
          </cell>
        </row>
        <row r="1864">
          <cell r="A1864" t="str">
            <v>Tudor 401(K)</v>
          </cell>
          <cell r="C1864" t="str">
            <v>TCIEX</v>
          </cell>
          <cell r="E1864" t="str">
            <v>N/A</v>
          </cell>
          <cell r="F1864" t="str">
            <v>ü</v>
          </cell>
          <cell r="G1864" t="str">
            <v>ü</v>
          </cell>
          <cell r="H1864" t="str">
            <v>ü</v>
          </cell>
          <cell r="I1864" t="str">
            <v>ü</v>
          </cell>
          <cell r="J1864" t="str">
            <v>ü</v>
          </cell>
          <cell r="K1864" t="str">
            <v>ü</v>
          </cell>
          <cell r="L1864" t="str">
            <v>ü</v>
          </cell>
          <cell r="M1864" t="str">
            <v>ü</v>
          </cell>
          <cell r="N1864" t="str">
            <v>ü</v>
          </cell>
          <cell r="O1864" t="str">
            <v>ü</v>
          </cell>
        </row>
        <row r="1865">
          <cell r="A1865" t="str">
            <v>Tudor 401(K)</v>
          </cell>
          <cell r="C1865" t="str">
            <v>FIVFX</v>
          </cell>
          <cell r="E1865" t="str">
            <v>ü</v>
          </cell>
          <cell r="F1865" t="str">
            <v>ü</v>
          </cell>
          <cell r="G1865" t="str">
            <v>ü</v>
          </cell>
          <cell r="H1865" t="str">
            <v>ü</v>
          </cell>
          <cell r="I1865" t="str">
            <v>ü</v>
          </cell>
          <cell r="J1865" t="str">
            <v>ü</v>
          </cell>
          <cell r="K1865" t="str">
            <v>ü</v>
          </cell>
          <cell r="L1865" t="str">
            <v>ü</v>
          </cell>
          <cell r="M1865" t="str">
            <v>ü</v>
          </cell>
          <cell r="N1865" t="str">
            <v>ü</v>
          </cell>
          <cell r="O1865" t="str">
            <v>ü</v>
          </cell>
        </row>
        <row r="1866">
          <cell r="A1866" t="str">
            <v>Tudor 401(K)</v>
          </cell>
          <cell r="C1866" t="str">
            <v>RNPGX</v>
          </cell>
          <cell r="E1866" t="str">
            <v>ü</v>
          </cell>
          <cell r="F1866" t="str">
            <v>û</v>
          </cell>
          <cell r="G1866" t="str">
            <v>ü</v>
          </cell>
          <cell r="H1866" t="str">
            <v>ü</v>
          </cell>
          <cell r="I1866" t="str">
            <v>ü</v>
          </cell>
          <cell r="J1866" t="str">
            <v>û</v>
          </cell>
          <cell r="K1866" t="str">
            <v>ü</v>
          </cell>
          <cell r="L1866" t="str">
            <v>ü</v>
          </cell>
          <cell r="M1866" t="str">
            <v>ü</v>
          </cell>
          <cell r="N1866" t="str">
            <v>ü</v>
          </cell>
          <cell r="O1866" t="str">
            <v>ü</v>
          </cell>
        </row>
        <row r="1867">
          <cell r="A1867" t="str">
            <v>Tudor 401(K)</v>
          </cell>
          <cell r="C1867" t="str">
            <v>RNWGX</v>
          </cell>
          <cell r="E1867" t="str">
            <v>ü</v>
          </cell>
          <cell r="F1867" t="str">
            <v>ü</v>
          </cell>
          <cell r="G1867" t="str">
            <v>ü</v>
          </cell>
          <cell r="H1867" t="str">
            <v>ü</v>
          </cell>
          <cell r="I1867" t="str">
            <v>ü</v>
          </cell>
          <cell r="J1867" t="str">
            <v>ü</v>
          </cell>
          <cell r="K1867" t="str">
            <v>ü</v>
          </cell>
          <cell r="L1867" t="str">
            <v>ü</v>
          </cell>
          <cell r="M1867" t="str">
            <v>ü</v>
          </cell>
          <cell r="N1867" t="str">
            <v>ü</v>
          </cell>
          <cell r="O1867" t="str">
            <v>ü</v>
          </cell>
        </row>
        <row r="1868">
          <cell r="A1868" t="str">
            <v>Tudor 401(K)</v>
          </cell>
          <cell r="C1868" t="str">
            <v>VEMAX</v>
          </cell>
          <cell r="E1868" t="str">
            <v>N/A</v>
          </cell>
          <cell r="F1868" t="str">
            <v>ü</v>
          </cell>
          <cell r="G1868" t="str">
            <v>û</v>
          </cell>
          <cell r="H1868" t="str">
            <v>û</v>
          </cell>
          <cell r="I1868" t="str">
            <v>ü</v>
          </cell>
          <cell r="J1868" t="str">
            <v>ü</v>
          </cell>
          <cell r="K1868" t="str">
            <v>ü</v>
          </cell>
          <cell r="L1868" t="str">
            <v>ü</v>
          </cell>
          <cell r="M1868" t="str">
            <v>ü</v>
          </cell>
          <cell r="N1868" t="str">
            <v>ü</v>
          </cell>
          <cell r="O1868" t="str">
            <v>ü</v>
          </cell>
        </row>
        <row r="1869">
          <cell r="A1869" t="str">
            <v>Tudor 401(K)</v>
          </cell>
          <cell r="C1869" t="str">
            <v>VAIPX</v>
          </cell>
          <cell r="E1869" t="str">
            <v>ü</v>
          </cell>
          <cell r="F1869" t="str">
            <v>û</v>
          </cell>
          <cell r="G1869" t="str">
            <v>û</v>
          </cell>
          <cell r="H1869" t="str">
            <v>û</v>
          </cell>
          <cell r="I1869" t="str">
            <v>û</v>
          </cell>
          <cell r="J1869" t="str">
            <v>ü</v>
          </cell>
          <cell r="K1869" t="str">
            <v>ü</v>
          </cell>
          <cell r="L1869" t="str">
            <v>ü</v>
          </cell>
          <cell r="M1869" t="str">
            <v>ü</v>
          </cell>
          <cell r="N1869" t="str">
            <v>ü</v>
          </cell>
          <cell r="O1869" t="str">
            <v>ü</v>
          </cell>
        </row>
        <row r="1870">
          <cell r="A1870" t="str">
            <v>Tudor 401(K)</v>
          </cell>
          <cell r="C1870" t="str">
            <v>VFIUX</v>
          </cell>
          <cell r="E1870" t="str">
            <v>ü</v>
          </cell>
          <cell r="F1870" t="str">
            <v>û</v>
          </cell>
          <cell r="G1870" t="str">
            <v>ü</v>
          </cell>
          <cell r="H1870" t="str">
            <v>ü</v>
          </cell>
          <cell r="I1870" t="str">
            <v>ü</v>
          </cell>
          <cell r="J1870" t="str">
            <v>û</v>
          </cell>
          <cell r="K1870" t="str">
            <v>ü</v>
          </cell>
          <cell r="L1870" t="str">
            <v>û</v>
          </cell>
          <cell r="M1870" t="str">
            <v>ü</v>
          </cell>
          <cell r="N1870" t="str">
            <v>ü</v>
          </cell>
          <cell r="O1870" t="str">
            <v>ü</v>
          </cell>
        </row>
        <row r="1871">
          <cell r="A1871" t="str">
            <v>Tudor 401(K)</v>
          </cell>
          <cell r="C1871" t="str">
            <v>N/A</v>
          </cell>
          <cell r="E1871" t="str">
            <v>ü</v>
          </cell>
          <cell r="F1871" t="str">
            <v>ü</v>
          </cell>
          <cell r="G1871" t="str">
            <v>ü</v>
          </cell>
          <cell r="H1871" t="str">
            <v>ü</v>
          </cell>
          <cell r="I1871" t="str">
            <v>ü</v>
          </cell>
          <cell r="J1871" t="str">
            <v>ü</v>
          </cell>
          <cell r="K1871" t="str">
            <v>ü</v>
          </cell>
          <cell r="L1871" t="str">
            <v>ü</v>
          </cell>
          <cell r="M1871" t="str">
            <v>ü</v>
          </cell>
          <cell r="N1871" t="str">
            <v>ü</v>
          </cell>
          <cell r="O1871" t="str">
            <v>ü</v>
          </cell>
        </row>
        <row r="1872">
          <cell r="A1872" t="str">
            <v>Tudor 401(K)</v>
          </cell>
          <cell r="C1872" t="str">
            <v>VBTLX</v>
          </cell>
          <cell r="E1872" t="str">
            <v>N/A</v>
          </cell>
          <cell r="F1872" t="str">
            <v>ü</v>
          </cell>
          <cell r="G1872" t="str">
            <v>û</v>
          </cell>
          <cell r="H1872" t="str">
            <v>û</v>
          </cell>
          <cell r="I1872" t="str">
            <v>ü</v>
          </cell>
          <cell r="J1872" t="str">
            <v>ü</v>
          </cell>
          <cell r="K1872" t="str">
            <v>û</v>
          </cell>
          <cell r="L1872" t="str">
            <v>û</v>
          </cell>
          <cell r="M1872" t="str">
            <v>ü</v>
          </cell>
          <cell r="N1872" t="str">
            <v>ü</v>
          </cell>
          <cell r="O1872" t="str">
            <v>ü</v>
          </cell>
        </row>
        <row r="1873">
          <cell r="A1873" t="str">
            <v>Tudor 401(K)</v>
          </cell>
          <cell r="C1873" t="str">
            <v>LCRVX</v>
          </cell>
          <cell r="E1873" t="str">
            <v>ü</v>
          </cell>
          <cell r="F1873" t="str">
            <v>ü</v>
          </cell>
          <cell r="G1873" t="str">
            <v>ü</v>
          </cell>
          <cell r="H1873" t="str">
            <v>ü</v>
          </cell>
          <cell r="I1873" t="str">
            <v>ü</v>
          </cell>
          <cell r="J1873" t="str">
            <v>ü</v>
          </cell>
          <cell r="K1873" t="str">
            <v>ü</v>
          </cell>
          <cell r="L1873" t="str">
            <v>ü</v>
          </cell>
          <cell r="M1873" t="str">
            <v>ü</v>
          </cell>
          <cell r="N1873" t="str">
            <v>ü</v>
          </cell>
          <cell r="O1873" t="str">
            <v>ü</v>
          </cell>
        </row>
        <row r="1874">
          <cell r="A1874" t="str">
            <v>Tudor 401(K)</v>
          </cell>
          <cell r="C1874" t="str">
            <v>VWEAX</v>
          </cell>
          <cell r="E1874" t="str">
            <v>û</v>
          </cell>
          <cell r="F1874" t="str">
            <v>û</v>
          </cell>
          <cell r="G1874" t="str">
            <v>û</v>
          </cell>
          <cell r="H1874" t="str">
            <v>û</v>
          </cell>
          <cell r="I1874" t="str">
            <v>û</v>
          </cell>
          <cell r="J1874" t="str">
            <v>û</v>
          </cell>
          <cell r="K1874" t="str">
            <v>û</v>
          </cell>
          <cell r="L1874" t="str">
            <v>û</v>
          </cell>
          <cell r="M1874" t="str">
            <v>û</v>
          </cell>
          <cell r="N1874" t="str">
            <v>ü</v>
          </cell>
          <cell r="O1874" t="str">
            <v>ü</v>
          </cell>
        </row>
        <row r="1875">
          <cell r="A1875" t="str">
            <v>Tudor 401(K)</v>
          </cell>
          <cell r="C1875" t="str">
            <v>PHYQX</v>
          </cell>
          <cell r="E1875" t="str">
            <v>ü</v>
          </cell>
          <cell r="F1875" t="str">
            <v>û</v>
          </cell>
          <cell r="G1875" t="str">
            <v>ü</v>
          </cell>
          <cell r="H1875" t="str">
            <v>ü</v>
          </cell>
          <cell r="I1875" t="str">
            <v>û</v>
          </cell>
          <cell r="J1875" t="str">
            <v>ü</v>
          </cell>
          <cell r="K1875" t="str">
            <v>ü</v>
          </cell>
          <cell r="L1875" t="str">
            <v>ü</v>
          </cell>
          <cell r="M1875" t="str">
            <v>ü</v>
          </cell>
          <cell r="N1875" t="str">
            <v>ü</v>
          </cell>
          <cell r="O1875" t="str">
            <v>ü</v>
          </cell>
        </row>
        <row r="1876">
          <cell r="A1876" t="str">
            <v>Tudor 401(K)</v>
          </cell>
          <cell r="C1876" t="str">
            <v>PFORX</v>
          </cell>
          <cell r="E1876" t="str">
            <v>ü</v>
          </cell>
          <cell r="F1876" t="str">
            <v>ü</v>
          </cell>
          <cell r="G1876" t="str">
            <v>ü</v>
          </cell>
          <cell r="H1876" t="str">
            <v>ü</v>
          </cell>
          <cell r="I1876" t="str">
            <v>ü</v>
          </cell>
          <cell r="J1876" t="str">
            <v>ü</v>
          </cell>
          <cell r="K1876" t="str">
            <v>ü</v>
          </cell>
          <cell r="L1876" t="str">
            <v>ü</v>
          </cell>
          <cell r="M1876" t="str">
            <v>ü</v>
          </cell>
          <cell r="N1876" t="str">
            <v>û</v>
          </cell>
          <cell r="O1876" t="str">
            <v>ü</v>
          </cell>
        </row>
        <row r="1877">
          <cell r="A1877" t="str">
            <v>Tudor 401(K)</v>
          </cell>
          <cell r="C1877" t="str">
            <v>VGSLX</v>
          </cell>
          <cell r="E1877" t="str">
            <v>N/A</v>
          </cell>
          <cell r="F1877" t="str">
            <v>ü</v>
          </cell>
          <cell r="G1877" t="str">
            <v>û</v>
          </cell>
          <cell r="H1877" t="str">
            <v>ü</v>
          </cell>
          <cell r="I1877" t="str">
            <v>ü</v>
          </cell>
          <cell r="J1877" t="str">
            <v>ü</v>
          </cell>
          <cell r="K1877" t="str">
            <v>û</v>
          </cell>
          <cell r="L1877" t="str">
            <v>û</v>
          </cell>
          <cell r="M1877" t="str">
            <v>ü</v>
          </cell>
          <cell r="N1877" t="str">
            <v>ü</v>
          </cell>
          <cell r="O1877" t="str">
            <v>ü</v>
          </cell>
        </row>
        <row r="1878">
          <cell r="A1878" t="str">
            <v>Tudor 401(K)</v>
          </cell>
          <cell r="C1878" t="str">
            <v>OGMIX</v>
          </cell>
          <cell r="E1878" t="str">
            <v>û</v>
          </cell>
          <cell r="F1878" t="str">
            <v>ü</v>
          </cell>
          <cell r="G1878" t="str">
            <v>û</v>
          </cell>
          <cell r="H1878" t="str">
            <v>û</v>
          </cell>
          <cell r="I1878" t="str">
            <v>ü</v>
          </cell>
          <cell r="J1878" t="str">
            <v>û</v>
          </cell>
          <cell r="K1878" t="str">
            <v>ü</v>
          </cell>
          <cell r="L1878" t="str">
            <v>ü</v>
          </cell>
          <cell r="M1878" t="str">
            <v>ü</v>
          </cell>
          <cell r="N1878" t="str">
            <v>ü</v>
          </cell>
          <cell r="O1878" t="str">
            <v>ü</v>
          </cell>
        </row>
        <row r="1879">
          <cell r="A1879" t="str">
            <v>Tudor 401(K)</v>
          </cell>
          <cell r="C1879" t="str">
            <v>PCRIX</v>
          </cell>
          <cell r="E1879" t="str">
            <v>ü</v>
          </cell>
          <cell r="F1879" t="str">
            <v>û</v>
          </cell>
          <cell r="G1879" t="str">
            <v>û</v>
          </cell>
          <cell r="H1879" t="str">
            <v>ü</v>
          </cell>
          <cell r="I1879" t="str">
            <v>û</v>
          </cell>
          <cell r="J1879" t="str">
            <v>ü</v>
          </cell>
          <cell r="K1879" t="str">
            <v>ü</v>
          </cell>
          <cell r="L1879" t="str">
            <v>û</v>
          </cell>
          <cell r="M1879" t="str">
            <v>û</v>
          </cell>
          <cell r="N1879" t="str">
            <v>ü</v>
          </cell>
          <cell r="O1879" t="str">
            <v>ü</v>
          </cell>
        </row>
        <row r="1880">
          <cell r="A1880" t="str">
            <v>Tudor 401(K)</v>
          </cell>
          <cell r="C1880" t="str">
            <v>VITAX</v>
          </cell>
          <cell r="E1880" t="str">
            <v>N/A</v>
          </cell>
          <cell r="F1880" t="str">
            <v>ü</v>
          </cell>
          <cell r="G1880" t="str">
            <v>ü</v>
          </cell>
          <cell r="H1880" t="str">
            <v>ü</v>
          </cell>
          <cell r="I1880" t="str">
            <v>ü</v>
          </cell>
          <cell r="J1880" t="str">
            <v>ü</v>
          </cell>
          <cell r="K1880" t="str">
            <v>ü</v>
          </cell>
          <cell r="L1880" t="str">
            <v>ü</v>
          </cell>
          <cell r="M1880" t="str">
            <v>ü</v>
          </cell>
          <cell r="N1880" t="str">
            <v>ü</v>
          </cell>
          <cell r="O1880" t="str">
            <v>ü</v>
          </cell>
        </row>
        <row r="1881">
          <cell r="A1881" t="str">
            <v>Tudor 401(K)</v>
          </cell>
          <cell r="C1881" t="str">
            <v>UTIXX</v>
          </cell>
          <cell r="E1881" t="str">
            <v>ü</v>
          </cell>
          <cell r="F1881" t="str">
            <v>û</v>
          </cell>
          <cell r="G1881" t="str">
            <v>ü</v>
          </cell>
          <cell r="H1881" t="str">
            <v>ü</v>
          </cell>
          <cell r="I1881" t="str">
            <v>û</v>
          </cell>
          <cell r="J1881" t="str">
            <v>û</v>
          </cell>
          <cell r="K1881" t="str">
            <v>ü</v>
          </cell>
          <cell r="L1881" t="str">
            <v>ü</v>
          </cell>
          <cell r="M1881" t="str">
            <v>û</v>
          </cell>
          <cell r="N1881" t="str">
            <v>ü</v>
          </cell>
          <cell r="O1881" t="str">
            <v>ü</v>
          </cell>
        </row>
        <row r="1882">
          <cell r="A1882" t="str">
            <v>Turning Point Restaurants 401(K)</v>
          </cell>
          <cell r="C1882" t="str">
            <v>FXAIX</v>
          </cell>
          <cell r="E1882" t="str">
            <v>N/A</v>
          </cell>
          <cell r="F1882" t="str">
            <v>ü</v>
          </cell>
          <cell r="G1882" t="str">
            <v>ü</v>
          </cell>
          <cell r="H1882" t="str">
            <v>ü</v>
          </cell>
          <cell r="I1882" t="str">
            <v>ü</v>
          </cell>
          <cell r="J1882" t="str">
            <v>ü</v>
          </cell>
          <cell r="K1882" t="str">
            <v>ü</v>
          </cell>
          <cell r="L1882" t="str">
            <v>ü</v>
          </cell>
          <cell r="M1882" t="str">
            <v>ü</v>
          </cell>
          <cell r="N1882" t="str">
            <v>ü</v>
          </cell>
          <cell r="O1882" t="str">
            <v>ü</v>
          </cell>
        </row>
        <row r="1883">
          <cell r="A1883" t="str">
            <v>Turning Point Restaurants 401(K)</v>
          </cell>
          <cell r="C1883" t="str">
            <v>APGZX</v>
          </cell>
          <cell r="E1883" t="str">
            <v>ü</v>
          </cell>
          <cell r="F1883" t="str">
            <v>û</v>
          </cell>
          <cell r="G1883" t="str">
            <v>û</v>
          </cell>
          <cell r="H1883" t="str">
            <v>û</v>
          </cell>
          <cell r="I1883" t="str">
            <v>û</v>
          </cell>
          <cell r="J1883" t="str">
            <v>û</v>
          </cell>
          <cell r="K1883" t="str">
            <v>ü</v>
          </cell>
          <cell r="L1883" t="str">
            <v>ü</v>
          </cell>
          <cell r="M1883" t="str">
            <v>ü</v>
          </cell>
          <cell r="N1883" t="str">
            <v>ü</v>
          </cell>
          <cell r="O1883" t="str">
            <v>ü</v>
          </cell>
        </row>
        <row r="1884">
          <cell r="A1884" t="str">
            <v>Turning Point Restaurants 401(K)</v>
          </cell>
          <cell r="C1884" t="str">
            <v>PEYAX</v>
          </cell>
          <cell r="E1884" t="str">
            <v>ü</v>
          </cell>
          <cell r="F1884" t="str">
            <v>ü</v>
          </cell>
          <cell r="G1884" t="str">
            <v>ü</v>
          </cell>
          <cell r="H1884" t="str">
            <v>ü</v>
          </cell>
          <cell r="I1884" t="str">
            <v>ü</v>
          </cell>
          <cell r="J1884" t="str">
            <v>ü</v>
          </cell>
          <cell r="K1884" t="str">
            <v>ü</v>
          </cell>
          <cell r="L1884" t="str">
            <v>ü</v>
          </cell>
          <cell r="M1884" t="str">
            <v>ü</v>
          </cell>
          <cell r="N1884" t="str">
            <v>ü</v>
          </cell>
          <cell r="O1884" t="str">
            <v>ü</v>
          </cell>
        </row>
        <row r="1885">
          <cell r="A1885" t="str">
            <v>Turning Point Restaurants 401(K)</v>
          </cell>
          <cell r="C1885" t="str">
            <v>FSMDX</v>
          </cell>
          <cell r="E1885" t="str">
            <v>N/A</v>
          </cell>
          <cell r="F1885" t="str">
            <v>ü</v>
          </cell>
          <cell r="G1885" t="str">
            <v>ü</v>
          </cell>
          <cell r="H1885" t="str">
            <v>ü</v>
          </cell>
          <cell r="I1885" t="str">
            <v>ü</v>
          </cell>
          <cell r="J1885" t="str">
            <v>ü</v>
          </cell>
          <cell r="K1885" t="str">
            <v>ü</v>
          </cell>
          <cell r="L1885" t="str">
            <v>ü</v>
          </cell>
          <cell r="M1885" t="str">
            <v>ü</v>
          </cell>
          <cell r="N1885" t="str">
            <v>ü</v>
          </cell>
          <cell r="O1885" t="str">
            <v>ü</v>
          </cell>
        </row>
        <row r="1886">
          <cell r="A1886" t="str">
            <v>Turning Point Restaurants 401(K)</v>
          </cell>
          <cell r="C1886" t="str">
            <v>OTCKX</v>
          </cell>
          <cell r="E1886" t="str">
            <v>ü</v>
          </cell>
          <cell r="F1886" t="str">
            <v>û</v>
          </cell>
          <cell r="G1886" t="str">
            <v>ü</v>
          </cell>
          <cell r="H1886" t="str">
            <v>ü</v>
          </cell>
          <cell r="I1886" t="str">
            <v>ü</v>
          </cell>
          <cell r="J1886" t="str">
            <v>û</v>
          </cell>
          <cell r="K1886" t="str">
            <v>ü</v>
          </cell>
          <cell r="L1886" t="str">
            <v>ü</v>
          </cell>
          <cell r="M1886" t="str">
            <v>ü</v>
          </cell>
          <cell r="N1886" t="str">
            <v>ü</v>
          </cell>
          <cell r="O1886" t="str">
            <v>ü</v>
          </cell>
        </row>
        <row r="1887">
          <cell r="A1887" t="str">
            <v>Turning Point Restaurants 401(K)</v>
          </cell>
          <cell r="C1887" t="str">
            <v>AMDVX</v>
          </cell>
          <cell r="E1887" t="str">
            <v>ü</v>
          </cell>
          <cell r="F1887" t="str">
            <v>û</v>
          </cell>
          <cell r="G1887" t="str">
            <v>û</v>
          </cell>
          <cell r="H1887" t="str">
            <v>û</v>
          </cell>
          <cell r="I1887" t="str">
            <v>û</v>
          </cell>
          <cell r="J1887" t="str">
            <v>û</v>
          </cell>
          <cell r="K1887" t="str">
            <v>û</v>
          </cell>
          <cell r="L1887" t="str">
            <v>û</v>
          </cell>
          <cell r="M1887" t="str">
            <v>ü</v>
          </cell>
          <cell r="N1887" t="str">
            <v>ü</v>
          </cell>
          <cell r="O1887" t="str">
            <v>ü</v>
          </cell>
        </row>
        <row r="1888">
          <cell r="A1888" t="str">
            <v>Turning Point Restaurants 401(K)</v>
          </cell>
          <cell r="C1888" t="str">
            <v>FSSNX</v>
          </cell>
          <cell r="E1888" t="str">
            <v>N/A</v>
          </cell>
          <cell r="F1888" t="str">
            <v>ü</v>
          </cell>
          <cell r="G1888" t="str">
            <v>ü</v>
          </cell>
          <cell r="H1888" t="str">
            <v>ü</v>
          </cell>
          <cell r="I1888" t="str">
            <v>ü</v>
          </cell>
          <cell r="J1888" t="str">
            <v>ü</v>
          </cell>
          <cell r="K1888" t="str">
            <v>û</v>
          </cell>
          <cell r="L1888" t="str">
            <v>û</v>
          </cell>
          <cell r="M1888" t="str">
            <v>ü</v>
          </cell>
          <cell r="N1888" t="str">
            <v>ü</v>
          </cell>
          <cell r="O1888" t="str">
            <v>ü</v>
          </cell>
        </row>
        <row r="1889">
          <cell r="A1889" t="str">
            <v>Turning Point Restaurants 401(K)</v>
          </cell>
          <cell r="C1889" t="str">
            <v>GTTUX</v>
          </cell>
          <cell r="E1889" t="str">
            <v>ü</v>
          </cell>
          <cell r="F1889" t="str">
            <v>ü</v>
          </cell>
          <cell r="G1889" t="str">
            <v>ü</v>
          </cell>
          <cell r="H1889" t="str">
            <v>ü</v>
          </cell>
          <cell r="I1889" t="str">
            <v>ü</v>
          </cell>
          <cell r="J1889" t="str">
            <v>ü</v>
          </cell>
          <cell r="K1889" t="str">
            <v>û</v>
          </cell>
          <cell r="L1889" t="str">
            <v>û</v>
          </cell>
          <cell r="M1889" t="str">
            <v>û</v>
          </cell>
          <cell r="N1889" t="str">
            <v>ü</v>
          </cell>
          <cell r="O1889" t="str">
            <v>ü</v>
          </cell>
        </row>
        <row r="1890">
          <cell r="A1890" t="str">
            <v>Turning Point Restaurants 401(K)</v>
          </cell>
          <cell r="C1890" t="str">
            <v>PLKGX</v>
          </cell>
          <cell r="E1890" t="str">
            <v>ü</v>
          </cell>
          <cell r="F1890" t="str">
            <v>ü</v>
          </cell>
          <cell r="G1890" t="str">
            <v>ü</v>
          </cell>
          <cell r="H1890" t="str">
            <v>ü</v>
          </cell>
          <cell r="I1890" t="str">
            <v>ü</v>
          </cell>
          <cell r="J1890" t="str">
            <v>ü</v>
          </cell>
          <cell r="K1890" t="str">
            <v>ü</v>
          </cell>
          <cell r="L1890" t="str">
            <v>ü</v>
          </cell>
          <cell r="M1890" t="str">
            <v>ü</v>
          </cell>
          <cell r="N1890" t="str">
            <v>ü</v>
          </cell>
          <cell r="O1890" t="str">
            <v>ü</v>
          </cell>
        </row>
        <row r="1891">
          <cell r="A1891" t="str">
            <v>Turning Point Restaurants 401(K)</v>
          </cell>
          <cell r="C1891" t="str">
            <v>DIPSX</v>
          </cell>
          <cell r="E1891" t="str">
            <v>ü</v>
          </cell>
          <cell r="F1891" t="str">
            <v>û</v>
          </cell>
          <cell r="G1891" t="str">
            <v>ü</v>
          </cell>
          <cell r="H1891" t="str">
            <v>ü</v>
          </cell>
          <cell r="I1891" t="str">
            <v>ü</v>
          </cell>
          <cell r="J1891" t="str">
            <v>ü</v>
          </cell>
          <cell r="K1891" t="str">
            <v>ü</v>
          </cell>
          <cell r="L1891" t="str">
            <v>ü</v>
          </cell>
          <cell r="M1891" t="str">
            <v>ü</v>
          </cell>
          <cell r="N1891" t="str">
            <v>ü</v>
          </cell>
          <cell r="O1891" t="str">
            <v>ü</v>
          </cell>
        </row>
        <row r="1892">
          <cell r="A1892" t="str">
            <v>Turning Point Restaurants 401(K)</v>
          </cell>
          <cell r="C1892" t="str">
            <v>FSPSX</v>
          </cell>
          <cell r="E1892" t="str">
            <v>N/A</v>
          </cell>
          <cell r="F1892" t="str">
            <v>û</v>
          </cell>
          <cell r="G1892" t="str">
            <v>ü</v>
          </cell>
          <cell r="H1892" t="str">
            <v>ü</v>
          </cell>
          <cell r="I1892" t="str">
            <v>ü</v>
          </cell>
          <cell r="J1892" t="str">
            <v>û</v>
          </cell>
          <cell r="K1892" t="str">
            <v>ü</v>
          </cell>
          <cell r="L1892" t="str">
            <v>ü</v>
          </cell>
          <cell r="M1892" t="str">
            <v>ü</v>
          </cell>
          <cell r="N1892" t="str">
            <v>ü</v>
          </cell>
          <cell r="O1892" t="str">
            <v>ü</v>
          </cell>
        </row>
        <row r="1893">
          <cell r="A1893" t="str">
            <v>Turning Point Restaurants 401(K)</v>
          </cell>
          <cell r="C1893" t="str">
            <v>MDIZX</v>
          </cell>
          <cell r="E1893" t="str">
            <v>ü</v>
          </cell>
          <cell r="F1893" t="str">
            <v>ü</v>
          </cell>
          <cell r="G1893" t="str">
            <v>û</v>
          </cell>
          <cell r="H1893" t="str">
            <v>û</v>
          </cell>
          <cell r="I1893" t="str">
            <v>ü</v>
          </cell>
          <cell r="J1893" t="str">
            <v>û</v>
          </cell>
          <cell r="K1893" t="str">
            <v>û</v>
          </cell>
          <cell r="L1893" t="str">
            <v>û</v>
          </cell>
          <cell r="M1893" t="str">
            <v>û</v>
          </cell>
          <cell r="N1893" t="str">
            <v>ü</v>
          </cell>
          <cell r="O1893" t="str">
            <v>ü</v>
          </cell>
        </row>
        <row r="1894">
          <cell r="A1894" t="str">
            <v>Turning Point Restaurants 401(K)</v>
          </cell>
          <cell r="C1894" t="str">
            <v>PFORX</v>
          </cell>
          <cell r="E1894" t="str">
            <v>ü</v>
          </cell>
          <cell r="F1894" t="str">
            <v>ü</v>
          </cell>
          <cell r="G1894" t="str">
            <v>ü</v>
          </cell>
          <cell r="H1894" t="str">
            <v>ü</v>
          </cell>
          <cell r="I1894" t="str">
            <v>ü</v>
          </cell>
          <cell r="J1894" t="str">
            <v>ü</v>
          </cell>
          <cell r="K1894" t="str">
            <v>ü</v>
          </cell>
          <cell r="L1894" t="str">
            <v>ü</v>
          </cell>
          <cell r="M1894" t="str">
            <v>ü</v>
          </cell>
          <cell r="N1894" t="str">
            <v>û</v>
          </cell>
          <cell r="O1894" t="str">
            <v>ü</v>
          </cell>
        </row>
        <row r="1895">
          <cell r="A1895" t="str">
            <v>Turning Point Restaurants 401(K)</v>
          </cell>
          <cell r="C1895" t="str">
            <v>PTRQX</v>
          </cell>
          <cell r="E1895" t="str">
            <v>ü</v>
          </cell>
          <cell r="F1895" t="str">
            <v>ü</v>
          </cell>
          <cell r="G1895" t="str">
            <v>ü</v>
          </cell>
          <cell r="H1895" t="str">
            <v>ü</v>
          </cell>
          <cell r="I1895" t="str">
            <v>ü</v>
          </cell>
          <cell r="J1895" t="str">
            <v>ü</v>
          </cell>
          <cell r="K1895" t="str">
            <v>ü</v>
          </cell>
          <cell r="L1895" t="str">
            <v>ü</v>
          </cell>
          <cell r="M1895" t="str">
            <v>ü</v>
          </cell>
          <cell r="N1895" t="str">
            <v>ü</v>
          </cell>
          <cell r="O1895" t="str">
            <v>ü</v>
          </cell>
        </row>
        <row r="1896">
          <cell r="A1896" t="str">
            <v>Turning Point Restaurants 401(K)</v>
          </cell>
          <cell r="C1896" t="str">
            <v>PIMIX</v>
          </cell>
          <cell r="E1896" t="str">
            <v>ü</v>
          </cell>
          <cell r="F1896" t="str">
            <v>ü</v>
          </cell>
          <cell r="G1896" t="str">
            <v>ü</v>
          </cell>
          <cell r="H1896" t="str">
            <v>ü</v>
          </cell>
          <cell r="I1896" t="str">
            <v>ü</v>
          </cell>
          <cell r="J1896" t="str">
            <v>ü</v>
          </cell>
          <cell r="K1896" t="str">
            <v>ü</v>
          </cell>
          <cell r="L1896" t="str">
            <v>ü</v>
          </cell>
          <cell r="M1896" t="str">
            <v>ü</v>
          </cell>
          <cell r="N1896" t="str">
            <v>ü</v>
          </cell>
          <cell r="O1896" t="str">
            <v>ü</v>
          </cell>
        </row>
        <row r="1897">
          <cell r="A1897" t="str">
            <v>Turning Point Restaurants 401(K)</v>
          </cell>
          <cell r="C1897" t="str">
            <v>N/A</v>
          </cell>
          <cell r="E1897" t="str">
            <v>ü</v>
          </cell>
          <cell r="F1897" t="str">
            <v>û</v>
          </cell>
          <cell r="G1897" t="str">
            <v>û</v>
          </cell>
          <cell r="H1897" t="str">
            <v>û</v>
          </cell>
          <cell r="I1897" t="str">
            <v>û</v>
          </cell>
          <cell r="J1897" t="str">
            <v>ü</v>
          </cell>
          <cell r="K1897" t="str">
            <v>û</v>
          </cell>
          <cell r="L1897" t="str">
            <v>û</v>
          </cell>
          <cell r="M1897" t="str">
            <v>û</v>
          </cell>
          <cell r="N1897" t="str">
            <v>ü</v>
          </cell>
          <cell r="O1897" t="str">
            <v>ü</v>
          </cell>
        </row>
        <row r="1898">
          <cell r="A1898" t="str">
            <v>Ultrafabrics 401(K)</v>
          </cell>
          <cell r="C1898" t="str">
            <v>FXAIX</v>
          </cell>
          <cell r="E1898" t="str">
            <v>N/A</v>
          </cell>
          <cell r="F1898" t="str">
            <v>ü</v>
          </cell>
          <cell r="G1898" t="str">
            <v>ü</v>
          </cell>
          <cell r="H1898" t="str">
            <v>ü</v>
          </cell>
          <cell r="I1898" t="str">
            <v>ü</v>
          </cell>
          <cell r="J1898" t="str">
            <v>ü</v>
          </cell>
          <cell r="K1898" t="str">
            <v>ü</v>
          </cell>
          <cell r="L1898" t="str">
            <v>ü</v>
          </cell>
          <cell r="M1898" t="str">
            <v>ü</v>
          </cell>
          <cell r="N1898" t="str">
            <v>ü</v>
          </cell>
          <cell r="O1898" t="str">
            <v>ü</v>
          </cell>
        </row>
        <row r="1899">
          <cell r="A1899" t="str">
            <v>Ultrafabrics 401(K)</v>
          </cell>
          <cell r="C1899" t="str">
            <v>APGZX</v>
          </cell>
          <cell r="E1899" t="str">
            <v>ü</v>
          </cell>
          <cell r="F1899" t="str">
            <v>û</v>
          </cell>
          <cell r="G1899" t="str">
            <v>û</v>
          </cell>
          <cell r="H1899" t="str">
            <v>û</v>
          </cell>
          <cell r="I1899" t="str">
            <v>û</v>
          </cell>
          <cell r="J1899" t="str">
            <v>û</v>
          </cell>
          <cell r="K1899" t="str">
            <v>ü</v>
          </cell>
          <cell r="L1899" t="str">
            <v>ü</v>
          </cell>
          <cell r="M1899" t="str">
            <v>ü</v>
          </cell>
          <cell r="N1899" t="str">
            <v>ü</v>
          </cell>
          <cell r="O1899" t="str">
            <v>ü</v>
          </cell>
        </row>
        <row r="1900">
          <cell r="A1900" t="str">
            <v>Ultrafabrics 401(K)</v>
          </cell>
          <cell r="C1900" t="str">
            <v>FSPGX</v>
          </cell>
          <cell r="E1900" t="str">
            <v>N/A</v>
          </cell>
          <cell r="F1900" t="str">
            <v>ü</v>
          </cell>
          <cell r="G1900" t="str">
            <v>ü</v>
          </cell>
          <cell r="H1900" t="str">
            <v>ü</v>
          </cell>
          <cell r="I1900" t="str">
            <v>ü</v>
          </cell>
          <cell r="J1900" t="str">
            <v>ü</v>
          </cell>
          <cell r="K1900" t="str">
            <v>ü</v>
          </cell>
          <cell r="L1900" t="str">
            <v>ü</v>
          </cell>
          <cell r="M1900" t="str">
            <v>ü</v>
          </cell>
          <cell r="N1900" t="str">
            <v>ü</v>
          </cell>
          <cell r="O1900" t="str">
            <v>ü</v>
          </cell>
        </row>
        <row r="1901">
          <cell r="A1901" t="str">
            <v>Ultrafabrics 401(K)</v>
          </cell>
          <cell r="C1901" t="str">
            <v>CDDYX</v>
          </cell>
          <cell r="E1901" t="str">
            <v>ü</v>
          </cell>
          <cell r="F1901" t="str">
            <v>ü</v>
          </cell>
          <cell r="G1901" t="str">
            <v>ü</v>
          </cell>
          <cell r="H1901" t="str">
            <v>ü</v>
          </cell>
          <cell r="I1901" t="str">
            <v>ü</v>
          </cell>
          <cell r="J1901" t="str">
            <v>ü</v>
          </cell>
          <cell r="K1901" t="str">
            <v>û</v>
          </cell>
          <cell r="L1901" t="str">
            <v>ü</v>
          </cell>
          <cell r="M1901" t="str">
            <v>ü</v>
          </cell>
          <cell r="N1901" t="str">
            <v>ü</v>
          </cell>
          <cell r="O1901" t="str">
            <v>ü</v>
          </cell>
        </row>
        <row r="1902">
          <cell r="A1902" t="str">
            <v>Ultrafabrics 401(K)</v>
          </cell>
          <cell r="C1902" t="str">
            <v>FLCOX</v>
          </cell>
          <cell r="E1902" t="str">
            <v>N/A</v>
          </cell>
          <cell r="F1902" t="str">
            <v>ü</v>
          </cell>
          <cell r="G1902" t="str">
            <v>ü</v>
          </cell>
          <cell r="H1902" t="str">
            <v>û</v>
          </cell>
          <cell r="I1902" t="str">
            <v>ü</v>
          </cell>
          <cell r="J1902" t="str">
            <v>ü</v>
          </cell>
          <cell r="K1902" t="str">
            <v>û</v>
          </cell>
          <cell r="L1902" t="str">
            <v>û</v>
          </cell>
          <cell r="M1902" t="str">
            <v>ü</v>
          </cell>
          <cell r="N1902" t="str">
            <v>ü</v>
          </cell>
          <cell r="O1902" t="str">
            <v>ü</v>
          </cell>
        </row>
        <row r="1903">
          <cell r="A1903" t="str">
            <v>Ultrafabrics 401(K)</v>
          </cell>
          <cell r="C1903" t="str">
            <v>FSMDX</v>
          </cell>
          <cell r="E1903" t="str">
            <v>N/A</v>
          </cell>
          <cell r="F1903" t="str">
            <v>ü</v>
          </cell>
          <cell r="G1903" t="str">
            <v>ü</v>
          </cell>
          <cell r="H1903" t="str">
            <v>ü</v>
          </cell>
          <cell r="I1903" t="str">
            <v>ü</v>
          </cell>
          <cell r="J1903" t="str">
            <v>ü</v>
          </cell>
          <cell r="K1903" t="str">
            <v>ü</v>
          </cell>
          <cell r="L1903" t="str">
            <v>ü</v>
          </cell>
          <cell r="M1903" t="str">
            <v>ü</v>
          </cell>
          <cell r="N1903" t="str">
            <v>ü</v>
          </cell>
          <cell r="O1903" t="str">
            <v>ü</v>
          </cell>
        </row>
        <row r="1904">
          <cell r="A1904" t="str">
            <v>Ultrafabrics 401(K)</v>
          </cell>
          <cell r="C1904" t="str">
            <v>JDMNX</v>
          </cell>
          <cell r="E1904" t="str">
            <v>ü</v>
          </cell>
          <cell r="F1904" t="str">
            <v>û</v>
          </cell>
          <cell r="G1904" t="str">
            <v>û</v>
          </cell>
          <cell r="H1904" t="str">
            <v>ü</v>
          </cell>
          <cell r="I1904" t="str">
            <v>ü</v>
          </cell>
          <cell r="J1904" t="str">
            <v>û</v>
          </cell>
          <cell r="K1904" t="str">
            <v>ü</v>
          </cell>
          <cell r="L1904" t="str">
            <v>ü</v>
          </cell>
          <cell r="M1904" t="str">
            <v>ü</v>
          </cell>
          <cell r="N1904" t="str">
            <v>ü</v>
          </cell>
          <cell r="O1904" t="str">
            <v>ü</v>
          </cell>
        </row>
        <row r="1905">
          <cell r="A1905" t="str">
            <v>Ultrafabrics 401(K)</v>
          </cell>
          <cell r="C1905" t="str">
            <v>MVCKX</v>
          </cell>
          <cell r="E1905" t="str">
            <v>ü</v>
          </cell>
          <cell r="F1905" t="str">
            <v>ü</v>
          </cell>
          <cell r="G1905" t="str">
            <v>ü</v>
          </cell>
          <cell r="H1905" t="str">
            <v>ü</v>
          </cell>
          <cell r="I1905" t="str">
            <v>ü</v>
          </cell>
          <cell r="J1905" t="str">
            <v>ü</v>
          </cell>
          <cell r="K1905" t="str">
            <v>ü</v>
          </cell>
          <cell r="L1905" t="str">
            <v>ü</v>
          </cell>
          <cell r="M1905" t="str">
            <v>ü</v>
          </cell>
          <cell r="N1905" t="str">
            <v>ü</v>
          </cell>
          <cell r="O1905" t="str">
            <v>ü</v>
          </cell>
        </row>
        <row r="1906">
          <cell r="A1906" t="str">
            <v>Ultrafabrics 401(K)</v>
          </cell>
          <cell r="C1906" t="str">
            <v>FSSNX</v>
          </cell>
          <cell r="E1906" t="str">
            <v>N/A</v>
          </cell>
          <cell r="F1906" t="str">
            <v>ü</v>
          </cell>
          <cell r="G1906" t="str">
            <v>ü</v>
          </cell>
          <cell r="H1906" t="str">
            <v>ü</v>
          </cell>
          <cell r="I1906" t="str">
            <v>ü</v>
          </cell>
          <cell r="J1906" t="str">
            <v>ü</v>
          </cell>
          <cell r="K1906" t="str">
            <v>û</v>
          </cell>
          <cell r="L1906" t="str">
            <v>û</v>
          </cell>
          <cell r="M1906" t="str">
            <v>ü</v>
          </cell>
          <cell r="N1906" t="str">
            <v>ü</v>
          </cell>
          <cell r="O1906" t="str">
            <v>ü</v>
          </cell>
        </row>
        <row r="1907">
          <cell r="A1907" t="str">
            <v>Ultrafabrics 401(K)</v>
          </cell>
          <cell r="C1907" t="str">
            <v>N/A</v>
          </cell>
          <cell r="E1907" t="str">
            <v>ü</v>
          </cell>
          <cell r="F1907" t="str">
            <v>û</v>
          </cell>
          <cell r="G1907" t="str">
            <v>û</v>
          </cell>
          <cell r="H1907" t="str">
            <v>û</v>
          </cell>
          <cell r="I1907" t="str">
            <v>û</v>
          </cell>
          <cell r="J1907" t="str">
            <v>ü</v>
          </cell>
          <cell r="K1907" t="str">
            <v>û</v>
          </cell>
          <cell r="L1907" t="str">
            <v>û</v>
          </cell>
          <cell r="M1907" t="str">
            <v>û</v>
          </cell>
          <cell r="N1907" t="str">
            <v>ü</v>
          </cell>
          <cell r="O1907" t="str">
            <v>ü</v>
          </cell>
        </row>
        <row r="1908">
          <cell r="A1908" t="str">
            <v>Ultrafabrics 401(K)</v>
          </cell>
          <cell r="C1908" t="str">
            <v>FKEMX</v>
          </cell>
          <cell r="E1908" t="str">
            <v>ü</v>
          </cell>
          <cell r="F1908" t="str">
            <v>ü</v>
          </cell>
          <cell r="G1908" t="str">
            <v>ü</v>
          </cell>
          <cell r="H1908" t="str">
            <v>û</v>
          </cell>
          <cell r="I1908" t="str">
            <v>û</v>
          </cell>
          <cell r="J1908" t="str">
            <v>û</v>
          </cell>
          <cell r="K1908" t="str">
            <v>û</v>
          </cell>
          <cell r="L1908" t="str">
            <v>û</v>
          </cell>
          <cell r="M1908" t="str">
            <v>û</v>
          </cell>
          <cell r="N1908" t="str">
            <v>ü</v>
          </cell>
          <cell r="O1908" t="str">
            <v>ü</v>
          </cell>
        </row>
        <row r="1909">
          <cell r="A1909" t="str">
            <v>Ultrafabrics 401(K)</v>
          </cell>
          <cell r="C1909" t="str">
            <v>FSPSX</v>
          </cell>
          <cell r="E1909" t="str">
            <v>N/A</v>
          </cell>
          <cell r="F1909" t="str">
            <v>û</v>
          </cell>
          <cell r="G1909" t="str">
            <v>ü</v>
          </cell>
          <cell r="H1909" t="str">
            <v>ü</v>
          </cell>
          <cell r="I1909" t="str">
            <v>ü</v>
          </cell>
          <cell r="J1909" t="str">
            <v>û</v>
          </cell>
          <cell r="K1909" t="str">
            <v>ü</v>
          </cell>
          <cell r="L1909" t="str">
            <v>ü</v>
          </cell>
          <cell r="M1909" t="str">
            <v>ü</v>
          </cell>
          <cell r="N1909" t="str">
            <v>ü</v>
          </cell>
          <cell r="O1909" t="str">
            <v>ü</v>
          </cell>
        </row>
        <row r="1910">
          <cell r="A1910" t="str">
            <v>Ultrafabrics 401(K)</v>
          </cell>
          <cell r="C1910" t="str">
            <v>MIEIX</v>
          </cell>
          <cell r="E1910" t="str">
            <v>ü</v>
          </cell>
          <cell r="F1910" t="str">
            <v>û</v>
          </cell>
          <cell r="G1910" t="str">
            <v>ü</v>
          </cell>
          <cell r="H1910" t="str">
            <v>ü</v>
          </cell>
          <cell r="I1910" t="str">
            <v>ü</v>
          </cell>
          <cell r="J1910" t="str">
            <v>û</v>
          </cell>
          <cell r="K1910" t="str">
            <v>ü</v>
          </cell>
          <cell r="L1910" t="str">
            <v>ü</v>
          </cell>
          <cell r="M1910" t="str">
            <v>ü</v>
          </cell>
          <cell r="N1910" t="str">
            <v>ü</v>
          </cell>
          <cell r="O1910" t="str">
            <v>ü</v>
          </cell>
        </row>
        <row r="1911">
          <cell r="A1911" t="str">
            <v>Ultrafabrics 401(K)</v>
          </cell>
          <cell r="C1911" t="str">
            <v>BRHYX</v>
          </cell>
          <cell r="E1911" t="str">
            <v>ü</v>
          </cell>
          <cell r="F1911" t="str">
            <v>ü</v>
          </cell>
          <cell r="G1911" t="str">
            <v>ü</v>
          </cell>
          <cell r="H1911" t="str">
            <v>ü</v>
          </cell>
          <cell r="I1911" t="str">
            <v>ü</v>
          </cell>
          <cell r="J1911" t="str">
            <v>ü</v>
          </cell>
          <cell r="K1911" t="str">
            <v>ü</v>
          </cell>
          <cell r="L1911" t="str">
            <v>ü</v>
          </cell>
          <cell r="M1911" t="str">
            <v>ü</v>
          </cell>
          <cell r="N1911" t="str">
            <v>ü</v>
          </cell>
          <cell r="O1911" t="str">
            <v>ü</v>
          </cell>
        </row>
        <row r="1912">
          <cell r="A1912" t="str">
            <v>Ultrafabrics 401(K)</v>
          </cell>
          <cell r="C1912" t="str">
            <v>VBILX</v>
          </cell>
          <cell r="E1912" t="str">
            <v>N/A</v>
          </cell>
          <cell r="F1912" t="str">
            <v>ü</v>
          </cell>
          <cell r="G1912" t="str">
            <v>ü</v>
          </cell>
          <cell r="H1912" t="str">
            <v>ü</v>
          </cell>
          <cell r="I1912" t="str">
            <v>ü</v>
          </cell>
          <cell r="J1912" t="str">
            <v>ü</v>
          </cell>
          <cell r="K1912" t="str">
            <v>ü</v>
          </cell>
          <cell r="L1912" t="str">
            <v>ü</v>
          </cell>
          <cell r="M1912" t="str">
            <v>ü</v>
          </cell>
          <cell r="N1912" t="str">
            <v>ü</v>
          </cell>
          <cell r="O1912" t="str">
            <v>ü</v>
          </cell>
        </row>
        <row r="1913">
          <cell r="A1913" t="str">
            <v>Ultrafabrics 401(K)</v>
          </cell>
          <cell r="C1913" t="str">
            <v>PIMIX</v>
          </cell>
          <cell r="E1913" t="str">
            <v>ü</v>
          </cell>
          <cell r="F1913" t="str">
            <v>ü</v>
          </cell>
          <cell r="G1913" t="str">
            <v>ü</v>
          </cell>
          <cell r="H1913" t="str">
            <v>ü</v>
          </cell>
          <cell r="I1913" t="str">
            <v>ü</v>
          </cell>
          <cell r="J1913" t="str">
            <v>ü</v>
          </cell>
          <cell r="K1913" t="str">
            <v>ü</v>
          </cell>
          <cell r="L1913" t="str">
            <v>ü</v>
          </cell>
          <cell r="M1913" t="str">
            <v>ü</v>
          </cell>
          <cell r="N1913" t="str">
            <v>ü</v>
          </cell>
          <cell r="O1913" t="str">
            <v>ü</v>
          </cell>
        </row>
        <row r="1914">
          <cell r="A1914" t="str">
            <v>Ultrafabrics 401(K)</v>
          </cell>
          <cell r="C1914" t="str">
            <v>PBFKX</v>
          </cell>
          <cell r="E1914" t="str">
            <v>ü</v>
          </cell>
          <cell r="F1914" t="str">
            <v>ü</v>
          </cell>
          <cell r="G1914" t="str">
            <v>ü</v>
          </cell>
          <cell r="H1914" t="str">
            <v>ü</v>
          </cell>
          <cell r="I1914" t="str">
            <v>ü</v>
          </cell>
          <cell r="J1914" t="str">
            <v>ü</v>
          </cell>
          <cell r="K1914" t="str">
            <v>ü</v>
          </cell>
          <cell r="L1914" t="str">
            <v>ü</v>
          </cell>
          <cell r="M1914" t="str">
            <v>ü</v>
          </cell>
          <cell r="N1914" t="str">
            <v>ü</v>
          </cell>
          <cell r="O1914" t="str">
            <v>ü</v>
          </cell>
        </row>
        <row r="1915">
          <cell r="A1915" t="str">
            <v>Ultrafabrics 401(K)</v>
          </cell>
          <cell r="C1915" t="str">
            <v>DIPSX</v>
          </cell>
          <cell r="E1915" t="str">
            <v>ü</v>
          </cell>
          <cell r="F1915" t="str">
            <v>û</v>
          </cell>
          <cell r="G1915" t="str">
            <v>ü</v>
          </cell>
          <cell r="H1915" t="str">
            <v>ü</v>
          </cell>
          <cell r="I1915" t="str">
            <v>ü</v>
          </cell>
          <cell r="J1915" t="str">
            <v>ü</v>
          </cell>
          <cell r="K1915" t="str">
            <v>ü</v>
          </cell>
          <cell r="L1915" t="str">
            <v>ü</v>
          </cell>
          <cell r="M1915" t="str">
            <v>ü</v>
          </cell>
          <cell r="N1915" t="str">
            <v>ü</v>
          </cell>
          <cell r="O1915" t="str">
            <v>ü</v>
          </cell>
        </row>
        <row r="1916">
          <cell r="A1916" t="str">
            <v>Ultrafabrics 401(K)</v>
          </cell>
          <cell r="C1916" t="str">
            <v>PFORX</v>
          </cell>
          <cell r="E1916" t="str">
            <v>ü</v>
          </cell>
          <cell r="F1916" t="str">
            <v>ü</v>
          </cell>
          <cell r="G1916" t="str">
            <v>ü</v>
          </cell>
          <cell r="H1916" t="str">
            <v>ü</v>
          </cell>
          <cell r="I1916" t="str">
            <v>ü</v>
          </cell>
          <cell r="J1916" t="str">
            <v>ü</v>
          </cell>
          <cell r="K1916" t="str">
            <v>ü</v>
          </cell>
          <cell r="L1916" t="str">
            <v>ü</v>
          </cell>
          <cell r="M1916" t="str">
            <v>ü</v>
          </cell>
          <cell r="N1916" t="str">
            <v>û</v>
          </cell>
          <cell r="O1916" t="str">
            <v>ü</v>
          </cell>
        </row>
        <row r="1917">
          <cell r="A1917" t="str">
            <v>Ultrafabrics 401(K)</v>
          </cell>
          <cell r="C1917" t="str">
            <v>N/A</v>
          </cell>
          <cell r="E1917" t="str">
            <v>ü</v>
          </cell>
          <cell r="F1917" t="str">
            <v>û</v>
          </cell>
          <cell r="G1917" t="str">
            <v>ü</v>
          </cell>
          <cell r="H1917" t="str">
            <v>ü</v>
          </cell>
          <cell r="I1917" t="str">
            <v>ü</v>
          </cell>
          <cell r="J1917" t="str">
            <v>û</v>
          </cell>
          <cell r="K1917" t="str">
            <v>ü</v>
          </cell>
          <cell r="L1917" t="str">
            <v>ü</v>
          </cell>
          <cell r="M1917" t="str">
            <v>ü</v>
          </cell>
          <cell r="N1917" t="str">
            <v>ü</v>
          </cell>
          <cell r="O1917" t="str">
            <v>ü</v>
          </cell>
        </row>
        <row r="1918">
          <cell r="A1918" t="str">
            <v>Willett Advisors 401(K)</v>
          </cell>
          <cell r="C1918" t="str">
            <v>SSSYX</v>
          </cell>
          <cell r="E1918" t="str">
            <v>N/A</v>
          </cell>
          <cell r="F1918" t="str">
            <v>ü</v>
          </cell>
          <cell r="G1918" t="str">
            <v>ü</v>
          </cell>
          <cell r="H1918" t="str">
            <v>ü</v>
          </cell>
          <cell r="I1918" t="str">
            <v>ü</v>
          </cell>
          <cell r="J1918" t="str">
            <v>ü</v>
          </cell>
          <cell r="K1918" t="str">
            <v>ü</v>
          </cell>
          <cell r="L1918" t="str">
            <v>ü</v>
          </cell>
          <cell r="M1918" t="str">
            <v>ü</v>
          </cell>
          <cell r="N1918" t="str">
            <v>ü</v>
          </cell>
          <cell r="O1918" t="str">
            <v>ü</v>
          </cell>
        </row>
        <row r="1919">
          <cell r="A1919" t="str">
            <v>Willett Advisors 401(K)</v>
          </cell>
          <cell r="C1919" t="str">
            <v>PRILX</v>
          </cell>
          <cell r="E1919" t="str">
            <v>ü</v>
          </cell>
          <cell r="F1919" t="str">
            <v>û</v>
          </cell>
          <cell r="G1919" t="str">
            <v>û</v>
          </cell>
          <cell r="H1919" t="str">
            <v>û</v>
          </cell>
          <cell r="I1919" t="str">
            <v>û</v>
          </cell>
          <cell r="J1919" t="str">
            <v>û</v>
          </cell>
          <cell r="K1919" t="str">
            <v>û</v>
          </cell>
          <cell r="L1919" t="str">
            <v>ü</v>
          </cell>
          <cell r="M1919" t="str">
            <v>ü</v>
          </cell>
          <cell r="N1919" t="str">
            <v>ü</v>
          </cell>
          <cell r="O1919" t="str">
            <v>ü</v>
          </cell>
        </row>
        <row r="1920">
          <cell r="A1920" t="str">
            <v>Willett Advisors 401(K)</v>
          </cell>
          <cell r="C1920" t="str">
            <v>DODGX</v>
          </cell>
          <cell r="E1920" t="str">
            <v>ü</v>
          </cell>
          <cell r="F1920" t="str">
            <v>ü</v>
          </cell>
          <cell r="G1920" t="str">
            <v>ü</v>
          </cell>
          <cell r="H1920" t="str">
            <v>ü</v>
          </cell>
          <cell r="I1920" t="str">
            <v>ü</v>
          </cell>
          <cell r="J1920" t="str">
            <v>ü</v>
          </cell>
          <cell r="K1920" t="str">
            <v>ü</v>
          </cell>
          <cell r="L1920" t="str">
            <v>ü</v>
          </cell>
          <cell r="M1920" t="str">
            <v>ü</v>
          </cell>
          <cell r="N1920" t="str">
            <v>ü</v>
          </cell>
          <cell r="O1920" t="str">
            <v>ü</v>
          </cell>
        </row>
        <row r="1921">
          <cell r="A1921" t="str">
            <v>Willett Advisors 401(K)</v>
          </cell>
          <cell r="C1921" t="str">
            <v>HACAX</v>
          </cell>
          <cell r="E1921" t="str">
            <v>ü</v>
          </cell>
          <cell r="F1921" t="str">
            <v>ü</v>
          </cell>
          <cell r="G1921" t="str">
            <v>ü</v>
          </cell>
          <cell r="H1921" t="str">
            <v>ü</v>
          </cell>
          <cell r="I1921" t="str">
            <v>ü</v>
          </cell>
          <cell r="J1921" t="str">
            <v>û</v>
          </cell>
          <cell r="K1921" t="str">
            <v>ü</v>
          </cell>
          <cell r="L1921" t="str">
            <v>û</v>
          </cell>
          <cell r="M1921" t="str">
            <v>û</v>
          </cell>
          <cell r="N1921" t="str">
            <v>ü</v>
          </cell>
          <cell r="O1921" t="str">
            <v>ü</v>
          </cell>
        </row>
        <row r="1922">
          <cell r="A1922" t="str">
            <v>Willett Advisors 401(K)</v>
          </cell>
          <cell r="C1922" t="str">
            <v>WFPRX</v>
          </cell>
          <cell r="E1922" t="str">
            <v>ü</v>
          </cell>
          <cell r="F1922" t="str">
            <v>û</v>
          </cell>
          <cell r="G1922" t="str">
            <v>û</v>
          </cell>
          <cell r="H1922" t="str">
            <v>ü</v>
          </cell>
          <cell r="I1922" t="str">
            <v>ü</v>
          </cell>
          <cell r="J1922" t="str">
            <v>ü</v>
          </cell>
          <cell r="K1922" t="str">
            <v>ü</v>
          </cell>
          <cell r="L1922" t="str">
            <v>ü</v>
          </cell>
          <cell r="M1922" t="str">
            <v>ü</v>
          </cell>
          <cell r="N1922" t="str">
            <v>ü</v>
          </cell>
          <cell r="O1922" t="str">
            <v>ü</v>
          </cell>
        </row>
        <row r="1923">
          <cell r="A1923" t="str">
            <v>Willett Advisors 401(K)</v>
          </cell>
          <cell r="C1923" t="str">
            <v>JDMNX</v>
          </cell>
          <cell r="E1923" t="str">
            <v>ü</v>
          </cell>
          <cell r="F1923" t="str">
            <v>û</v>
          </cell>
          <cell r="G1923" t="str">
            <v>û</v>
          </cell>
          <cell r="H1923" t="str">
            <v>ü</v>
          </cell>
          <cell r="I1923" t="str">
            <v>ü</v>
          </cell>
          <cell r="J1923" t="str">
            <v>û</v>
          </cell>
          <cell r="K1923" t="str">
            <v>ü</v>
          </cell>
          <cell r="L1923" t="str">
            <v>ü</v>
          </cell>
          <cell r="M1923" t="str">
            <v>ü</v>
          </cell>
          <cell r="N1923" t="str">
            <v>ü</v>
          </cell>
          <cell r="O1923" t="str">
            <v>ü</v>
          </cell>
        </row>
        <row r="1924">
          <cell r="A1924" t="str">
            <v>Willett Advisors 401(K)</v>
          </cell>
          <cell r="C1924" t="str">
            <v>SSMKX</v>
          </cell>
          <cell r="E1924" t="str">
            <v>N/A</v>
          </cell>
          <cell r="F1924" t="str">
            <v>û</v>
          </cell>
          <cell r="G1924" t="str">
            <v>ü</v>
          </cell>
          <cell r="H1924" t="str">
            <v>ü</v>
          </cell>
          <cell r="I1924" t="str">
            <v>ü</v>
          </cell>
          <cell r="J1924" t="str">
            <v>û</v>
          </cell>
          <cell r="K1924" t="str">
            <v>û</v>
          </cell>
          <cell r="L1924" t="str">
            <v>û</v>
          </cell>
          <cell r="M1924" t="str">
            <v>ü</v>
          </cell>
          <cell r="N1924" t="str">
            <v>ü</v>
          </cell>
          <cell r="O1924" t="str">
            <v>ü</v>
          </cell>
        </row>
        <row r="1925">
          <cell r="A1925" t="str">
            <v>Willett Advisors 401(K)</v>
          </cell>
          <cell r="C1925" t="str">
            <v>VEXRX</v>
          </cell>
          <cell r="E1925" t="str">
            <v>ü</v>
          </cell>
          <cell r="F1925" t="str">
            <v>û</v>
          </cell>
          <cell r="G1925" t="str">
            <v>ü</v>
          </cell>
          <cell r="H1925" t="str">
            <v>ü</v>
          </cell>
          <cell r="I1925" t="str">
            <v>ü</v>
          </cell>
          <cell r="J1925" t="str">
            <v>ü</v>
          </cell>
          <cell r="K1925" t="str">
            <v>ü</v>
          </cell>
          <cell r="L1925" t="str">
            <v>ü</v>
          </cell>
          <cell r="M1925" t="str">
            <v>ü</v>
          </cell>
          <cell r="N1925" t="str">
            <v>ü</v>
          </cell>
          <cell r="O1925" t="str">
            <v>ü</v>
          </cell>
        </row>
        <row r="1926">
          <cell r="A1926" t="str">
            <v>Willett Advisors 401(K)</v>
          </cell>
          <cell r="C1926" t="str">
            <v>GTTUX</v>
          </cell>
          <cell r="E1926" t="str">
            <v>ü</v>
          </cell>
          <cell r="F1926" t="str">
            <v>ü</v>
          </cell>
          <cell r="G1926" t="str">
            <v>ü</v>
          </cell>
          <cell r="H1926" t="str">
            <v>ü</v>
          </cell>
          <cell r="I1926" t="str">
            <v>ü</v>
          </cell>
          <cell r="J1926" t="str">
            <v>ü</v>
          </cell>
          <cell r="K1926" t="str">
            <v>û</v>
          </cell>
          <cell r="L1926" t="str">
            <v>û</v>
          </cell>
          <cell r="M1926" t="str">
            <v>û</v>
          </cell>
          <cell r="N1926" t="str">
            <v>ü</v>
          </cell>
          <cell r="O1926" t="str">
            <v>ü</v>
          </cell>
        </row>
        <row r="1927">
          <cell r="A1927" t="str">
            <v>Willett Advisors 401(K)</v>
          </cell>
          <cell r="C1927" t="str">
            <v>SSGLX</v>
          </cell>
          <cell r="E1927" t="str">
            <v>N/A</v>
          </cell>
          <cell r="F1927" t="str">
            <v>ü</v>
          </cell>
          <cell r="G1927" t="str">
            <v>û</v>
          </cell>
          <cell r="H1927" t="str">
            <v>û</v>
          </cell>
          <cell r="I1927" t="str">
            <v>ü</v>
          </cell>
          <cell r="J1927" t="str">
            <v>ü</v>
          </cell>
          <cell r="K1927" t="str">
            <v>û</v>
          </cell>
          <cell r="L1927" t="str">
            <v>û</v>
          </cell>
          <cell r="M1927" t="str">
            <v>ü</v>
          </cell>
          <cell r="N1927" t="str">
            <v>ü</v>
          </cell>
          <cell r="O1927" t="str">
            <v>ü</v>
          </cell>
        </row>
        <row r="1928">
          <cell r="A1928" t="str">
            <v>Willett Advisors 401(K)</v>
          </cell>
          <cell r="C1928" t="str">
            <v>VTRIX</v>
          </cell>
          <cell r="E1928" t="str">
            <v>ü</v>
          </cell>
          <cell r="F1928" t="str">
            <v>û</v>
          </cell>
          <cell r="G1928" t="str">
            <v>û</v>
          </cell>
          <cell r="H1928" t="str">
            <v>û</v>
          </cell>
          <cell r="I1928" t="str">
            <v>û</v>
          </cell>
          <cell r="J1928" t="str">
            <v>û</v>
          </cell>
          <cell r="K1928" t="str">
            <v>û</v>
          </cell>
          <cell r="L1928" t="str">
            <v>û</v>
          </cell>
          <cell r="M1928" t="str">
            <v>û</v>
          </cell>
          <cell r="N1928" t="str">
            <v>ü</v>
          </cell>
          <cell r="O1928" t="str">
            <v>ü</v>
          </cell>
        </row>
        <row r="1929">
          <cell r="A1929" t="str">
            <v>Willett Advisors 401(K)</v>
          </cell>
          <cell r="C1929" t="str">
            <v>VWILX</v>
          </cell>
          <cell r="E1929" t="str">
            <v>ü</v>
          </cell>
          <cell r="F1929" t="str">
            <v>û</v>
          </cell>
          <cell r="G1929" t="str">
            <v>ü</v>
          </cell>
          <cell r="H1929" t="str">
            <v>û</v>
          </cell>
          <cell r="I1929" t="str">
            <v>û</v>
          </cell>
          <cell r="J1929" t="str">
            <v>û</v>
          </cell>
          <cell r="K1929" t="str">
            <v>û</v>
          </cell>
          <cell r="L1929" t="str">
            <v>û</v>
          </cell>
          <cell r="M1929" t="str">
            <v>û</v>
          </cell>
          <cell r="N1929" t="str">
            <v>ü</v>
          </cell>
          <cell r="O1929" t="str">
            <v>ü</v>
          </cell>
        </row>
        <row r="1930">
          <cell r="A1930" t="str">
            <v>Willett Advisors 401(K)</v>
          </cell>
          <cell r="C1930" t="str">
            <v>FKEMX</v>
          </cell>
          <cell r="E1930" t="str">
            <v>ü</v>
          </cell>
          <cell r="F1930" t="str">
            <v>ü</v>
          </cell>
          <cell r="G1930" t="str">
            <v>ü</v>
          </cell>
          <cell r="H1930" t="str">
            <v>û</v>
          </cell>
          <cell r="I1930" t="str">
            <v>û</v>
          </cell>
          <cell r="J1930" t="str">
            <v>û</v>
          </cell>
          <cell r="K1930" t="str">
            <v>û</v>
          </cell>
          <cell r="L1930" t="str">
            <v>û</v>
          </cell>
          <cell r="M1930" t="str">
            <v>û</v>
          </cell>
          <cell r="N1930" t="str">
            <v>ü</v>
          </cell>
          <cell r="O1930" t="str">
            <v>ü</v>
          </cell>
        </row>
        <row r="1931">
          <cell r="A1931" t="str">
            <v>Willett Advisors 401(K)</v>
          </cell>
          <cell r="C1931" t="str">
            <v>BCRKX</v>
          </cell>
          <cell r="E1931" t="str">
            <v>ü</v>
          </cell>
          <cell r="F1931" t="str">
            <v>ü</v>
          </cell>
          <cell r="G1931" t="str">
            <v>ü</v>
          </cell>
          <cell r="H1931" t="str">
            <v>ü</v>
          </cell>
          <cell r="I1931" t="str">
            <v>ü</v>
          </cell>
          <cell r="J1931" t="str">
            <v>û</v>
          </cell>
          <cell r="K1931" t="str">
            <v>û</v>
          </cell>
          <cell r="L1931" t="str">
            <v>û</v>
          </cell>
          <cell r="M1931" t="str">
            <v>û</v>
          </cell>
          <cell r="N1931" t="str">
            <v>ü</v>
          </cell>
          <cell r="O1931" t="str">
            <v>ü</v>
          </cell>
        </row>
        <row r="1932">
          <cell r="A1932" t="str">
            <v>Willett Advisors 401(K)</v>
          </cell>
          <cell r="C1932" t="str">
            <v>VIPIX</v>
          </cell>
          <cell r="E1932" t="str">
            <v>ü</v>
          </cell>
          <cell r="F1932" t="str">
            <v>û</v>
          </cell>
          <cell r="G1932" t="str">
            <v>û</v>
          </cell>
          <cell r="H1932" t="str">
            <v>û</v>
          </cell>
          <cell r="I1932" t="str">
            <v>ü</v>
          </cell>
          <cell r="J1932" t="str">
            <v>ü</v>
          </cell>
          <cell r="K1932" t="str">
            <v>ü</v>
          </cell>
          <cell r="L1932" t="str">
            <v>ü</v>
          </cell>
          <cell r="M1932" t="str">
            <v>ü</v>
          </cell>
          <cell r="N1932" t="str">
            <v>ü</v>
          </cell>
          <cell r="O1932" t="str">
            <v>ü</v>
          </cell>
        </row>
        <row r="1933">
          <cell r="A1933" t="str">
            <v>Willett Advisors 401(K)</v>
          </cell>
          <cell r="C1933" t="str">
            <v>PIMIX</v>
          </cell>
          <cell r="E1933" t="str">
            <v>ü</v>
          </cell>
          <cell r="F1933" t="str">
            <v>ü</v>
          </cell>
          <cell r="G1933" t="str">
            <v>ü</v>
          </cell>
          <cell r="H1933" t="str">
            <v>ü</v>
          </cell>
          <cell r="I1933" t="str">
            <v>ü</v>
          </cell>
          <cell r="J1933" t="str">
            <v>ü</v>
          </cell>
          <cell r="K1933" t="str">
            <v>ü</v>
          </cell>
          <cell r="L1933" t="str">
            <v>ü</v>
          </cell>
          <cell r="M1933" t="str">
            <v>ü</v>
          </cell>
          <cell r="N1933" t="str">
            <v>ü</v>
          </cell>
          <cell r="O1933" t="str">
            <v>ü</v>
          </cell>
        </row>
        <row r="1934">
          <cell r="A1934" t="str">
            <v>Willett Advisors 401(K)</v>
          </cell>
          <cell r="C1934" t="str">
            <v>SSFEX</v>
          </cell>
          <cell r="E1934" t="str">
            <v>N/A</v>
          </cell>
          <cell r="F1934" t="str">
            <v>ü</v>
          </cell>
          <cell r="G1934" t="str">
            <v>û</v>
          </cell>
          <cell r="H1934" t="str">
            <v>û</v>
          </cell>
          <cell r="I1934" t="str">
            <v>ü</v>
          </cell>
          <cell r="J1934" t="str">
            <v>ü</v>
          </cell>
          <cell r="K1934" t="str">
            <v>û</v>
          </cell>
          <cell r="L1934" t="str">
            <v>û</v>
          </cell>
          <cell r="M1934" t="str">
            <v>ü</v>
          </cell>
          <cell r="N1934" t="str">
            <v>ü</v>
          </cell>
          <cell r="O1934" t="str">
            <v>ü</v>
          </cell>
        </row>
        <row r="1935">
          <cell r="A1935" t="str">
            <v>Willett Advisors 401(K)</v>
          </cell>
          <cell r="C1935" t="str">
            <v>RLBGX</v>
          </cell>
          <cell r="E1935" t="str">
            <v>ü</v>
          </cell>
          <cell r="F1935" t="str">
            <v>ü</v>
          </cell>
          <cell r="G1935" t="str">
            <v>ü</v>
          </cell>
          <cell r="H1935" t="str">
            <v>ü</v>
          </cell>
          <cell r="I1935" t="str">
            <v>ü</v>
          </cell>
          <cell r="J1935" t="str">
            <v>ü</v>
          </cell>
          <cell r="K1935" t="str">
            <v>ü</v>
          </cell>
          <cell r="L1935" t="str">
            <v>ü</v>
          </cell>
          <cell r="M1935" t="str">
            <v>ü</v>
          </cell>
          <cell r="N1935" t="str">
            <v>ü</v>
          </cell>
          <cell r="O1935" t="str">
            <v>ü</v>
          </cell>
        </row>
        <row r="1936">
          <cell r="A1936" t="str">
            <v>Willett Advisors 401(K)</v>
          </cell>
          <cell r="C1936" t="str">
            <v>PGRSX</v>
          </cell>
          <cell r="E1936" t="str">
            <v>ü</v>
          </cell>
          <cell r="F1936" t="str">
            <v>û</v>
          </cell>
          <cell r="G1936" t="str">
            <v>û</v>
          </cell>
          <cell r="H1936" t="str">
            <v>û</v>
          </cell>
          <cell r="I1936" t="str">
            <v>û</v>
          </cell>
          <cell r="J1936" t="str">
            <v>ü</v>
          </cell>
          <cell r="K1936" t="str">
            <v>û</v>
          </cell>
          <cell r="L1936" t="str">
            <v>û</v>
          </cell>
          <cell r="M1936" t="str">
            <v>û</v>
          </cell>
          <cell r="N1936" t="str">
            <v>ü</v>
          </cell>
          <cell r="O1936" t="str">
            <v>ü</v>
          </cell>
        </row>
        <row r="1937">
          <cell r="A1937" t="str">
            <v>Willett Advisors 401(K)</v>
          </cell>
          <cell r="C1937" t="str">
            <v>GOFXX</v>
          </cell>
          <cell r="E1937" t="str">
            <v>ü</v>
          </cell>
          <cell r="F1937" t="str">
            <v>ü</v>
          </cell>
          <cell r="G1937" t="str">
            <v>ü</v>
          </cell>
          <cell r="H1937" t="str">
            <v>ü</v>
          </cell>
          <cell r="I1937" t="str">
            <v>û</v>
          </cell>
          <cell r="J1937" t="str">
            <v>ü</v>
          </cell>
          <cell r="K1937" t="str">
            <v>ü</v>
          </cell>
          <cell r="L1937" t="str">
            <v>ü</v>
          </cell>
          <cell r="M1937" t="str">
            <v>û</v>
          </cell>
          <cell r="N1937" t="str">
            <v>ü</v>
          </cell>
          <cell r="O1937" t="str">
            <v>ü</v>
          </cell>
        </row>
        <row r="1938">
          <cell r="A1938" t="str">
            <v>Woodland 401(K)</v>
          </cell>
          <cell r="C1938" t="str">
            <v>DFUSX</v>
          </cell>
          <cell r="E1938" t="str">
            <v>N/A</v>
          </cell>
          <cell r="F1938" t="str">
            <v>ü</v>
          </cell>
          <cell r="G1938" t="str">
            <v>ü</v>
          </cell>
          <cell r="H1938" t="str">
            <v>ü</v>
          </cell>
          <cell r="I1938" t="str">
            <v>ü</v>
          </cell>
          <cell r="J1938" t="str">
            <v>ü</v>
          </cell>
          <cell r="K1938" t="str">
            <v>ü</v>
          </cell>
          <cell r="L1938" t="str">
            <v>ü</v>
          </cell>
          <cell r="M1938" t="str">
            <v>ü</v>
          </cell>
          <cell r="N1938" t="str">
            <v>ü</v>
          </cell>
          <cell r="O1938" t="str">
            <v>ü</v>
          </cell>
        </row>
        <row r="1939">
          <cell r="A1939" t="str">
            <v>Woodland 401(K)</v>
          </cell>
          <cell r="C1939" t="str">
            <v>BSPIX</v>
          </cell>
          <cell r="E1939" t="str">
            <v>N/A</v>
          </cell>
          <cell r="F1939" t="str">
            <v>ü</v>
          </cell>
          <cell r="G1939" t="str">
            <v>ü</v>
          </cell>
          <cell r="H1939" t="str">
            <v>ü</v>
          </cell>
          <cell r="I1939" t="str">
            <v>ü</v>
          </cell>
          <cell r="J1939" t="str">
            <v>ü</v>
          </cell>
          <cell r="K1939" t="str">
            <v>ü</v>
          </cell>
          <cell r="L1939" t="str">
            <v>ü</v>
          </cell>
          <cell r="M1939" t="str">
            <v>ü</v>
          </cell>
          <cell r="N1939" t="str">
            <v>ü</v>
          </cell>
          <cell r="O1939" t="str">
            <v>ü</v>
          </cell>
        </row>
        <row r="1940">
          <cell r="A1940" t="str">
            <v>Woodland 401(K)</v>
          </cell>
          <cell r="C1940" t="str">
            <v>VIGAX</v>
          </cell>
          <cell r="E1940" t="str">
            <v>N/A</v>
          </cell>
          <cell r="F1940" t="str">
            <v>ü</v>
          </cell>
          <cell r="G1940" t="str">
            <v>ü</v>
          </cell>
          <cell r="H1940" t="str">
            <v>ü</v>
          </cell>
          <cell r="I1940" t="str">
            <v>ü</v>
          </cell>
          <cell r="J1940" t="str">
            <v>ü</v>
          </cell>
          <cell r="K1940" t="str">
            <v>ü</v>
          </cell>
          <cell r="L1940" t="str">
            <v>ü</v>
          </cell>
          <cell r="M1940" t="str">
            <v>ü</v>
          </cell>
          <cell r="N1940" t="str">
            <v>ü</v>
          </cell>
          <cell r="O1940" t="str">
            <v>ü</v>
          </cell>
        </row>
        <row r="1941">
          <cell r="A1941" t="str">
            <v>Woodland 401(K)</v>
          </cell>
          <cell r="C1941" t="str">
            <v>APGZX</v>
          </cell>
          <cell r="E1941" t="str">
            <v>ü</v>
          </cell>
          <cell r="F1941" t="str">
            <v>û</v>
          </cell>
          <cell r="G1941" t="str">
            <v>û</v>
          </cell>
          <cell r="H1941" t="str">
            <v>û</v>
          </cell>
          <cell r="I1941" t="str">
            <v>û</v>
          </cell>
          <cell r="J1941" t="str">
            <v>û</v>
          </cell>
          <cell r="K1941" t="str">
            <v>ü</v>
          </cell>
          <cell r="L1941" t="str">
            <v>ü</v>
          </cell>
          <cell r="M1941" t="str">
            <v>ü</v>
          </cell>
          <cell r="N1941" t="str">
            <v>ü</v>
          </cell>
          <cell r="O1941" t="str">
            <v>ü</v>
          </cell>
        </row>
        <row r="1942">
          <cell r="A1942" t="str">
            <v>Woodland 401(K)</v>
          </cell>
          <cell r="C1942" t="str">
            <v>VHYAX</v>
          </cell>
          <cell r="E1942" t="str">
            <v>N/A</v>
          </cell>
          <cell r="F1942" t="str">
            <v>ü</v>
          </cell>
          <cell r="G1942" t="str">
            <v>ü</v>
          </cell>
          <cell r="H1942" t="str">
            <v>ü</v>
          </cell>
          <cell r="I1942" t="str">
            <v>ü</v>
          </cell>
          <cell r="J1942" t="str">
            <v>ü</v>
          </cell>
          <cell r="K1942" t="str">
            <v>ü</v>
          </cell>
          <cell r="L1942" t="str">
            <v>ü</v>
          </cell>
          <cell r="M1942" t="str">
            <v>ü</v>
          </cell>
          <cell r="N1942" t="str">
            <v>ü</v>
          </cell>
          <cell r="O1942" t="str">
            <v>ü</v>
          </cell>
        </row>
        <row r="1943">
          <cell r="A1943" t="str">
            <v>Woodland 401(K)</v>
          </cell>
          <cell r="C1943" t="str">
            <v>CDDYX</v>
          </cell>
          <cell r="E1943" t="str">
            <v>ü</v>
          </cell>
          <cell r="F1943" t="str">
            <v>ü</v>
          </cell>
          <cell r="G1943" t="str">
            <v>ü</v>
          </cell>
          <cell r="H1943" t="str">
            <v>ü</v>
          </cell>
          <cell r="I1943" t="str">
            <v>ü</v>
          </cell>
          <cell r="J1943" t="str">
            <v>ü</v>
          </cell>
          <cell r="K1943" t="str">
            <v>û</v>
          </cell>
          <cell r="L1943" t="str">
            <v>ü</v>
          </cell>
          <cell r="M1943" t="str">
            <v>ü</v>
          </cell>
          <cell r="N1943" t="str">
            <v>ü</v>
          </cell>
          <cell r="O1943" t="str">
            <v>ü</v>
          </cell>
        </row>
        <row r="1944">
          <cell r="A1944" t="str">
            <v>Woodland 401(K)</v>
          </cell>
          <cell r="C1944" t="str">
            <v>VIMAX</v>
          </cell>
          <cell r="E1944" t="str">
            <v>N/A</v>
          </cell>
          <cell r="F1944" t="str">
            <v>ü</v>
          </cell>
          <cell r="G1944" t="str">
            <v>ü</v>
          </cell>
          <cell r="H1944" t="str">
            <v>ü</v>
          </cell>
          <cell r="I1944" t="str">
            <v>ü</v>
          </cell>
          <cell r="J1944" t="str">
            <v>ü</v>
          </cell>
          <cell r="K1944" t="str">
            <v>ü</v>
          </cell>
          <cell r="L1944" t="str">
            <v>ü</v>
          </cell>
          <cell r="M1944" t="str">
            <v>ü</v>
          </cell>
          <cell r="N1944" t="str">
            <v>ü</v>
          </cell>
          <cell r="O1944" t="str">
            <v>ü</v>
          </cell>
        </row>
        <row r="1945">
          <cell r="A1945" t="str">
            <v>Woodland 401(K)</v>
          </cell>
          <cell r="C1945" t="str">
            <v>BRMKX</v>
          </cell>
          <cell r="E1945" t="str">
            <v>N/A</v>
          </cell>
          <cell r="F1945" t="str">
            <v>ü</v>
          </cell>
          <cell r="G1945" t="str">
            <v>ü</v>
          </cell>
          <cell r="H1945" t="str">
            <v>ü</v>
          </cell>
          <cell r="I1945" t="str">
            <v>ü</v>
          </cell>
          <cell r="J1945" t="str">
            <v>ü</v>
          </cell>
          <cell r="K1945" t="str">
            <v>ü</v>
          </cell>
          <cell r="L1945" t="str">
            <v>ü</v>
          </cell>
          <cell r="M1945" t="str">
            <v>ü</v>
          </cell>
          <cell r="N1945" t="str">
            <v>ü</v>
          </cell>
          <cell r="O1945" t="str">
            <v>ü</v>
          </cell>
        </row>
        <row r="1946">
          <cell r="A1946" t="str">
            <v>Woodland 401(K)</v>
          </cell>
          <cell r="C1946" t="str">
            <v>VMVAX</v>
          </cell>
          <cell r="E1946" t="str">
            <v>N/A</v>
          </cell>
          <cell r="F1946" t="str">
            <v>ü</v>
          </cell>
          <cell r="G1946" t="str">
            <v>ü</v>
          </cell>
          <cell r="H1946" t="str">
            <v>ü</v>
          </cell>
          <cell r="I1946" t="str">
            <v>ü</v>
          </cell>
          <cell r="J1946" t="str">
            <v>ü</v>
          </cell>
          <cell r="K1946" t="str">
            <v>ü</v>
          </cell>
          <cell r="L1946" t="str">
            <v>ü</v>
          </cell>
          <cell r="M1946" t="str">
            <v>ü</v>
          </cell>
          <cell r="N1946" t="str">
            <v>ü</v>
          </cell>
          <cell r="O1946" t="str">
            <v>ü</v>
          </cell>
        </row>
        <row r="1947">
          <cell r="A1947" t="str">
            <v>Woodland 401(K)</v>
          </cell>
          <cell r="C1947" t="str">
            <v>PLKGX</v>
          </cell>
          <cell r="E1947" t="str">
            <v>ü</v>
          </cell>
          <cell r="F1947" t="str">
            <v>ü</v>
          </cell>
          <cell r="G1947" t="str">
            <v>ü</v>
          </cell>
          <cell r="H1947" t="str">
            <v>ü</v>
          </cell>
          <cell r="I1947" t="str">
            <v>ü</v>
          </cell>
          <cell r="J1947" t="str">
            <v>ü</v>
          </cell>
          <cell r="K1947" t="str">
            <v>ü</v>
          </cell>
          <cell r="L1947" t="str">
            <v>ü</v>
          </cell>
          <cell r="M1947" t="str">
            <v>ü</v>
          </cell>
          <cell r="N1947" t="str">
            <v>ü</v>
          </cell>
          <cell r="O1947" t="str">
            <v>ü</v>
          </cell>
        </row>
        <row r="1948">
          <cell r="A1948" t="str">
            <v>Woodland 401(K)</v>
          </cell>
          <cell r="C1948" t="str">
            <v>BTMKX</v>
          </cell>
          <cell r="E1948" t="str">
            <v>N/A</v>
          </cell>
          <cell r="F1948" t="str">
            <v>ü</v>
          </cell>
          <cell r="G1948" t="str">
            <v>ü</v>
          </cell>
          <cell r="H1948" t="str">
            <v>ü</v>
          </cell>
          <cell r="I1948" t="str">
            <v>ü</v>
          </cell>
          <cell r="J1948" t="str">
            <v>ü</v>
          </cell>
          <cell r="K1948" t="str">
            <v>ü</v>
          </cell>
          <cell r="L1948" t="str">
            <v>ü</v>
          </cell>
          <cell r="M1948" t="str">
            <v>ü</v>
          </cell>
          <cell r="N1948" t="str">
            <v>ü</v>
          </cell>
          <cell r="O1948" t="str">
            <v>ü</v>
          </cell>
        </row>
        <row r="1949">
          <cell r="A1949" t="str">
            <v>Woodland 401(K)</v>
          </cell>
          <cell r="C1949" t="str">
            <v>DFIEX</v>
          </cell>
          <cell r="E1949" t="str">
            <v>ü</v>
          </cell>
          <cell r="F1949" t="str">
            <v>û</v>
          </cell>
          <cell r="G1949" t="str">
            <v>ü</v>
          </cell>
          <cell r="H1949" t="str">
            <v>ü</v>
          </cell>
          <cell r="I1949" t="str">
            <v>ü</v>
          </cell>
          <cell r="J1949" t="str">
            <v>ü</v>
          </cell>
          <cell r="K1949" t="str">
            <v>ü</v>
          </cell>
          <cell r="L1949" t="str">
            <v>ü</v>
          </cell>
          <cell r="M1949" t="str">
            <v>ü</v>
          </cell>
          <cell r="N1949" t="str">
            <v>ü</v>
          </cell>
          <cell r="O1949" t="str">
            <v>ü</v>
          </cell>
        </row>
        <row r="1950">
          <cell r="A1950" t="str">
            <v>Woodland 401(K)</v>
          </cell>
          <cell r="C1950" t="str">
            <v>DFEMX</v>
          </cell>
          <cell r="E1950" t="str">
            <v>ü</v>
          </cell>
          <cell r="F1950" t="str">
            <v>ü</v>
          </cell>
          <cell r="G1950" t="str">
            <v>ü</v>
          </cell>
          <cell r="H1950" t="str">
            <v>ü</v>
          </cell>
          <cell r="I1950" t="str">
            <v>ü</v>
          </cell>
          <cell r="J1950" t="str">
            <v>ü</v>
          </cell>
          <cell r="K1950" t="str">
            <v>ü</v>
          </cell>
          <cell r="L1950" t="str">
            <v>ü</v>
          </cell>
          <cell r="M1950" t="str">
            <v>ü</v>
          </cell>
          <cell r="N1950" t="str">
            <v>ü</v>
          </cell>
          <cell r="O1950" t="str">
            <v>ü</v>
          </cell>
        </row>
        <row r="1951">
          <cell r="A1951" t="str">
            <v>Woodland 401(K)</v>
          </cell>
          <cell r="C1951" t="str">
            <v>VIPSX</v>
          </cell>
          <cell r="E1951" t="str">
            <v>ü</v>
          </cell>
          <cell r="F1951" t="str">
            <v>û</v>
          </cell>
          <cell r="G1951" t="str">
            <v>û</v>
          </cell>
          <cell r="H1951" t="str">
            <v>û</v>
          </cell>
          <cell r="I1951" t="str">
            <v>û</v>
          </cell>
          <cell r="J1951" t="str">
            <v>ü</v>
          </cell>
          <cell r="K1951" t="str">
            <v>û</v>
          </cell>
          <cell r="L1951" t="str">
            <v>û</v>
          </cell>
          <cell r="M1951" t="str">
            <v>û</v>
          </cell>
          <cell r="N1951" t="str">
            <v>ü</v>
          </cell>
          <cell r="O1951" t="str">
            <v>ü</v>
          </cell>
        </row>
        <row r="1952">
          <cell r="A1952" t="str">
            <v>Woodland 401(K)</v>
          </cell>
          <cell r="C1952" t="str">
            <v>VTABX</v>
          </cell>
          <cell r="E1952" t="str">
            <v>N/A</v>
          </cell>
          <cell r="F1952" t="str">
            <v>û</v>
          </cell>
          <cell r="G1952" t="str">
            <v>û</v>
          </cell>
          <cell r="H1952" t="str">
            <v>û</v>
          </cell>
          <cell r="I1952" t="str">
            <v>ü</v>
          </cell>
          <cell r="J1952" t="str">
            <v>û</v>
          </cell>
          <cell r="K1952" t="str">
            <v>û</v>
          </cell>
          <cell r="L1952" t="str">
            <v>û</v>
          </cell>
          <cell r="M1952" t="str">
            <v>ü</v>
          </cell>
          <cell r="N1952" t="str">
            <v>ü</v>
          </cell>
          <cell r="O1952" t="str">
            <v>ü</v>
          </cell>
        </row>
        <row r="1953">
          <cell r="A1953" t="str">
            <v>Woodland 401(K)</v>
          </cell>
          <cell r="C1953" t="str">
            <v>DFAPX</v>
          </cell>
          <cell r="E1953" t="str">
            <v>ü</v>
          </cell>
          <cell r="F1953" t="str">
            <v>ü</v>
          </cell>
          <cell r="G1953" t="str">
            <v>ü</v>
          </cell>
          <cell r="H1953" t="str">
            <v>ü</v>
          </cell>
          <cell r="I1953" t="str">
            <v>ü</v>
          </cell>
          <cell r="J1953" t="str">
            <v>ü</v>
          </cell>
          <cell r="K1953" t="str">
            <v>ü</v>
          </cell>
          <cell r="L1953" t="str">
            <v>ü</v>
          </cell>
          <cell r="M1953" t="str">
            <v>ü</v>
          </cell>
          <cell r="N1953" t="str">
            <v>ü</v>
          </cell>
          <cell r="O1953" t="str">
            <v>ü</v>
          </cell>
        </row>
        <row r="1954">
          <cell r="A1954" t="str">
            <v>Woodland 401(K)</v>
          </cell>
          <cell r="C1954" t="str">
            <v>PONPX</v>
          </cell>
          <cell r="E1954" t="str">
            <v>ü</v>
          </cell>
          <cell r="F1954" t="str">
            <v>ü</v>
          </cell>
          <cell r="G1954" t="str">
            <v>ü</v>
          </cell>
          <cell r="H1954" t="str">
            <v>ü</v>
          </cell>
          <cell r="I1954" t="str">
            <v>ü</v>
          </cell>
          <cell r="J1954" t="str">
            <v>ü</v>
          </cell>
          <cell r="K1954" t="str">
            <v>ü</v>
          </cell>
          <cell r="L1954" t="str">
            <v>ü</v>
          </cell>
          <cell r="M1954" t="str">
            <v>ü</v>
          </cell>
          <cell r="N1954" t="str">
            <v>û</v>
          </cell>
          <cell r="O1954" t="str">
            <v>ü</v>
          </cell>
        </row>
        <row r="1955">
          <cell r="A1955" t="str">
            <v>Woodland 401(K)</v>
          </cell>
          <cell r="C1955" t="str">
            <v>VTMFX</v>
          </cell>
          <cell r="E1955" t="str">
            <v>ü</v>
          </cell>
          <cell r="F1955" t="str">
            <v>ü</v>
          </cell>
          <cell r="G1955" t="str">
            <v>ü</v>
          </cell>
          <cell r="H1955" t="str">
            <v>ü</v>
          </cell>
          <cell r="I1955" t="str">
            <v>ü</v>
          </cell>
          <cell r="J1955" t="str">
            <v>ü</v>
          </cell>
          <cell r="K1955" t="str">
            <v>ü</v>
          </cell>
          <cell r="L1955" t="str">
            <v>ü</v>
          </cell>
          <cell r="M1955" t="str">
            <v>ü</v>
          </cell>
          <cell r="N1955" t="str">
            <v>ü</v>
          </cell>
          <cell r="O1955" t="str">
            <v>ü</v>
          </cell>
        </row>
        <row r="1956">
          <cell r="A1956" t="str">
            <v>Woodland 401(K)</v>
          </cell>
          <cell r="C1956" t="str">
            <v>CBDYX</v>
          </cell>
          <cell r="E1956" t="str">
            <v>ü</v>
          </cell>
          <cell r="F1956" t="str">
            <v>ü</v>
          </cell>
          <cell r="G1956" t="str">
            <v>ü</v>
          </cell>
          <cell r="H1956" t="str">
            <v>ü</v>
          </cell>
          <cell r="I1956" t="str">
            <v>ü</v>
          </cell>
          <cell r="J1956" t="str">
            <v>ü</v>
          </cell>
          <cell r="K1956" t="str">
            <v>ü</v>
          </cell>
          <cell r="L1956" t="str">
            <v>ü</v>
          </cell>
          <cell r="M1956" t="str">
            <v>ü</v>
          </cell>
          <cell r="N1956" t="str">
            <v>ü</v>
          </cell>
          <cell r="O1956" t="str">
            <v>ü</v>
          </cell>
        </row>
        <row r="1957">
          <cell r="A1957" t="str">
            <v>Woodland 401(K)</v>
          </cell>
          <cell r="C1957" t="str">
            <v>FUFRX</v>
          </cell>
          <cell r="E1957" t="str">
            <v>ü</v>
          </cell>
          <cell r="F1957" t="str">
            <v>ü</v>
          </cell>
          <cell r="G1957" t="str">
            <v>ü</v>
          </cell>
          <cell r="H1957" t="str">
            <v>ü</v>
          </cell>
          <cell r="I1957" t="str">
            <v>ü</v>
          </cell>
          <cell r="J1957" t="str">
            <v>ü</v>
          </cell>
          <cell r="K1957" t="str">
            <v>ü</v>
          </cell>
          <cell r="L1957" t="str">
            <v>ü</v>
          </cell>
          <cell r="M1957" t="str">
            <v>ü</v>
          </cell>
          <cell r="N1957" t="str">
            <v>ü</v>
          </cell>
          <cell r="O1957" t="str">
            <v>ü</v>
          </cell>
        </row>
        <row r="1958">
          <cell r="A1958" t="str">
            <v>Woodland 401(K)</v>
          </cell>
          <cell r="C1958" t="str">
            <v>DFREX</v>
          </cell>
          <cell r="E1958" t="str">
            <v>ü</v>
          </cell>
          <cell r="F1958" t="str">
            <v>û</v>
          </cell>
          <cell r="G1958" t="str">
            <v>û</v>
          </cell>
          <cell r="H1958" t="str">
            <v>û</v>
          </cell>
          <cell r="I1958" t="str">
            <v>û</v>
          </cell>
          <cell r="J1958" t="str">
            <v>û</v>
          </cell>
          <cell r="K1958" t="str">
            <v>û</v>
          </cell>
          <cell r="L1958" t="str">
            <v>û</v>
          </cell>
          <cell r="M1958" t="str">
            <v>û</v>
          </cell>
          <cell r="N1958" t="str">
            <v>ü</v>
          </cell>
          <cell r="O1958" t="str">
            <v>ü</v>
          </cell>
        </row>
        <row r="1959">
          <cell r="A1959" t="str">
            <v>Woodland 401(K)</v>
          </cell>
          <cell r="C1959" t="str">
            <v>DFGEX</v>
          </cell>
          <cell r="E1959" t="str">
            <v>ü</v>
          </cell>
          <cell r="F1959" t="str">
            <v>û</v>
          </cell>
          <cell r="G1959" t="str">
            <v>ü</v>
          </cell>
          <cell r="H1959" t="str">
            <v>ü</v>
          </cell>
          <cell r="I1959" t="str">
            <v>û</v>
          </cell>
          <cell r="J1959" t="str">
            <v>ü</v>
          </cell>
          <cell r="K1959" t="str">
            <v>ü</v>
          </cell>
          <cell r="L1959" t="str">
            <v>ü</v>
          </cell>
          <cell r="M1959" t="str">
            <v>ü</v>
          </cell>
          <cell r="N1959" t="str">
            <v>ü</v>
          </cell>
          <cell r="O1959" t="str">
            <v>ü</v>
          </cell>
        </row>
        <row r="1960">
          <cell r="A1960" t="str">
            <v>X-Cell 401(K)</v>
          </cell>
          <cell r="C1960" t="str">
            <v>N/A</v>
          </cell>
          <cell r="E1960" t="str">
            <v>N/A</v>
          </cell>
          <cell r="F1960" t="str">
            <v>ü</v>
          </cell>
          <cell r="G1960" t="str">
            <v>ü</v>
          </cell>
          <cell r="H1960" t="str">
            <v>ü</v>
          </cell>
          <cell r="I1960" t="str">
            <v>ü</v>
          </cell>
          <cell r="J1960" t="str">
            <v>ü</v>
          </cell>
          <cell r="K1960" t="str">
            <v>ü</v>
          </cell>
          <cell r="L1960" t="str">
            <v>ü</v>
          </cell>
          <cell r="M1960" t="str">
            <v>ü</v>
          </cell>
          <cell r="N1960" t="str">
            <v>ü</v>
          </cell>
          <cell r="O1960" t="str">
            <v>ü</v>
          </cell>
        </row>
        <row r="1961">
          <cell r="A1961" t="str">
            <v>X-Cell 401(K)</v>
          </cell>
          <cell r="C1961" t="str">
            <v>OLGAX</v>
          </cell>
          <cell r="E1961" t="str">
            <v>ü</v>
          </cell>
          <cell r="F1961" t="str">
            <v>û</v>
          </cell>
          <cell r="G1961" t="str">
            <v>ü</v>
          </cell>
          <cell r="H1961" t="str">
            <v>ü</v>
          </cell>
          <cell r="I1961" t="str">
            <v>ü</v>
          </cell>
          <cell r="J1961" t="str">
            <v>û</v>
          </cell>
          <cell r="K1961" t="str">
            <v>ü</v>
          </cell>
          <cell r="L1961" t="str">
            <v>ü</v>
          </cell>
          <cell r="M1961" t="str">
            <v>ü</v>
          </cell>
          <cell r="N1961" t="str">
            <v>ü</v>
          </cell>
          <cell r="O1961" t="str">
            <v>ü</v>
          </cell>
        </row>
        <row r="1962">
          <cell r="A1962" t="str">
            <v>X-Cell 401(K)</v>
          </cell>
          <cell r="C1962" t="str">
            <v>PEIYX</v>
          </cell>
          <cell r="E1962" t="str">
            <v>ü</v>
          </cell>
          <cell r="F1962" t="str">
            <v>ü</v>
          </cell>
          <cell r="G1962" t="str">
            <v>ü</v>
          </cell>
          <cell r="H1962" t="str">
            <v>ü</v>
          </cell>
          <cell r="I1962" t="str">
            <v>ü</v>
          </cell>
          <cell r="J1962" t="str">
            <v>ü</v>
          </cell>
          <cell r="K1962" t="str">
            <v>ü</v>
          </cell>
          <cell r="L1962" t="str">
            <v>ü</v>
          </cell>
          <cell r="M1962" t="str">
            <v>ü</v>
          </cell>
          <cell r="N1962" t="str">
            <v>ü</v>
          </cell>
          <cell r="O1962" t="str">
            <v>ü</v>
          </cell>
        </row>
        <row r="1963">
          <cell r="A1963" t="str">
            <v>X-Cell 401(K)</v>
          </cell>
          <cell r="C1963" t="str">
            <v>FSMDX</v>
          </cell>
          <cell r="E1963" t="str">
            <v>N/A</v>
          </cell>
          <cell r="F1963" t="str">
            <v>ü</v>
          </cell>
          <cell r="G1963" t="str">
            <v>ü</v>
          </cell>
          <cell r="H1963" t="str">
            <v>ü</v>
          </cell>
          <cell r="I1963" t="str">
            <v>ü</v>
          </cell>
          <cell r="J1963" t="str">
            <v>ü</v>
          </cell>
          <cell r="K1963" t="str">
            <v>ü</v>
          </cell>
          <cell r="L1963" t="str">
            <v>ü</v>
          </cell>
          <cell r="M1963" t="str">
            <v>ü</v>
          </cell>
          <cell r="N1963" t="str">
            <v>ü</v>
          </cell>
          <cell r="O1963" t="str">
            <v>ü</v>
          </cell>
        </row>
        <row r="1964">
          <cell r="A1964" t="str">
            <v>X-Cell 401(K)</v>
          </cell>
          <cell r="C1964" t="str">
            <v>JDMNX</v>
          </cell>
          <cell r="E1964" t="str">
            <v>ü</v>
          </cell>
          <cell r="F1964" t="str">
            <v>û</v>
          </cell>
          <cell r="G1964" t="str">
            <v>û</v>
          </cell>
          <cell r="H1964" t="str">
            <v>ü</v>
          </cell>
          <cell r="I1964" t="str">
            <v>ü</v>
          </cell>
          <cell r="J1964" t="str">
            <v>û</v>
          </cell>
          <cell r="K1964" t="str">
            <v>ü</v>
          </cell>
          <cell r="L1964" t="str">
            <v>ü</v>
          </cell>
          <cell r="M1964" t="str">
            <v>ü</v>
          </cell>
          <cell r="N1964" t="str">
            <v>ü</v>
          </cell>
          <cell r="O1964" t="str">
            <v>ü</v>
          </cell>
        </row>
        <row r="1965">
          <cell r="A1965" t="str">
            <v>X-Cell 401(K)</v>
          </cell>
          <cell r="C1965" t="str">
            <v>MVCHX</v>
          </cell>
          <cell r="E1965" t="str">
            <v>ü</v>
          </cell>
          <cell r="F1965" t="str">
            <v>û</v>
          </cell>
          <cell r="G1965" t="str">
            <v>ü</v>
          </cell>
          <cell r="H1965" t="str">
            <v>ü</v>
          </cell>
          <cell r="I1965" t="str">
            <v>ü</v>
          </cell>
          <cell r="J1965" t="str">
            <v>ü</v>
          </cell>
          <cell r="K1965" t="str">
            <v>ü</v>
          </cell>
          <cell r="L1965" t="str">
            <v>ü</v>
          </cell>
          <cell r="M1965" t="str">
            <v>ü</v>
          </cell>
          <cell r="N1965" t="str">
            <v>ü</v>
          </cell>
          <cell r="O1965" t="str">
            <v>ü</v>
          </cell>
        </row>
        <row r="1966">
          <cell r="A1966" t="str">
            <v>X-Cell 401(K)</v>
          </cell>
          <cell r="C1966" t="str">
            <v>TISBX</v>
          </cell>
          <cell r="E1966" t="str">
            <v>N/A</v>
          </cell>
          <cell r="F1966" t="str">
            <v>ü</v>
          </cell>
          <cell r="G1966" t="str">
            <v>ü</v>
          </cell>
          <cell r="H1966" t="str">
            <v>ü</v>
          </cell>
          <cell r="I1966" t="str">
            <v>ü</v>
          </cell>
          <cell r="J1966" t="str">
            <v>ü</v>
          </cell>
          <cell r="K1966" t="str">
            <v>û</v>
          </cell>
          <cell r="L1966" t="str">
            <v>û</v>
          </cell>
          <cell r="M1966" t="str">
            <v>ü</v>
          </cell>
          <cell r="N1966" t="str">
            <v>ü</v>
          </cell>
          <cell r="O1966" t="str">
            <v>ü</v>
          </cell>
        </row>
        <row r="1967">
          <cell r="A1967" t="str">
            <v>X-Cell 401(K)</v>
          </cell>
          <cell r="C1967" t="str">
            <v>PSYGX</v>
          </cell>
          <cell r="E1967" t="str">
            <v>ü</v>
          </cell>
          <cell r="F1967" t="str">
            <v>ü</v>
          </cell>
          <cell r="G1967" t="str">
            <v>ü</v>
          </cell>
          <cell r="H1967" t="str">
            <v>ü</v>
          </cell>
          <cell r="I1967" t="str">
            <v>ü</v>
          </cell>
          <cell r="J1967" t="str">
            <v>ü</v>
          </cell>
          <cell r="K1967" t="str">
            <v>ü</v>
          </cell>
          <cell r="L1967" t="str">
            <v>ü</v>
          </cell>
          <cell r="M1967" t="str">
            <v>ü</v>
          </cell>
          <cell r="N1967" t="str">
            <v>ü</v>
          </cell>
          <cell r="O1967" t="str">
            <v>ü</v>
          </cell>
        </row>
        <row r="1968">
          <cell r="A1968" t="str">
            <v>X-Cell 401(K)</v>
          </cell>
          <cell r="C1968" t="str">
            <v>MDIHX</v>
          </cell>
          <cell r="E1968" t="str">
            <v>ü</v>
          </cell>
          <cell r="F1968" t="str">
            <v>ü</v>
          </cell>
          <cell r="G1968" t="str">
            <v>û</v>
          </cell>
          <cell r="H1968" t="str">
            <v>û</v>
          </cell>
          <cell r="I1968" t="str">
            <v>ü</v>
          </cell>
          <cell r="J1968" t="str">
            <v>û</v>
          </cell>
          <cell r="K1968" t="str">
            <v>û</v>
          </cell>
          <cell r="L1968" t="str">
            <v>û</v>
          </cell>
          <cell r="M1968" t="str">
            <v>û</v>
          </cell>
          <cell r="N1968" t="str">
            <v>ü</v>
          </cell>
          <cell r="O1968" t="str">
            <v>ü</v>
          </cell>
        </row>
        <row r="1969">
          <cell r="A1969" t="str">
            <v>X-Cell 401(K)</v>
          </cell>
          <cell r="C1969" t="str">
            <v>VTIAX</v>
          </cell>
          <cell r="E1969" t="str">
            <v>N/A</v>
          </cell>
          <cell r="F1969" t="str">
            <v>ü</v>
          </cell>
          <cell r="G1969" t="str">
            <v>û</v>
          </cell>
          <cell r="H1969" t="str">
            <v>û</v>
          </cell>
          <cell r="I1969" t="str">
            <v>ü</v>
          </cell>
          <cell r="J1969" t="str">
            <v>ü</v>
          </cell>
          <cell r="K1969" t="str">
            <v>û</v>
          </cell>
          <cell r="L1969" t="str">
            <v>û</v>
          </cell>
          <cell r="M1969" t="str">
            <v>ü</v>
          </cell>
          <cell r="N1969" t="str">
            <v>ü</v>
          </cell>
          <cell r="O1969" t="str">
            <v>ü</v>
          </cell>
        </row>
        <row r="1970">
          <cell r="A1970" t="str">
            <v>X-Cell 401(K)</v>
          </cell>
          <cell r="C1970" t="str">
            <v>VBTLX</v>
          </cell>
          <cell r="E1970" t="str">
            <v>N/A</v>
          </cell>
          <cell r="F1970" t="str">
            <v>ü</v>
          </cell>
          <cell r="G1970" t="str">
            <v>û</v>
          </cell>
          <cell r="H1970" t="str">
            <v>û</v>
          </cell>
          <cell r="I1970" t="str">
            <v>ü</v>
          </cell>
          <cell r="J1970" t="str">
            <v>ü</v>
          </cell>
          <cell r="K1970" t="str">
            <v>û</v>
          </cell>
          <cell r="L1970" t="str">
            <v>û</v>
          </cell>
          <cell r="M1970" t="str">
            <v>ü</v>
          </cell>
          <cell r="N1970" t="str">
            <v>ü</v>
          </cell>
          <cell r="O1970" t="str">
            <v>ü</v>
          </cell>
        </row>
        <row r="1971">
          <cell r="A1971" t="str">
            <v>X-Cell 401(K)</v>
          </cell>
          <cell r="C1971" t="str">
            <v>PDBZX</v>
          </cell>
          <cell r="E1971" t="str">
            <v>ü</v>
          </cell>
          <cell r="F1971" t="str">
            <v>ü</v>
          </cell>
          <cell r="G1971" t="str">
            <v>ü</v>
          </cell>
          <cell r="H1971" t="str">
            <v>ü</v>
          </cell>
          <cell r="I1971" t="str">
            <v>ü</v>
          </cell>
          <cell r="J1971" t="str">
            <v>ü</v>
          </cell>
          <cell r="K1971" t="str">
            <v>ü</v>
          </cell>
          <cell r="L1971" t="str">
            <v>ü</v>
          </cell>
          <cell r="M1971" t="str">
            <v>ü</v>
          </cell>
          <cell r="N1971" t="str">
            <v>ü</v>
          </cell>
          <cell r="O1971" t="str">
            <v>ü</v>
          </cell>
        </row>
        <row r="1972">
          <cell r="A1972" t="str">
            <v>X-Cell 401(K)</v>
          </cell>
          <cell r="C1972" t="str">
            <v>PIMIX</v>
          </cell>
          <cell r="E1972" t="str">
            <v>ü</v>
          </cell>
          <cell r="F1972" t="str">
            <v>ü</v>
          </cell>
          <cell r="G1972" t="str">
            <v>ü</v>
          </cell>
          <cell r="H1972" t="str">
            <v>ü</v>
          </cell>
          <cell r="I1972" t="str">
            <v>ü</v>
          </cell>
          <cell r="J1972" t="str">
            <v>ü</v>
          </cell>
          <cell r="K1972" t="str">
            <v>ü</v>
          </cell>
          <cell r="L1972" t="str">
            <v>ü</v>
          </cell>
          <cell r="M1972" t="str">
            <v>ü</v>
          </cell>
          <cell r="N1972" t="str">
            <v>ü</v>
          </cell>
          <cell r="O1972" t="str">
            <v>ü</v>
          </cell>
        </row>
        <row r="1973">
          <cell r="A1973" t="str">
            <v>Bluestaq 401(K) &amp; Profit Sharing</v>
          </cell>
          <cell r="C1973" t="str">
            <v>VFIAX</v>
          </cell>
          <cell r="E1973" t="str">
            <v>N/A</v>
          </cell>
          <cell r="F1973" t="str">
            <v>ü</v>
          </cell>
          <cell r="G1973" t="str">
            <v>ü</v>
          </cell>
          <cell r="H1973" t="str">
            <v>ü</v>
          </cell>
          <cell r="I1973" t="str">
            <v>ü</v>
          </cell>
          <cell r="J1973" t="str">
            <v>ü</v>
          </cell>
          <cell r="K1973" t="str">
            <v>ü</v>
          </cell>
          <cell r="L1973" t="str">
            <v>ü</v>
          </cell>
          <cell r="M1973" t="str">
            <v>ü</v>
          </cell>
          <cell r="N1973" t="str">
            <v>ü</v>
          </cell>
          <cell r="O1973" t="str">
            <v>ü</v>
          </cell>
        </row>
        <row r="1974">
          <cell r="A1974" t="str">
            <v>Bluestaq 401(K) &amp; Profit Sharing</v>
          </cell>
          <cell r="C1974" t="str">
            <v>VIGAX</v>
          </cell>
          <cell r="E1974" t="str">
            <v>N/A</v>
          </cell>
          <cell r="F1974" t="str">
            <v>ü</v>
          </cell>
          <cell r="G1974" t="str">
            <v>ü</v>
          </cell>
          <cell r="H1974" t="str">
            <v>ü</v>
          </cell>
          <cell r="I1974" t="str">
            <v>ü</v>
          </cell>
          <cell r="J1974" t="str">
            <v>ü</v>
          </cell>
          <cell r="K1974" t="str">
            <v>ü</v>
          </cell>
          <cell r="L1974" t="str">
            <v>ü</v>
          </cell>
          <cell r="M1974" t="str">
            <v>ü</v>
          </cell>
          <cell r="N1974" t="str">
            <v>ü</v>
          </cell>
          <cell r="O1974" t="str">
            <v>ü</v>
          </cell>
        </row>
        <row r="1975">
          <cell r="A1975" t="str">
            <v>Bluestaq 401(K) &amp; Profit Sharing</v>
          </cell>
          <cell r="C1975" t="str">
            <v>NWCFX</v>
          </cell>
          <cell r="E1975" t="str">
            <v>ü</v>
          </cell>
          <cell r="F1975" t="str">
            <v>ü</v>
          </cell>
          <cell r="G1975" t="str">
            <v>ü</v>
          </cell>
          <cell r="H1975" t="str">
            <v>ü</v>
          </cell>
          <cell r="I1975" t="str">
            <v>ü</v>
          </cell>
          <cell r="J1975" t="str">
            <v>û</v>
          </cell>
          <cell r="K1975" t="str">
            <v>ü</v>
          </cell>
          <cell r="L1975" t="str">
            <v>ü</v>
          </cell>
          <cell r="M1975" t="str">
            <v>ü</v>
          </cell>
          <cell r="N1975" t="str">
            <v>ü</v>
          </cell>
          <cell r="O1975" t="str">
            <v>ü</v>
          </cell>
        </row>
        <row r="1976">
          <cell r="A1976" t="str">
            <v>Bluestaq 401(K) &amp; Profit Sharing</v>
          </cell>
          <cell r="C1976" t="str">
            <v>VWNEX</v>
          </cell>
          <cell r="E1976" t="str">
            <v>ü</v>
          </cell>
          <cell r="F1976" t="str">
            <v>û</v>
          </cell>
          <cell r="G1976" t="str">
            <v>û</v>
          </cell>
          <cell r="H1976" t="str">
            <v>û</v>
          </cell>
          <cell r="I1976" t="str">
            <v>û</v>
          </cell>
          <cell r="J1976" t="str">
            <v>ü</v>
          </cell>
          <cell r="K1976" t="str">
            <v>ü</v>
          </cell>
          <cell r="L1976" t="str">
            <v>ü</v>
          </cell>
          <cell r="M1976" t="str">
            <v>ü</v>
          </cell>
          <cell r="N1976" t="str">
            <v>ü</v>
          </cell>
          <cell r="O1976" t="str">
            <v>ü</v>
          </cell>
        </row>
        <row r="1977">
          <cell r="A1977" t="str">
            <v>Bluestaq 401(K) &amp; Profit Sharing</v>
          </cell>
          <cell r="C1977" t="str">
            <v>VSEQX</v>
          </cell>
          <cell r="E1977" t="str">
            <v>ü</v>
          </cell>
          <cell r="F1977" t="str">
            <v>ü</v>
          </cell>
          <cell r="G1977" t="str">
            <v>ü</v>
          </cell>
          <cell r="H1977" t="str">
            <v>ü</v>
          </cell>
          <cell r="I1977" t="str">
            <v>ü</v>
          </cell>
          <cell r="J1977" t="str">
            <v>ü</v>
          </cell>
          <cell r="K1977" t="str">
            <v>ü</v>
          </cell>
          <cell r="L1977" t="str">
            <v>ü</v>
          </cell>
          <cell r="M1977" t="str">
            <v>ü</v>
          </cell>
          <cell r="N1977" t="str">
            <v>ü</v>
          </cell>
          <cell r="O1977" t="str">
            <v>ü</v>
          </cell>
        </row>
        <row r="1978">
          <cell r="A1978" t="str">
            <v>Bluestaq 401(K) &amp; Profit Sharing</v>
          </cell>
          <cell r="C1978" t="str">
            <v>FSMDX</v>
          </cell>
          <cell r="E1978" t="str">
            <v>N/A</v>
          </cell>
          <cell r="F1978" t="str">
            <v>ü</v>
          </cell>
          <cell r="G1978" t="str">
            <v>ü</v>
          </cell>
          <cell r="H1978" t="str">
            <v>ü</v>
          </cell>
          <cell r="I1978" t="str">
            <v>ü</v>
          </cell>
          <cell r="J1978" t="str">
            <v>ü</v>
          </cell>
          <cell r="K1978" t="str">
            <v>ü</v>
          </cell>
          <cell r="L1978" t="str">
            <v>ü</v>
          </cell>
          <cell r="M1978" t="str">
            <v>ü</v>
          </cell>
          <cell r="N1978" t="str">
            <v>ü</v>
          </cell>
          <cell r="O1978" t="str">
            <v>ü</v>
          </cell>
        </row>
        <row r="1979">
          <cell r="A1979" t="str">
            <v>Bluestaq 401(K) &amp; Profit Sharing</v>
          </cell>
          <cell r="C1979" t="str">
            <v>FSSNX</v>
          </cell>
          <cell r="E1979" t="str">
            <v>N/A</v>
          </cell>
          <cell r="F1979" t="str">
            <v>ü</v>
          </cell>
          <cell r="G1979" t="str">
            <v>ü</v>
          </cell>
          <cell r="H1979" t="str">
            <v>ü</v>
          </cell>
          <cell r="I1979" t="str">
            <v>ü</v>
          </cell>
          <cell r="J1979" t="str">
            <v>ü</v>
          </cell>
          <cell r="K1979" t="str">
            <v>û</v>
          </cell>
          <cell r="L1979" t="str">
            <v>û</v>
          </cell>
          <cell r="M1979" t="str">
            <v>ü</v>
          </cell>
          <cell r="N1979" t="str">
            <v>ü</v>
          </cell>
          <cell r="O1979" t="str">
            <v>ü</v>
          </cell>
        </row>
        <row r="1980">
          <cell r="A1980" t="str">
            <v>Bluestaq 401(K) &amp; Profit Sharing</v>
          </cell>
          <cell r="C1980" t="str">
            <v>ODIIX</v>
          </cell>
          <cell r="E1980" t="str">
            <v>ü</v>
          </cell>
          <cell r="F1980" t="str">
            <v>ü</v>
          </cell>
          <cell r="G1980" t="str">
            <v>ü</v>
          </cell>
          <cell r="H1980" t="str">
            <v>ü</v>
          </cell>
          <cell r="I1980" t="str">
            <v>ü</v>
          </cell>
          <cell r="J1980" t="str">
            <v>ü</v>
          </cell>
          <cell r="K1980" t="str">
            <v>ü</v>
          </cell>
          <cell r="L1980" t="str">
            <v>ü</v>
          </cell>
          <cell r="M1980" t="str">
            <v>ü</v>
          </cell>
          <cell r="N1980" t="str">
            <v>ü</v>
          </cell>
          <cell r="O1980" t="str">
            <v>ü</v>
          </cell>
        </row>
        <row r="1981">
          <cell r="A1981" t="str">
            <v>Bluestaq 401(K) &amp; Profit Sharing</v>
          </cell>
          <cell r="C1981" t="str">
            <v>FTIHX</v>
          </cell>
          <cell r="E1981" t="str">
            <v>N/A</v>
          </cell>
          <cell r="F1981" t="str">
            <v>û</v>
          </cell>
          <cell r="G1981" t="str">
            <v>ü</v>
          </cell>
          <cell r="H1981" t="str">
            <v>ü</v>
          </cell>
          <cell r="I1981" t="str">
            <v>ü</v>
          </cell>
          <cell r="J1981" t="str">
            <v>û</v>
          </cell>
          <cell r="K1981" t="str">
            <v>ü</v>
          </cell>
          <cell r="L1981" t="str">
            <v>ü</v>
          </cell>
          <cell r="M1981" t="str">
            <v>ü</v>
          </cell>
          <cell r="N1981" t="str">
            <v>ü</v>
          </cell>
          <cell r="O1981" t="str">
            <v>ü</v>
          </cell>
        </row>
        <row r="1982">
          <cell r="A1982" t="str">
            <v>Bluestaq 401(K) &amp; Profit Sharing</v>
          </cell>
          <cell r="C1982" t="str">
            <v>BTMKX</v>
          </cell>
          <cell r="E1982" t="str">
            <v>N/A</v>
          </cell>
          <cell r="F1982" t="str">
            <v>ü</v>
          </cell>
          <cell r="G1982" t="str">
            <v>ü</v>
          </cell>
          <cell r="H1982" t="str">
            <v>ü</v>
          </cell>
          <cell r="I1982" t="str">
            <v>ü</v>
          </cell>
          <cell r="J1982" t="str">
            <v>ü</v>
          </cell>
          <cell r="K1982" t="str">
            <v>ü</v>
          </cell>
          <cell r="L1982" t="str">
            <v>ü</v>
          </cell>
          <cell r="M1982" t="str">
            <v>ü</v>
          </cell>
          <cell r="N1982" t="str">
            <v>ü</v>
          </cell>
          <cell r="O1982" t="str">
            <v>ü</v>
          </cell>
        </row>
        <row r="1983">
          <cell r="A1983" t="str">
            <v>Bluestaq 401(K) &amp; Profit Sharing</v>
          </cell>
          <cell r="C1983" t="str">
            <v>RNWGX</v>
          </cell>
          <cell r="E1983" t="str">
            <v>ü</v>
          </cell>
          <cell r="F1983" t="str">
            <v>ü</v>
          </cell>
          <cell r="G1983" t="str">
            <v>ü</v>
          </cell>
          <cell r="H1983" t="str">
            <v>ü</v>
          </cell>
          <cell r="I1983" t="str">
            <v>ü</v>
          </cell>
          <cell r="J1983" t="str">
            <v>ü</v>
          </cell>
          <cell r="K1983" t="str">
            <v>ü</v>
          </cell>
          <cell r="L1983" t="str">
            <v>ü</v>
          </cell>
          <cell r="M1983" t="str">
            <v>ü</v>
          </cell>
          <cell r="N1983" t="str">
            <v>ü</v>
          </cell>
          <cell r="O1983" t="str">
            <v>ü</v>
          </cell>
        </row>
        <row r="1984">
          <cell r="A1984" t="str">
            <v>Bluestaq 401(K) &amp; Profit Sharing</v>
          </cell>
          <cell r="C1984" t="str">
            <v>LBNVX</v>
          </cell>
          <cell r="E1984" t="str">
            <v>ü</v>
          </cell>
          <cell r="F1984" t="str">
            <v>ü</v>
          </cell>
          <cell r="G1984" t="str">
            <v>û</v>
          </cell>
          <cell r="H1984" t="str">
            <v>û</v>
          </cell>
          <cell r="I1984" t="str">
            <v>û</v>
          </cell>
          <cell r="J1984" t="str">
            <v>ü</v>
          </cell>
          <cell r="K1984" t="str">
            <v>ü</v>
          </cell>
          <cell r="L1984" t="str">
            <v>û</v>
          </cell>
          <cell r="M1984" t="str">
            <v>û</v>
          </cell>
          <cell r="N1984" t="str">
            <v>ü</v>
          </cell>
          <cell r="O1984" t="str">
            <v>ü</v>
          </cell>
        </row>
        <row r="1985">
          <cell r="A1985" t="str">
            <v>Bluestaq 401(K) &amp; Profit Sharing</v>
          </cell>
          <cell r="C1985" t="str">
            <v>MPHQX</v>
          </cell>
          <cell r="E1985" t="str">
            <v>ü</v>
          </cell>
          <cell r="F1985" t="str">
            <v>ü</v>
          </cell>
          <cell r="G1985" t="str">
            <v>û</v>
          </cell>
          <cell r="H1985" t="str">
            <v>û</v>
          </cell>
          <cell r="I1985" t="str">
            <v>û</v>
          </cell>
          <cell r="J1985" t="str">
            <v>ü</v>
          </cell>
          <cell r="K1985" t="str">
            <v>û</v>
          </cell>
          <cell r="L1985" t="str">
            <v>û</v>
          </cell>
          <cell r="M1985" t="str">
            <v>û</v>
          </cell>
          <cell r="N1985" t="str">
            <v>ü</v>
          </cell>
          <cell r="O1985" t="str">
            <v>ü</v>
          </cell>
        </row>
        <row r="1986">
          <cell r="A1986" t="str">
            <v>Bluestaq 401(K) &amp; Profit Sharing</v>
          </cell>
          <cell r="C1986" t="str">
            <v>RBFGX</v>
          </cell>
          <cell r="E1986" t="str">
            <v>ü</v>
          </cell>
          <cell r="F1986" t="str">
            <v>ü</v>
          </cell>
          <cell r="G1986" t="str">
            <v>ü</v>
          </cell>
          <cell r="H1986" t="str">
            <v>ü</v>
          </cell>
          <cell r="I1986" t="str">
            <v>ü</v>
          </cell>
          <cell r="J1986" t="str">
            <v>ü</v>
          </cell>
          <cell r="K1986" t="str">
            <v>ü</v>
          </cell>
          <cell r="L1986" t="str">
            <v>ü</v>
          </cell>
          <cell r="M1986" t="str">
            <v>ü</v>
          </cell>
          <cell r="N1986" t="str">
            <v>ü</v>
          </cell>
          <cell r="O1986" t="str">
            <v>ü</v>
          </cell>
        </row>
        <row r="1987">
          <cell r="A1987" t="str">
            <v>Bluestaq 401(K) &amp; Profit Sharing</v>
          </cell>
          <cell r="C1987" t="str">
            <v>COMIX</v>
          </cell>
          <cell r="E1987" t="str">
            <v>N/A</v>
          </cell>
          <cell r="F1987" t="str">
            <v>û</v>
          </cell>
          <cell r="G1987" t="str">
            <v>ü</v>
          </cell>
          <cell r="H1987" t="str">
            <v>ü</v>
          </cell>
          <cell r="I1987" t="str">
            <v>ü</v>
          </cell>
          <cell r="J1987" t="str">
            <v>û</v>
          </cell>
          <cell r="K1987" t="str">
            <v>ü</v>
          </cell>
          <cell r="L1987" t="str">
            <v>ü</v>
          </cell>
          <cell r="M1987" t="str">
            <v>ü</v>
          </cell>
          <cell r="N1987" t="str">
            <v>ü</v>
          </cell>
          <cell r="O1987" t="str">
            <v>ü</v>
          </cell>
        </row>
        <row r="1988">
          <cell r="A1988" t="str">
            <v>Bluestaq 401(K) &amp; Profit Sharing</v>
          </cell>
          <cell r="C1988" t="str">
            <v>CSZIX</v>
          </cell>
          <cell r="E1988" t="str">
            <v>ü</v>
          </cell>
          <cell r="F1988" t="str">
            <v>ü</v>
          </cell>
          <cell r="G1988" t="str">
            <v>ü</v>
          </cell>
          <cell r="H1988" t="str">
            <v>ü</v>
          </cell>
          <cell r="I1988" t="str">
            <v>ü</v>
          </cell>
          <cell r="J1988" t="str">
            <v>û</v>
          </cell>
          <cell r="K1988" t="str">
            <v>ü</v>
          </cell>
          <cell r="L1988" t="str">
            <v>ü</v>
          </cell>
          <cell r="M1988" t="str">
            <v>ü</v>
          </cell>
          <cell r="N1988" t="str">
            <v>ü</v>
          </cell>
          <cell r="O1988" t="str">
            <v>ü</v>
          </cell>
        </row>
        <row r="1989">
          <cell r="A1989" t="str">
            <v>Bluestaq 401(K) &amp; Profit Sharing</v>
          </cell>
          <cell r="C1989" t="str">
            <v>MAALX</v>
          </cell>
          <cell r="E1989" t="str">
            <v>ü</v>
          </cell>
          <cell r="F1989" t="str">
            <v>û</v>
          </cell>
          <cell r="G1989" t="str">
            <v>û</v>
          </cell>
          <cell r="H1989" t="str">
            <v>û</v>
          </cell>
          <cell r="I1989" t="str">
            <v>û</v>
          </cell>
          <cell r="J1989" t="str">
            <v>û</v>
          </cell>
          <cell r="K1989" t="str">
            <v>û</v>
          </cell>
          <cell r="L1989" t="str">
            <v>û</v>
          </cell>
          <cell r="M1989" t="str">
            <v>û</v>
          </cell>
          <cell r="N1989" t="str">
            <v>û</v>
          </cell>
          <cell r="O1989" t="str">
            <v>ü</v>
          </cell>
        </row>
        <row r="1990">
          <cell r="A1990" t="str">
            <v>Bluestaq 401(K) &amp; Profit Sharing</v>
          </cell>
          <cell r="C1990" t="str">
            <v>RGNGX</v>
          </cell>
          <cell r="E1990" t="str">
            <v>ü</v>
          </cell>
          <cell r="F1990" t="str">
            <v>ü</v>
          </cell>
          <cell r="G1990" t="str">
            <v>ü</v>
          </cell>
          <cell r="H1990" t="str">
            <v>ü</v>
          </cell>
          <cell r="I1990" t="str">
            <v>ü</v>
          </cell>
          <cell r="J1990" t="str">
            <v>ü</v>
          </cell>
          <cell r="K1990" t="str">
            <v>ü</v>
          </cell>
          <cell r="L1990" t="str">
            <v>ü</v>
          </cell>
          <cell r="M1990" t="str">
            <v>ü</v>
          </cell>
          <cell r="N1990" t="str">
            <v>ü</v>
          </cell>
          <cell r="O1990" t="str">
            <v>ü</v>
          </cell>
        </row>
        <row r="1991">
          <cell r="A1991" t="str">
            <v>Bluestaq 401(K) &amp; Profit Sharing</v>
          </cell>
          <cell r="C1991" t="str">
            <v>RLBGX</v>
          </cell>
          <cell r="E1991" t="str">
            <v>ü</v>
          </cell>
          <cell r="F1991" t="str">
            <v>ü</v>
          </cell>
          <cell r="G1991" t="str">
            <v>ü</v>
          </cell>
          <cell r="H1991" t="str">
            <v>ü</v>
          </cell>
          <cell r="I1991" t="str">
            <v>ü</v>
          </cell>
          <cell r="J1991" t="str">
            <v>ü</v>
          </cell>
          <cell r="K1991" t="str">
            <v>ü</v>
          </cell>
          <cell r="L1991" t="str">
            <v>ü</v>
          </cell>
          <cell r="M1991" t="str">
            <v>ü</v>
          </cell>
          <cell r="N1991" t="str">
            <v>ü</v>
          </cell>
          <cell r="O1991" t="str">
            <v>ü</v>
          </cell>
        </row>
        <row r="1992">
          <cell r="A1992" t="str">
            <v>Bluestaq 401(K) &amp; Profit Sharing</v>
          </cell>
          <cell r="C1992" t="str">
            <v>VBIAX</v>
          </cell>
          <cell r="E1992" t="str">
            <v>ü</v>
          </cell>
          <cell r="F1992" t="str">
            <v>ü</v>
          </cell>
          <cell r="G1992" t="str">
            <v>ü</v>
          </cell>
          <cell r="H1992" t="str">
            <v>ü</v>
          </cell>
          <cell r="I1992" t="str">
            <v>ü</v>
          </cell>
          <cell r="J1992" t="str">
            <v>ü</v>
          </cell>
          <cell r="K1992" t="str">
            <v>ü</v>
          </cell>
          <cell r="L1992" t="str">
            <v>û</v>
          </cell>
          <cell r="M1992" t="str">
            <v>û</v>
          </cell>
          <cell r="N1992" t="str">
            <v>ü</v>
          </cell>
          <cell r="O1992" t="str">
            <v>ü</v>
          </cell>
        </row>
        <row r="1993">
          <cell r="A1993" t="str">
            <v>Bluestaq 401(K) &amp; Profit Sharing</v>
          </cell>
          <cell r="C1993" t="str">
            <v>TRJWX</v>
          </cell>
          <cell r="E1993" t="str">
            <v>ü</v>
          </cell>
          <cell r="F1993" t="str">
            <v>ü</v>
          </cell>
          <cell r="G1993" t="str">
            <v>ü</v>
          </cell>
          <cell r="H1993" t="str">
            <v>ü</v>
          </cell>
          <cell r="I1993" t="str">
            <v>ü</v>
          </cell>
          <cell r="J1993" t="str">
            <v>ü</v>
          </cell>
          <cell r="K1993" t="str">
            <v>ü</v>
          </cell>
          <cell r="L1993" t="str">
            <v>ü</v>
          </cell>
          <cell r="M1993" t="str">
            <v>ü</v>
          </cell>
          <cell r="N1993" t="str">
            <v>ü</v>
          </cell>
          <cell r="O1993" t="str">
            <v>ü</v>
          </cell>
        </row>
        <row r="1994">
          <cell r="A1994" t="str">
            <v>Bluestaq 401(K) &amp; Profit Sharing</v>
          </cell>
          <cell r="C1994" t="str">
            <v>FIKWX</v>
          </cell>
          <cell r="E1994" t="str">
            <v>ü</v>
          </cell>
          <cell r="F1994" t="str">
            <v>ü</v>
          </cell>
          <cell r="G1994" t="str">
            <v>û</v>
          </cell>
          <cell r="H1994" t="str">
            <v>û</v>
          </cell>
          <cell r="I1994" t="str">
            <v>ü</v>
          </cell>
          <cell r="J1994" t="str">
            <v>ü</v>
          </cell>
          <cell r="K1994" t="str">
            <v>û</v>
          </cell>
          <cell r="L1994" t="str">
            <v>û</v>
          </cell>
          <cell r="M1994" t="str">
            <v>ü</v>
          </cell>
          <cell r="N1994" t="str">
            <v>ü</v>
          </cell>
          <cell r="O1994" t="str">
            <v>ü</v>
          </cell>
        </row>
        <row r="1995">
          <cell r="A1995" t="str">
            <v>Bluestaq 401(K) &amp; Profit Sharing</v>
          </cell>
          <cell r="C1995" t="str">
            <v>VMFXX</v>
          </cell>
          <cell r="E1995" t="str">
            <v>ü</v>
          </cell>
          <cell r="F1995" t="str">
            <v>ü</v>
          </cell>
          <cell r="G1995" t="str">
            <v>ü</v>
          </cell>
          <cell r="H1995" t="str">
            <v>ü</v>
          </cell>
          <cell r="I1995" t="str">
            <v>û</v>
          </cell>
          <cell r="J1995" t="str">
            <v>ü</v>
          </cell>
          <cell r="K1995" t="str">
            <v>ü</v>
          </cell>
          <cell r="L1995" t="str">
            <v>ü</v>
          </cell>
          <cell r="M1995" t="str">
            <v>û</v>
          </cell>
          <cell r="N1995" t="str">
            <v>ü</v>
          </cell>
          <cell r="O1995" t="str">
            <v>ü</v>
          </cell>
        </row>
        <row r="1996">
          <cell r="A1996" t="str">
            <v>Bluestaq 401(K) &amp; Profit Sharing Proposed</v>
          </cell>
          <cell r="C1996" t="str">
            <v>FXAIX</v>
          </cell>
          <cell r="E1996" t="str">
            <v>N/A</v>
          </cell>
          <cell r="F1996" t="str">
            <v>ü</v>
          </cell>
          <cell r="G1996" t="str">
            <v>ü</v>
          </cell>
          <cell r="H1996" t="str">
            <v>ü</v>
          </cell>
          <cell r="I1996" t="str">
            <v>ü</v>
          </cell>
          <cell r="J1996" t="str">
            <v>ü</v>
          </cell>
          <cell r="K1996" t="str">
            <v>ü</v>
          </cell>
          <cell r="L1996" t="str">
            <v>ü</v>
          </cell>
          <cell r="M1996" t="str">
            <v>ü</v>
          </cell>
          <cell r="N1996" t="str">
            <v>ü</v>
          </cell>
          <cell r="O1996" t="str">
            <v>ü</v>
          </cell>
        </row>
        <row r="1997">
          <cell r="A1997" t="str">
            <v>Bluestaq 401(K) &amp; Profit Sharing Proposed</v>
          </cell>
          <cell r="C1997" t="str">
            <v>JLGMX</v>
          </cell>
          <cell r="E1997" t="str">
            <v>ü</v>
          </cell>
          <cell r="F1997" t="str">
            <v>û</v>
          </cell>
          <cell r="G1997" t="str">
            <v>ü</v>
          </cell>
          <cell r="H1997" t="str">
            <v>ü</v>
          </cell>
          <cell r="I1997" t="str">
            <v>ü</v>
          </cell>
          <cell r="J1997" t="str">
            <v>û</v>
          </cell>
          <cell r="K1997" t="str">
            <v>ü</v>
          </cell>
          <cell r="L1997" t="str">
            <v>ü</v>
          </cell>
          <cell r="M1997" t="str">
            <v>ü</v>
          </cell>
          <cell r="N1997" t="str">
            <v>ü</v>
          </cell>
          <cell r="O1997" t="str">
            <v>ü</v>
          </cell>
        </row>
        <row r="1998">
          <cell r="A1998" t="str">
            <v>Bluestaq 401(K) &amp; Profit Sharing Proposed</v>
          </cell>
          <cell r="C1998" t="str">
            <v>CDDYX</v>
          </cell>
          <cell r="E1998" t="str">
            <v>ü</v>
          </cell>
          <cell r="F1998" t="str">
            <v>ü</v>
          </cell>
          <cell r="G1998" t="str">
            <v>ü</v>
          </cell>
          <cell r="H1998" t="str">
            <v>ü</v>
          </cell>
          <cell r="I1998" t="str">
            <v>ü</v>
          </cell>
          <cell r="J1998" t="str">
            <v>ü</v>
          </cell>
          <cell r="K1998" t="str">
            <v>û</v>
          </cell>
          <cell r="L1998" t="str">
            <v>ü</v>
          </cell>
          <cell r="M1998" t="str">
            <v>ü</v>
          </cell>
          <cell r="N1998" t="str">
            <v>ü</v>
          </cell>
          <cell r="O1998" t="str">
            <v>ü</v>
          </cell>
        </row>
        <row r="1999">
          <cell r="A1999" t="str">
            <v>Bluestaq 401(K) &amp; Profit Sharing Proposed</v>
          </cell>
          <cell r="C1999" t="str">
            <v>FSMDX</v>
          </cell>
          <cell r="E1999" t="str">
            <v>N/A</v>
          </cell>
          <cell r="F1999" t="str">
            <v>ü</v>
          </cell>
          <cell r="G1999" t="str">
            <v>ü</v>
          </cell>
          <cell r="H1999" t="str">
            <v>ü</v>
          </cell>
          <cell r="I1999" t="str">
            <v>ü</v>
          </cell>
          <cell r="J1999" t="str">
            <v>ü</v>
          </cell>
          <cell r="K1999" t="str">
            <v>ü</v>
          </cell>
          <cell r="L1999" t="str">
            <v>ü</v>
          </cell>
          <cell r="M1999" t="str">
            <v>ü</v>
          </cell>
          <cell r="N1999" t="str">
            <v>ü</v>
          </cell>
          <cell r="O1999" t="str">
            <v>ü</v>
          </cell>
        </row>
        <row r="2000">
          <cell r="A2000" t="str">
            <v>Bluestaq 401(K) &amp; Profit Sharing Proposed</v>
          </cell>
          <cell r="C2000" t="str">
            <v>JDMNX</v>
          </cell>
          <cell r="E2000" t="str">
            <v>ü</v>
          </cell>
          <cell r="F2000" t="str">
            <v>û</v>
          </cell>
          <cell r="G2000" t="str">
            <v>û</v>
          </cell>
          <cell r="H2000" t="str">
            <v>ü</v>
          </cell>
          <cell r="I2000" t="str">
            <v>ü</v>
          </cell>
          <cell r="J2000" t="str">
            <v>û</v>
          </cell>
          <cell r="K2000" t="str">
            <v>ü</v>
          </cell>
          <cell r="L2000" t="str">
            <v>ü</v>
          </cell>
          <cell r="M2000" t="str">
            <v>ü</v>
          </cell>
          <cell r="N2000" t="str">
            <v>ü</v>
          </cell>
          <cell r="O2000" t="str">
            <v>ü</v>
          </cell>
        </row>
        <row r="2001">
          <cell r="A2001" t="str">
            <v>Bluestaq 401(K) &amp; Profit Sharing Proposed</v>
          </cell>
          <cell r="C2001" t="str">
            <v>VEVRX</v>
          </cell>
          <cell r="E2001" t="str">
            <v>ü</v>
          </cell>
          <cell r="F2001" t="str">
            <v>û</v>
          </cell>
          <cell r="G2001" t="str">
            <v>û</v>
          </cell>
          <cell r="H2001" t="str">
            <v>û</v>
          </cell>
          <cell r="I2001" t="str">
            <v>û</v>
          </cell>
          <cell r="J2001" t="str">
            <v>ü</v>
          </cell>
          <cell r="K2001" t="str">
            <v>ü</v>
          </cell>
          <cell r="L2001" t="str">
            <v>ü</v>
          </cell>
          <cell r="M2001" t="str">
            <v>ü</v>
          </cell>
          <cell r="N2001" t="str">
            <v>ü</v>
          </cell>
          <cell r="O2001" t="str">
            <v>ü</v>
          </cell>
        </row>
        <row r="2002">
          <cell r="A2002" t="str">
            <v>Bluestaq 401(K) &amp; Profit Sharing Proposed</v>
          </cell>
          <cell r="C2002" t="str">
            <v>VSMAX</v>
          </cell>
          <cell r="E2002" t="str">
            <v>N/A</v>
          </cell>
          <cell r="F2002" t="str">
            <v>ü</v>
          </cell>
          <cell r="G2002" t="str">
            <v>ü</v>
          </cell>
          <cell r="H2002" t="str">
            <v>ü</v>
          </cell>
          <cell r="I2002" t="str">
            <v>ü</v>
          </cell>
          <cell r="J2002" t="str">
            <v>ü</v>
          </cell>
          <cell r="K2002" t="str">
            <v>ü</v>
          </cell>
          <cell r="L2002" t="str">
            <v>ü</v>
          </cell>
          <cell r="M2002" t="str">
            <v>ü</v>
          </cell>
          <cell r="N2002" t="str">
            <v>ü</v>
          </cell>
          <cell r="O2002" t="str">
            <v>ü</v>
          </cell>
        </row>
        <row r="2003">
          <cell r="A2003" t="str">
            <v>Bluestaq 401(K) &amp; Profit Sharing Proposed</v>
          </cell>
          <cell r="C2003" t="str">
            <v>LSSIX</v>
          </cell>
          <cell r="E2003" t="str">
            <v>ü</v>
          </cell>
          <cell r="F2003" t="str">
            <v>û</v>
          </cell>
          <cell r="G2003" t="str">
            <v>ü</v>
          </cell>
          <cell r="H2003" t="str">
            <v>ü</v>
          </cell>
          <cell r="I2003" t="str">
            <v>ü</v>
          </cell>
          <cell r="J2003" t="str">
            <v>ü</v>
          </cell>
          <cell r="K2003" t="str">
            <v>û</v>
          </cell>
          <cell r="L2003" t="str">
            <v>ü</v>
          </cell>
          <cell r="M2003" t="str">
            <v>ü</v>
          </cell>
          <cell r="N2003" t="str">
            <v>ü</v>
          </cell>
          <cell r="O2003" t="str">
            <v>ü</v>
          </cell>
        </row>
        <row r="2004">
          <cell r="A2004" t="str">
            <v>Bluestaq 401(K) &amp; Profit Sharing Proposed</v>
          </cell>
          <cell r="C2004" t="str">
            <v>GTTUX</v>
          </cell>
          <cell r="E2004" t="str">
            <v>ü</v>
          </cell>
          <cell r="F2004" t="str">
            <v>ü</v>
          </cell>
          <cell r="G2004" t="str">
            <v>ü</v>
          </cell>
          <cell r="H2004" t="str">
            <v>ü</v>
          </cell>
          <cell r="I2004" t="str">
            <v>ü</v>
          </cell>
          <cell r="J2004" t="str">
            <v>ü</v>
          </cell>
          <cell r="K2004" t="str">
            <v>û</v>
          </cell>
          <cell r="L2004" t="str">
            <v>û</v>
          </cell>
          <cell r="M2004" t="str">
            <v>û</v>
          </cell>
          <cell r="N2004" t="str">
            <v>ü</v>
          </cell>
          <cell r="O2004" t="str">
            <v>ü</v>
          </cell>
        </row>
        <row r="2005">
          <cell r="A2005" t="str">
            <v>Bluestaq 401(K) &amp; Profit Sharing Proposed</v>
          </cell>
          <cell r="C2005" t="str">
            <v>RNWGX</v>
          </cell>
          <cell r="E2005" t="str">
            <v>ü</v>
          </cell>
          <cell r="F2005" t="str">
            <v>ü</v>
          </cell>
          <cell r="G2005" t="str">
            <v>ü</v>
          </cell>
          <cell r="H2005" t="str">
            <v>ü</v>
          </cell>
          <cell r="I2005" t="str">
            <v>ü</v>
          </cell>
          <cell r="J2005" t="str">
            <v>ü</v>
          </cell>
          <cell r="K2005" t="str">
            <v>ü</v>
          </cell>
          <cell r="L2005" t="str">
            <v>ü</v>
          </cell>
          <cell r="M2005" t="str">
            <v>ü</v>
          </cell>
          <cell r="N2005" t="str">
            <v>ü</v>
          </cell>
          <cell r="O2005" t="str">
            <v>ü</v>
          </cell>
        </row>
        <row r="2006">
          <cell r="A2006" t="str">
            <v>Bluestaq 401(K) &amp; Profit Sharing Proposed</v>
          </cell>
          <cell r="C2006" t="str">
            <v>VTMGX</v>
          </cell>
          <cell r="E2006" t="str">
            <v>N/A</v>
          </cell>
          <cell r="F2006" t="str">
            <v>ü</v>
          </cell>
          <cell r="G2006" t="str">
            <v>ü</v>
          </cell>
          <cell r="H2006" t="str">
            <v>ü</v>
          </cell>
          <cell r="I2006" t="str">
            <v>ü</v>
          </cell>
          <cell r="J2006" t="str">
            <v>ü</v>
          </cell>
          <cell r="K2006" t="str">
            <v>ü</v>
          </cell>
          <cell r="L2006" t="str">
            <v>ü</v>
          </cell>
          <cell r="M2006" t="str">
            <v>ü</v>
          </cell>
          <cell r="N2006" t="str">
            <v>ü</v>
          </cell>
          <cell r="O2006" t="str">
            <v>ü</v>
          </cell>
        </row>
        <row r="2007">
          <cell r="A2007" t="str">
            <v>Bluestaq 401(K) &amp; Profit Sharing Proposed</v>
          </cell>
          <cell r="C2007" t="str">
            <v>FDIKX</v>
          </cell>
          <cell r="E2007" t="str">
            <v>ü</v>
          </cell>
          <cell r="F2007" t="str">
            <v>ü</v>
          </cell>
          <cell r="G2007" t="str">
            <v>ü</v>
          </cell>
          <cell r="H2007" t="str">
            <v>ü</v>
          </cell>
          <cell r="I2007" t="str">
            <v>ü</v>
          </cell>
          <cell r="J2007" t="str">
            <v>ü</v>
          </cell>
          <cell r="K2007" t="str">
            <v>ü</v>
          </cell>
          <cell r="L2007" t="str">
            <v>ü</v>
          </cell>
          <cell r="M2007" t="str">
            <v>ü</v>
          </cell>
          <cell r="N2007" t="str">
            <v>ü</v>
          </cell>
          <cell r="O2007" t="str">
            <v>ü</v>
          </cell>
        </row>
        <row r="2008">
          <cell r="A2008" t="str">
            <v>Bluestaq 401(K) &amp; Profit Sharing Proposed</v>
          </cell>
          <cell r="C2008" t="str">
            <v>JDIUX</v>
          </cell>
          <cell r="E2008" t="str">
            <v>ü</v>
          </cell>
          <cell r="F2008" t="str">
            <v>û</v>
          </cell>
          <cell r="G2008" t="str">
            <v>ü</v>
          </cell>
          <cell r="H2008" t="str">
            <v>ü</v>
          </cell>
          <cell r="I2008" t="str">
            <v>û</v>
          </cell>
          <cell r="J2008" t="str">
            <v>û</v>
          </cell>
          <cell r="K2008" t="str">
            <v>ü</v>
          </cell>
          <cell r="L2008" t="str">
            <v>ü</v>
          </cell>
          <cell r="M2008" t="str">
            <v>ü</v>
          </cell>
          <cell r="N2008" t="str">
            <v>ü</v>
          </cell>
          <cell r="O2008" t="str">
            <v>ü</v>
          </cell>
        </row>
        <row r="2009">
          <cell r="A2009" t="str">
            <v>Bluestaq 401(K) &amp; Profit Sharing Proposed</v>
          </cell>
          <cell r="C2009" t="str">
            <v>PIMIX</v>
          </cell>
          <cell r="E2009" t="str">
            <v>ü</v>
          </cell>
          <cell r="F2009" t="str">
            <v>ü</v>
          </cell>
          <cell r="G2009" t="str">
            <v>ü</v>
          </cell>
          <cell r="H2009" t="str">
            <v>ü</v>
          </cell>
          <cell r="I2009" t="str">
            <v>ü</v>
          </cell>
          <cell r="J2009" t="str">
            <v>ü</v>
          </cell>
          <cell r="K2009" t="str">
            <v>ü</v>
          </cell>
          <cell r="L2009" t="str">
            <v>ü</v>
          </cell>
          <cell r="M2009" t="str">
            <v>ü</v>
          </cell>
          <cell r="N2009" t="str">
            <v>ü</v>
          </cell>
          <cell r="O2009" t="str">
            <v>ü</v>
          </cell>
        </row>
        <row r="2010">
          <cell r="A2010" t="str">
            <v>Bluestaq 401(K) &amp; Profit Sharing Proposed</v>
          </cell>
          <cell r="C2010" t="str">
            <v>PBFKX</v>
          </cell>
          <cell r="E2010" t="str">
            <v>ü</v>
          </cell>
          <cell r="F2010" t="str">
            <v>ü</v>
          </cell>
          <cell r="G2010" t="str">
            <v>ü</v>
          </cell>
          <cell r="H2010" t="str">
            <v>ü</v>
          </cell>
          <cell r="I2010" t="str">
            <v>ü</v>
          </cell>
          <cell r="J2010" t="str">
            <v>ü</v>
          </cell>
          <cell r="K2010" t="str">
            <v>ü</v>
          </cell>
          <cell r="L2010" t="str">
            <v>ü</v>
          </cell>
          <cell r="M2010" t="str">
            <v>ü</v>
          </cell>
          <cell r="N2010" t="str">
            <v>ü</v>
          </cell>
          <cell r="O2010" t="str">
            <v>ü</v>
          </cell>
        </row>
        <row r="2011">
          <cell r="A2011" t="str">
            <v>Bluestaq 401(K) &amp; Profit Sharing Proposed</v>
          </cell>
          <cell r="C2011" t="str">
            <v>DIPSX</v>
          </cell>
          <cell r="E2011" t="str">
            <v>ü</v>
          </cell>
          <cell r="F2011" t="str">
            <v>û</v>
          </cell>
          <cell r="G2011" t="str">
            <v>ü</v>
          </cell>
          <cell r="H2011" t="str">
            <v>ü</v>
          </cell>
          <cell r="I2011" t="str">
            <v>ü</v>
          </cell>
          <cell r="J2011" t="str">
            <v>ü</v>
          </cell>
          <cell r="K2011" t="str">
            <v>ü</v>
          </cell>
          <cell r="L2011" t="str">
            <v>ü</v>
          </cell>
          <cell r="M2011" t="str">
            <v>ü</v>
          </cell>
          <cell r="N2011" t="str">
            <v>ü</v>
          </cell>
          <cell r="O2011" t="str">
            <v>ü</v>
          </cell>
        </row>
        <row r="2012">
          <cell r="A2012" t="str">
            <v>Bluestaq 401(K) &amp; Profit Sharing Proposed</v>
          </cell>
          <cell r="C2012" t="str">
            <v>GOFXX</v>
          </cell>
          <cell r="E2012" t="str">
            <v>ü</v>
          </cell>
          <cell r="F2012" t="str">
            <v>ü</v>
          </cell>
          <cell r="G2012" t="str">
            <v>ü</v>
          </cell>
          <cell r="H2012" t="str">
            <v>ü</v>
          </cell>
          <cell r="I2012" t="str">
            <v>û</v>
          </cell>
          <cell r="J2012" t="str">
            <v>ü</v>
          </cell>
          <cell r="K2012" t="str">
            <v>ü</v>
          </cell>
          <cell r="L2012" t="str">
            <v>ü</v>
          </cell>
          <cell r="M2012" t="str">
            <v>û</v>
          </cell>
          <cell r="N2012" t="str">
            <v>ü</v>
          </cell>
          <cell r="O2012" t="str">
            <v>ü</v>
          </cell>
        </row>
        <row r="2013">
          <cell r="A2013" t="str">
            <v>Bluestaq 401(K) &amp; Profit Sharing Proposed</v>
          </cell>
          <cell r="C2013" t="str">
            <v>PFRSX</v>
          </cell>
          <cell r="E2013" t="str">
            <v>ü</v>
          </cell>
          <cell r="F2013" t="str">
            <v>û</v>
          </cell>
          <cell r="G2013" t="str">
            <v>ü</v>
          </cell>
          <cell r="H2013" t="str">
            <v>ü</v>
          </cell>
          <cell r="I2013" t="str">
            <v>ü</v>
          </cell>
          <cell r="J2013" t="str">
            <v>û</v>
          </cell>
          <cell r="K2013" t="str">
            <v>ü</v>
          </cell>
          <cell r="L2013" t="str">
            <v>ü</v>
          </cell>
          <cell r="M2013" t="str">
            <v>ü</v>
          </cell>
          <cell r="N2013" t="str">
            <v>ü</v>
          </cell>
          <cell r="O2013" t="str">
            <v>ü</v>
          </cell>
        </row>
        <row r="2014">
          <cell r="A2014" t="str">
            <v>MJX Asset Management 401(K) Plan</v>
          </cell>
          <cell r="C2014" t="str">
            <v>NRAAX</v>
          </cell>
          <cell r="E2014" t="str">
            <v>ü</v>
          </cell>
          <cell r="F2014" t="str">
            <v>ü</v>
          </cell>
          <cell r="G2014" t="str">
            <v>ü</v>
          </cell>
          <cell r="H2014" t="str">
            <v>ü</v>
          </cell>
          <cell r="I2014" t="str">
            <v>ü</v>
          </cell>
          <cell r="J2014" t="str">
            <v>ü</v>
          </cell>
          <cell r="K2014" t="str">
            <v>ü</v>
          </cell>
          <cell r="L2014" t="str">
            <v>ü</v>
          </cell>
          <cell r="M2014" t="str">
            <v>ü</v>
          </cell>
          <cell r="N2014" t="str">
            <v>û</v>
          </cell>
          <cell r="O2014" t="str">
            <v>ü</v>
          </cell>
        </row>
        <row r="2015">
          <cell r="A2015" t="str">
            <v>MJX Asset Management 401(K) Plan</v>
          </cell>
          <cell r="C2015" t="str">
            <v>VADAX</v>
          </cell>
          <cell r="E2015" t="str">
            <v>N/A</v>
          </cell>
          <cell r="F2015" t="str">
            <v>û</v>
          </cell>
          <cell r="G2015" t="str">
            <v>û</v>
          </cell>
          <cell r="H2015" t="str">
            <v>û</v>
          </cell>
          <cell r="I2015" t="str">
            <v>ü</v>
          </cell>
          <cell r="J2015" t="str">
            <v>û</v>
          </cell>
          <cell r="K2015" t="str">
            <v>û</v>
          </cell>
          <cell r="L2015" t="str">
            <v>û</v>
          </cell>
          <cell r="M2015" t="str">
            <v>ü</v>
          </cell>
          <cell r="N2015" t="str">
            <v>ü</v>
          </cell>
          <cell r="O2015" t="str">
            <v>ü</v>
          </cell>
        </row>
        <row r="2016">
          <cell r="A2016" t="str">
            <v>MJX Asset Management 401(K) Plan</v>
          </cell>
          <cell r="C2016" t="str">
            <v>EALCX</v>
          </cell>
          <cell r="E2016" t="str">
            <v>ü</v>
          </cell>
          <cell r="F2016" t="str">
            <v>û</v>
          </cell>
          <cell r="G2016" t="str">
            <v>ü</v>
          </cell>
          <cell r="H2016" t="str">
            <v>ü</v>
          </cell>
          <cell r="I2016" t="str">
            <v>ü</v>
          </cell>
          <cell r="J2016" t="str">
            <v>û</v>
          </cell>
          <cell r="K2016" t="str">
            <v>ü</v>
          </cell>
          <cell r="L2016" t="str">
            <v>ü</v>
          </cell>
          <cell r="M2016" t="str">
            <v>ü</v>
          </cell>
          <cell r="N2016" t="str">
            <v>û</v>
          </cell>
          <cell r="O2016" t="str">
            <v>ü</v>
          </cell>
        </row>
        <row r="2017">
          <cell r="A2017" t="str">
            <v>MJX Asset Management 401(K) Plan</v>
          </cell>
          <cell r="C2017" t="str">
            <v>LCEAX</v>
          </cell>
          <cell r="E2017" t="str">
            <v>ü</v>
          </cell>
          <cell r="F2017" t="str">
            <v>û</v>
          </cell>
          <cell r="G2017" t="str">
            <v>û</v>
          </cell>
          <cell r="H2017" t="str">
            <v>û</v>
          </cell>
          <cell r="I2017" t="str">
            <v>û</v>
          </cell>
          <cell r="J2017" t="str">
            <v>û</v>
          </cell>
          <cell r="K2017" t="str">
            <v>û</v>
          </cell>
          <cell r="L2017" t="str">
            <v>û</v>
          </cell>
          <cell r="M2017" t="str">
            <v>û</v>
          </cell>
          <cell r="N2017" t="str">
            <v>û</v>
          </cell>
          <cell r="O2017" t="str">
            <v>ü</v>
          </cell>
        </row>
        <row r="2018">
          <cell r="A2018" t="str">
            <v>MJX Asset Management 401(K) Plan</v>
          </cell>
          <cell r="C2018" t="str">
            <v>EAASX</v>
          </cell>
          <cell r="E2018" t="str">
            <v>ü</v>
          </cell>
          <cell r="F2018" t="str">
            <v>ü</v>
          </cell>
          <cell r="G2018" t="str">
            <v>û</v>
          </cell>
          <cell r="H2018" t="str">
            <v>ü</v>
          </cell>
          <cell r="I2018" t="str">
            <v>ü</v>
          </cell>
          <cell r="J2018" t="str">
            <v>ü</v>
          </cell>
          <cell r="K2018" t="str">
            <v>û</v>
          </cell>
          <cell r="L2018" t="str">
            <v>ü</v>
          </cell>
          <cell r="M2018" t="str">
            <v>ü</v>
          </cell>
          <cell r="N2018" t="str">
            <v>ü</v>
          </cell>
          <cell r="O2018" t="str">
            <v>ü</v>
          </cell>
        </row>
        <row r="2019">
          <cell r="A2019" t="str">
            <v>MJX Asset Management 401(K) Plan</v>
          </cell>
          <cell r="C2019" t="str">
            <v>JMVIX</v>
          </cell>
          <cell r="E2019" t="str">
            <v>ü</v>
          </cell>
          <cell r="F2019" t="str">
            <v>û</v>
          </cell>
          <cell r="G2019" t="str">
            <v>û</v>
          </cell>
          <cell r="H2019" t="str">
            <v>û</v>
          </cell>
          <cell r="I2019" t="str">
            <v>ü</v>
          </cell>
          <cell r="J2019" t="str">
            <v>û</v>
          </cell>
          <cell r="K2019" t="str">
            <v>û</v>
          </cell>
          <cell r="L2019" t="str">
            <v>û</v>
          </cell>
          <cell r="M2019" t="str">
            <v>û</v>
          </cell>
          <cell r="N2019" t="str">
            <v>û</v>
          </cell>
          <cell r="O2019" t="str">
            <v>ü</v>
          </cell>
        </row>
        <row r="2020">
          <cell r="A2020" t="str">
            <v>MJX Asset Management 401(K) Plan</v>
          </cell>
          <cell r="C2020" t="str">
            <v>FKUQX</v>
          </cell>
          <cell r="E2020" t="str">
            <v>ü</v>
          </cell>
          <cell r="F2020" t="str">
            <v>ü</v>
          </cell>
          <cell r="G2020" t="str">
            <v>ü</v>
          </cell>
          <cell r="H2020" t="str">
            <v>ü</v>
          </cell>
          <cell r="I2020" t="str">
            <v>ü</v>
          </cell>
          <cell r="J2020" t="str">
            <v>ü</v>
          </cell>
          <cell r="K2020" t="str">
            <v>ü</v>
          </cell>
          <cell r="L2020" t="str">
            <v>ü</v>
          </cell>
          <cell r="M2020" t="str">
            <v>ü</v>
          </cell>
          <cell r="N2020" t="str">
            <v>û</v>
          </cell>
          <cell r="O2020" t="str">
            <v>ü</v>
          </cell>
        </row>
        <row r="2021">
          <cell r="A2021" t="str">
            <v>MJX Asset Management 401(K) Plan</v>
          </cell>
          <cell r="C2021" t="str">
            <v>SHSAX</v>
          </cell>
          <cell r="E2021" t="str">
            <v>ü</v>
          </cell>
          <cell r="F2021" t="str">
            <v>ü</v>
          </cell>
          <cell r="G2021" t="str">
            <v>ü</v>
          </cell>
          <cell r="H2021" t="str">
            <v>ü</v>
          </cell>
          <cell r="I2021" t="str">
            <v>ü</v>
          </cell>
          <cell r="J2021" t="str">
            <v>û</v>
          </cell>
          <cell r="K2021" t="str">
            <v>ü</v>
          </cell>
          <cell r="L2021" t="str">
            <v>ü</v>
          </cell>
          <cell r="M2021" t="str">
            <v>ü</v>
          </cell>
          <cell r="N2021" t="str">
            <v>ü</v>
          </cell>
          <cell r="O2021" t="str">
            <v>ü</v>
          </cell>
        </row>
        <row r="2022">
          <cell r="A2022" t="str">
            <v>MJX Asset Management 401(K) Plan</v>
          </cell>
          <cell r="C2022" t="str">
            <v>MDGRX</v>
          </cell>
          <cell r="E2022" t="str">
            <v>ü</v>
          </cell>
          <cell r="F2022" t="str">
            <v>û</v>
          </cell>
          <cell r="G2022" t="str">
            <v>û</v>
          </cell>
          <cell r="H2022" t="str">
            <v>û</v>
          </cell>
          <cell r="I2022" t="str">
            <v>û</v>
          </cell>
          <cell r="J2022" t="str">
            <v>ü</v>
          </cell>
          <cell r="K2022" t="str">
            <v>ü</v>
          </cell>
          <cell r="L2022" t="str">
            <v>ü</v>
          </cell>
          <cell r="M2022" t="str">
            <v>ü</v>
          </cell>
          <cell r="N2022" t="str">
            <v>û</v>
          </cell>
          <cell r="O2022" t="str">
            <v>ü</v>
          </cell>
        </row>
        <row r="2023">
          <cell r="A2023" t="str">
            <v>MJX Asset Management 401(K) Plan</v>
          </cell>
          <cell r="C2023" t="str">
            <v>RPFGX</v>
          </cell>
          <cell r="E2023" t="str">
            <v>ü</v>
          </cell>
          <cell r="F2023" t="str">
            <v>ü</v>
          </cell>
          <cell r="G2023" t="str">
            <v>ü</v>
          </cell>
          <cell r="H2023" t="str">
            <v>ü</v>
          </cell>
          <cell r="I2023" t="str">
            <v>ü</v>
          </cell>
          <cell r="J2023" t="str">
            <v>ü</v>
          </cell>
          <cell r="K2023" t="str">
            <v>ü</v>
          </cell>
          <cell r="L2023" t="str">
            <v>ü</v>
          </cell>
          <cell r="M2023" t="str">
            <v>ü</v>
          </cell>
          <cell r="N2023" t="str">
            <v>û</v>
          </cell>
          <cell r="O2023" t="str">
            <v>ü</v>
          </cell>
        </row>
        <row r="2024">
          <cell r="A2024" t="str">
            <v>MJX Asset Management 401(K) Plan</v>
          </cell>
          <cell r="C2024" t="str">
            <v>GTDDX</v>
          </cell>
          <cell r="E2024" t="str">
            <v>ü</v>
          </cell>
          <cell r="F2024" t="str">
            <v>û</v>
          </cell>
          <cell r="G2024" t="str">
            <v>û</v>
          </cell>
          <cell r="H2024" t="str">
            <v>û</v>
          </cell>
          <cell r="I2024" t="str">
            <v>û</v>
          </cell>
          <cell r="J2024" t="str">
            <v>û</v>
          </cell>
          <cell r="K2024" t="str">
            <v>û</v>
          </cell>
          <cell r="L2024" t="str">
            <v>û</v>
          </cell>
          <cell r="M2024" t="str">
            <v>û</v>
          </cell>
          <cell r="N2024" t="str">
            <v>û</v>
          </cell>
          <cell r="O2024" t="str">
            <v>ü</v>
          </cell>
        </row>
        <row r="2025">
          <cell r="A2025" t="str">
            <v>MJX Asset Management 401(K) Plan</v>
          </cell>
          <cell r="C2025" t="str">
            <v>MINGX</v>
          </cell>
          <cell r="E2025" t="str">
            <v>ü</v>
          </cell>
          <cell r="F2025" t="str">
            <v>ü</v>
          </cell>
          <cell r="G2025" t="str">
            <v>ü</v>
          </cell>
          <cell r="H2025" t="str">
            <v>ü</v>
          </cell>
          <cell r="I2025" t="str">
            <v>ü</v>
          </cell>
          <cell r="J2025" t="str">
            <v>û</v>
          </cell>
          <cell r="K2025" t="str">
            <v>û</v>
          </cell>
          <cell r="L2025" t="str">
            <v>û</v>
          </cell>
          <cell r="M2025" t="str">
            <v>û</v>
          </cell>
          <cell r="N2025" t="str">
            <v>ü</v>
          </cell>
          <cell r="O2025" t="str">
            <v>ü</v>
          </cell>
        </row>
        <row r="2026">
          <cell r="A2026" t="str">
            <v>MJX Asset Management 401(K) Plan</v>
          </cell>
          <cell r="C2026" t="str">
            <v>PBHAX</v>
          </cell>
          <cell r="E2026" t="str">
            <v>ü</v>
          </cell>
          <cell r="F2026" t="str">
            <v>û</v>
          </cell>
          <cell r="G2026" t="str">
            <v>û</v>
          </cell>
          <cell r="H2026" t="str">
            <v>û</v>
          </cell>
          <cell r="I2026" t="str">
            <v>û</v>
          </cell>
          <cell r="J2026" t="str">
            <v>û</v>
          </cell>
          <cell r="K2026" t="str">
            <v>ü</v>
          </cell>
          <cell r="L2026" t="str">
            <v>û</v>
          </cell>
          <cell r="M2026" t="str">
            <v>û</v>
          </cell>
          <cell r="N2026" t="str">
            <v>û</v>
          </cell>
          <cell r="O2026" t="str">
            <v>ü</v>
          </cell>
        </row>
        <row r="2027">
          <cell r="A2027" t="str">
            <v>MJX Asset Management 401(K) Plan</v>
          </cell>
          <cell r="C2027" t="str">
            <v>LCRSX</v>
          </cell>
          <cell r="E2027" t="str">
            <v>ü</v>
          </cell>
          <cell r="F2027" t="str">
            <v>ü</v>
          </cell>
          <cell r="G2027" t="str">
            <v>û</v>
          </cell>
          <cell r="H2027" t="str">
            <v>û</v>
          </cell>
          <cell r="I2027" t="str">
            <v>ü</v>
          </cell>
          <cell r="J2027" t="str">
            <v>ü</v>
          </cell>
          <cell r="K2027" t="str">
            <v>ü</v>
          </cell>
          <cell r="L2027" t="str">
            <v>ü</v>
          </cell>
          <cell r="M2027" t="str">
            <v>ü</v>
          </cell>
          <cell r="N2027" t="str">
            <v>û</v>
          </cell>
          <cell r="O2027" t="str">
            <v>ü</v>
          </cell>
        </row>
        <row r="2028">
          <cell r="A2028" t="str">
            <v>MJX Asset Management 401(K) Plan</v>
          </cell>
          <cell r="C2028" t="str">
            <v>AIAVX</v>
          </cell>
          <cell r="E2028" t="str">
            <v>ü</v>
          </cell>
          <cell r="F2028" t="str">
            <v>û</v>
          </cell>
          <cell r="G2028" t="str">
            <v>û</v>
          </cell>
          <cell r="H2028" t="str">
            <v>û</v>
          </cell>
          <cell r="I2028" t="str">
            <v>û</v>
          </cell>
          <cell r="J2028" t="str">
            <v>ü</v>
          </cell>
          <cell r="K2028" t="str">
            <v>û</v>
          </cell>
          <cell r="L2028" t="str">
            <v>û</v>
          </cell>
          <cell r="M2028" t="str">
            <v>û</v>
          </cell>
          <cell r="N2028" t="str">
            <v>û</v>
          </cell>
          <cell r="O2028" t="str">
            <v>ü</v>
          </cell>
        </row>
        <row r="2029">
          <cell r="A2029" t="str">
            <v>MJX Asset Management 401(K) Plan</v>
          </cell>
          <cell r="C2029" t="str">
            <v>BGPAX</v>
          </cell>
          <cell r="E2029" t="str">
            <v>ü</v>
          </cell>
          <cell r="F2029" t="str">
            <v>û</v>
          </cell>
          <cell r="G2029" t="str">
            <v>û</v>
          </cell>
          <cell r="H2029" t="str">
            <v>ü</v>
          </cell>
          <cell r="I2029" t="str">
            <v>û</v>
          </cell>
          <cell r="J2029" t="str">
            <v>û</v>
          </cell>
          <cell r="K2029" t="str">
            <v>û</v>
          </cell>
          <cell r="L2029" t="str">
            <v>ü</v>
          </cell>
          <cell r="M2029" t="str">
            <v>û</v>
          </cell>
          <cell r="N2029" t="str">
            <v>û</v>
          </cell>
          <cell r="O2029" t="str">
            <v>ü</v>
          </cell>
        </row>
        <row r="2030">
          <cell r="A2030" t="str">
            <v>MJX Asset Management 401(K) Plan</v>
          </cell>
          <cell r="C2030" t="str">
            <v>RADXX</v>
          </cell>
          <cell r="E2030" t="str">
            <v>ü</v>
          </cell>
          <cell r="F2030" t="str">
            <v>û</v>
          </cell>
          <cell r="G2030" t="str">
            <v>û</v>
          </cell>
          <cell r="H2030" t="str">
            <v>û</v>
          </cell>
          <cell r="I2030" t="str">
            <v>û</v>
          </cell>
          <cell r="J2030" t="str">
            <v>û</v>
          </cell>
          <cell r="K2030" t="str">
            <v>û</v>
          </cell>
          <cell r="L2030" t="str">
            <v>û</v>
          </cell>
          <cell r="M2030" t="str">
            <v>û</v>
          </cell>
          <cell r="N2030" t="str">
            <v>û</v>
          </cell>
          <cell r="O2030" t="str">
            <v>ü</v>
          </cell>
        </row>
        <row r="2031">
          <cell r="A2031" t="str">
            <v>MJX Asset Management 401(K) Plan</v>
          </cell>
          <cell r="C2031" t="str">
            <v>FISCX</v>
          </cell>
          <cell r="E2031" t="str">
            <v>ü</v>
          </cell>
          <cell r="F2031" t="str">
            <v>ü</v>
          </cell>
          <cell r="G2031" t="str">
            <v>ü</v>
          </cell>
          <cell r="H2031" t="str">
            <v>ü</v>
          </cell>
          <cell r="I2031" t="str">
            <v>ü</v>
          </cell>
          <cell r="J2031" t="str">
            <v>û</v>
          </cell>
          <cell r="K2031" t="str">
            <v>ü</v>
          </cell>
          <cell r="L2031" t="str">
            <v>ü</v>
          </cell>
          <cell r="M2031" t="str">
            <v>ü</v>
          </cell>
          <cell r="N2031" t="str">
            <v>ü</v>
          </cell>
          <cell r="O2031" t="str">
            <v>ü</v>
          </cell>
        </row>
        <row r="2032">
          <cell r="A2032" t="str">
            <v>MJX Asset Management 401(K) Plan</v>
          </cell>
          <cell r="C2032" t="str">
            <v>RPFRX</v>
          </cell>
          <cell r="E2032" t="str">
            <v>ü</v>
          </cell>
          <cell r="F2032" t="str">
            <v>û</v>
          </cell>
          <cell r="G2032" t="str">
            <v>û</v>
          </cell>
          <cell r="H2032" t="str">
            <v>û</v>
          </cell>
          <cell r="I2032" t="str">
            <v>û</v>
          </cell>
          <cell r="J2032" t="str">
            <v>û</v>
          </cell>
          <cell r="K2032" t="str">
            <v>û</v>
          </cell>
          <cell r="L2032" t="str">
            <v>û</v>
          </cell>
          <cell r="M2032" t="str">
            <v>û</v>
          </cell>
          <cell r="N2032" t="str">
            <v>û</v>
          </cell>
          <cell r="O2032" t="str">
            <v>ü</v>
          </cell>
        </row>
        <row r="2033">
          <cell r="A2033" t="str">
            <v>MJX Asset Management 401(K) Plan Proposed</v>
          </cell>
          <cell r="C2033" t="str">
            <v>FXAIX</v>
          </cell>
          <cell r="E2033" t="str">
            <v>N/A</v>
          </cell>
          <cell r="F2033" t="str">
            <v>ü</v>
          </cell>
          <cell r="G2033" t="str">
            <v>ü</v>
          </cell>
          <cell r="H2033" t="str">
            <v>ü</v>
          </cell>
          <cell r="I2033" t="str">
            <v>ü</v>
          </cell>
          <cell r="J2033" t="str">
            <v>ü</v>
          </cell>
          <cell r="K2033" t="str">
            <v>ü</v>
          </cell>
          <cell r="L2033" t="str">
            <v>ü</v>
          </cell>
          <cell r="M2033" t="str">
            <v>ü</v>
          </cell>
          <cell r="N2033" t="str">
            <v>ü</v>
          </cell>
          <cell r="O2033" t="str">
            <v>ü</v>
          </cell>
        </row>
        <row r="2034">
          <cell r="A2034" t="str">
            <v>MJX Asset Management 401(K) Plan Proposed</v>
          </cell>
          <cell r="C2034" t="str">
            <v>JLGMX</v>
          </cell>
          <cell r="E2034" t="str">
            <v>ü</v>
          </cell>
          <cell r="F2034" t="str">
            <v>û</v>
          </cell>
          <cell r="G2034" t="str">
            <v>ü</v>
          </cell>
          <cell r="H2034" t="str">
            <v>ü</v>
          </cell>
          <cell r="I2034" t="str">
            <v>ü</v>
          </cell>
          <cell r="J2034" t="str">
            <v>û</v>
          </cell>
          <cell r="K2034" t="str">
            <v>ü</v>
          </cell>
          <cell r="L2034" t="str">
            <v>ü</v>
          </cell>
          <cell r="M2034" t="str">
            <v>ü</v>
          </cell>
          <cell r="N2034" t="str">
            <v>ü</v>
          </cell>
          <cell r="O2034" t="str">
            <v>ü</v>
          </cell>
        </row>
        <row r="2035">
          <cell r="A2035" t="str">
            <v>MJX Asset Management 401(K) Plan Proposed</v>
          </cell>
          <cell r="C2035" t="str">
            <v>CDDYX</v>
          </cell>
          <cell r="E2035" t="str">
            <v>ü</v>
          </cell>
          <cell r="F2035" t="str">
            <v>ü</v>
          </cell>
          <cell r="G2035" t="str">
            <v>ü</v>
          </cell>
          <cell r="H2035" t="str">
            <v>ü</v>
          </cell>
          <cell r="I2035" t="str">
            <v>ü</v>
          </cell>
          <cell r="J2035" t="str">
            <v>ü</v>
          </cell>
          <cell r="K2035" t="str">
            <v>û</v>
          </cell>
          <cell r="L2035" t="str">
            <v>ü</v>
          </cell>
          <cell r="M2035" t="str">
            <v>ü</v>
          </cell>
          <cell r="N2035" t="str">
            <v>ü</v>
          </cell>
          <cell r="O2035" t="str">
            <v>ü</v>
          </cell>
        </row>
        <row r="2036">
          <cell r="A2036" t="str">
            <v>MJX Asset Management 401(K) Plan Proposed</v>
          </cell>
          <cell r="C2036" t="str">
            <v>FSMDX</v>
          </cell>
          <cell r="E2036" t="str">
            <v>N/A</v>
          </cell>
          <cell r="F2036" t="str">
            <v>ü</v>
          </cell>
          <cell r="G2036" t="str">
            <v>ü</v>
          </cell>
          <cell r="H2036" t="str">
            <v>ü</v>
          </cell>
          <cell r="I2036" t="str">
            <v>ü</v>
          </cell>
          <cell r="J2036" t="str">
            <v>ü</v>
          </cell>
          <cell r="K2036" t="str">
            <v>ü</v>
          </cell>
          <cell r="L2036" t="str">
            <v>ü</v>
          </cell>
          <cell r="M2036" t="str">
            <v>ü</v>
          </cell>
          <cell r="N2036" t="str">
            <v>ü</v>
          </cell>
          <cell r="O2036" t="str">
            <v>ü</v>
          </cell>
        </row>
        <row r="2037">
          <cell r="A2037" t="str">
            <v>MJX Asset Management 401(K) Plan Proposed</v>
          </cell>
          <cell r="C2037" t="str">
            <v>JDMNX</v>
          </cell>
          <cell r="E2037" t="str">
            <v>ü</v>
          </cell>
          <cell r="F2037" t="str">
            <v>û</v>
          </cell>
          <cell r="G2037" t="str">
            <v>û</v>
          </cell>
          <cell r="H2037" t="str">
            <v>ü</v>
          </cell>
          <cell r="I2037" t="str">
            <v>ü</v>
          </cell>
          <cell r="J2037" t="str">
            <v>û</v>
          </cell>
          <cell r="K2037" t="str">
            <v>ü</v>
          </cell>
          <cell r="L2037" t="str">
            <v>ü</v>
          </cell>
          <cell r="M2037" t="str">
            <v>ü</v>
          </cell>
          <cell r="N2037" t="str">
            <v>ü</v>
          </cell>
          <cell r="O2037" t="str">
            <v>ü</v>
          </cell>
        </row>
        <row r="2038">
          <cell r="A2038" t="str">
            <v>MJX Asset Management 401(K) Plan Proposed</v>
          </cell>
          <cell r="C2038" t="str">
            <v>VEVRX</v>
          </cell>
          <cell r="E2038" t="str">
            <v>ü</v>
          </cell>
          <cell r="F2038" t="str">
            <v>û</v>
          </cell>
          <cell r="G2038" t="str">
            <v>û</v>
          </cell>
          <cell r="H2038" t="str">
            <v>û</v>
          </cell>
          <cell r="I2038" t="str">
            <v>û</v>
          </cell>
          <cell r="J2038" t="str">
            <v>ü</v>
          </cell>
          <cell r="K2038" t="str">
            <v>ü</v>
          </cell>
          <cell r="L2038" t="str">
            <v>ü</v>
          </cell>
          <cell r="M2038" t="str">
            <v>ü</v>
          </cell>
          <cell r="N2038" t="str">
            <v>ü</v>
          </cell>
          <cell r="O2038" t="str">
            <v>ü</v>
          </cell>
        </row>
        <row r="2039">
          <cell r="A2039" t="str">
            <v>MJX Asset Management 401(K) Plan Proposed</v>
          </cell>
          <cell r="C2039" t="str">
            <v>VSMAX</v>
          </cell>
          <cell r="E2039" t="str">
            <v>N/A</v>
          </cell>
          <cell r="F2039" t="str">
            <v>ü</v>
          </cell>
          <cell r="G2039" t="str">
            <v>ü</v>
          </cell>
          <cell r="H2039" t="str">
            <v>ü</v>
          </cell>
          <cell r="I2039" t="str">
            <v>ü</v>
          </cell>
          <cell r="J2039" t="str">
            <v>ü</v>
          </cell>
          <cell r="K2039" t="str">
            <v>ü</v>
          </cell>
          <cell r="L2039" t="str">
            <v>ü</v>
          </cell>
          <cell r="M2039" t="str">
            <v>ü</v>
          </cell>
          <cell r="N2039" t="str">
            <v>ü</v>
          </cell>
          <cell r="O2039" t="str">
            <v>ü</v>
          </cell>
        </row>
        <row r="2040">
          <cell r="A2040" t="str">
            <v>MJX Asset Management 401(K) Plan Proposed</v>
          </cell>
          <cell r="C2040" t="str">
            <v>LSSIX</v>
          </cell>
          <cell r="E2040" t="str">
            <v>ü</v>
          </cell>
          <cell r="F2040" t="str">
            <v>û</v>
          </cell>
          <cell r="G2040" t="str">
            <v>ü</v>
          </cell>
          <cell r="H2040" t="str">
            <v>ü</v>
          </cell>
          <cell r="I2040" t="str">
            <v>ü</v>
          </cell>
          <cell r="J2040" t="str">
            <v>ü</v>
          </cell>
          <cell r="K2040" t="str">
            <v>û</v>
          </cell>
          <cell r="L2040" t="str">
            <v>ü</v>
          </cell>
          <cell r="M2040" t="str">
            <v>ü</v>
          </cell>
          <cell r="N2040" t="str">
            <v>ü</v>
          </cell>
          <cell r="O2040" t="str">
            <v>ü</v>
          </cell>
        </row>
        <row r="2041">
          <cell r="A2041" t="str">
            <v>MJX Asset Management 401(K) Plan Proposed</v>
          </cell>
          <cell r="C2041" t="str">
            <v>GTTUX</v>
          </cell>
          <cell r="E2041" t="str">
            <v>ü</v>
          </cell>
          <cell r="F2041" t="str">
            <v>ü</v>
          </cell>
          <cell r="G2041" t="str">
            <v>ü</v>
          </cell>
          <cell r="H2041" t="str">
            <v>ü</v>
          </cell>
          <cell r="I2041" t="str">
            <v>ü</v>
          </cell>
          <cell r="J2041" t="str">
            <v>ü</v>
          </cell>
          <cell r="K2041" t="str">
            <v>û</v>
          </cell>
          <cell r="L2041" t="str">
            <v>û</v>
          </cell>
          <cell r="M2041" t="str">
            <v>û</v>
          </cell>
          <cell r="N2041" t="str">
            <v>ü</v>
          </cell>
          <cell r="O2041" t="str">
            <v>ü</v>
          </cell>
        </row>
        <row r="2042">
          <cell r="A2042" t="str">
            <v>MJX Asset Management 401(K) Plan Proposed</v>
          </cell>
          <cell r="C2042" t="str">
            <v>RNWGX</v>
          </cell>
          <cell r="E2042" t="str">
            <v>ü</v>
          </cell>
          <cell r="F2042" t="str">
            <v>ü</v>
          </cell>
          <cell r="G2042" t="str">
            <v>ü</v>
          </cell>
          <cell r="H2042" t="str">
            <v>ü</v>
          </cell>
          <cell r="I2042" t="str">
            <v>ü</v>
          </cell>
          <cell r="J2042" t="str">
            <v>ü</v>
          </cell>
          <cell r="K2042" t="str">
            <v>ü</v>
          </cell>
          <cell r="L2042" t="str">
            <v>ü</v>
          </cell>
          <cell r="M2042" t="str">
            <v>ü</v>
          </cell>
          <cell r="N2042" t="str">
            <v>ü</v>
          </cell>
          <cell r="O2042" t="str">
            <v>ü</v>
          </cell>
        </row>
        <row r="2043">
          <cell r="A2043" t="str">
            <v>MJX Asset Management 401(K) Plan Proposed</v>
          </cell>
          <cell r="C2043" t="str">
            <v>VTMGX</v>
          </cell>
          <cell r="E2043" t="str">
            <v>N/A</v>
          </cell>
          <cell r="F2043" t="str">
            <v>ü</v>
          </cell>
          <cell r="G2043" t="str">
            <v>ü</v>
          </cell>
          <cell r="H2043" t="str">
            <v>ü</v>
          </cell>
          <cell r="I2043" t="str">
            <v>ü</v>
          </cell>
          <cell r="J2043" t="str">
            <v>ü</v>
          </cell>
          <cell r="K2043" t="str">
            <v>ü</v>
          </cell>
          <cell r="L2043" t="str">
            <v>ü</v>
          </cell>
          <cell r="M2043" t="str">
            <v>ü</v>
          </cell>
          <cell r="N2043" t="str">
            <v>ü</v>
          </cell>
          <cell r="O2043" t="str">
            <v>ü</v>
          </cell>
        </row>
        <row r="2044">
          <cell r="A2044" t="str">
            <v>MJX Asset Management 401(K) Plan Proposed</v>
          </cell>
          <cell r="C2044" t="str">
            <v>FDIKX</v>
          </cell>
          <cell r="E2044" t="str">
            <v>ü</v>
          </cell>
          <cell r="F2044" t="str">
            <v>ü</v>
          </cell>
          <cell r="G2044" t="str">
            <v>ü</v>
          </cell>
          <cell r="H2044" t="str">
            <v>ü</v>
          </cell>
          <cell r="I2044" t="str">
            <v>ü</v>
          </cell>
          <cell r="J2044" t="str">
            <v>ü</v>
          </cell>
          <cell r="K2044" t="str">
            <v>ü</v>
          </cell>
          <cell r="L2044" t="str">
            <v>ü</v>
          </cell>
          <cell r="M2044" t="str">
            <v>ü</v>
          </cell>
          <cell r="N2044" t="str">
            <v>ü</v>
          </cell>
          <cell r="O2044" t="str">
            <v>ü</v>
          </cell>
        </row>
        <row r="2045">
          <cell r="A2045" t="str">
            <v>MJX Asset Management 401(K) Plan Proposed</v>
          </cell>
          <cell r="C2045" t="str">
            <v>JDIUX</v>
          </cell>
          <cell r="E2045" t="str">
            <v>ü</v>
          </cell>
          <cell r="F2045" t="str">
            <v>û</v>
          </cell>
          <cell r="G2045" t="str">
            <v>ü</v>
          </cell>
          <cell r="H2045" t="str">
            <v>ü</v>
          </cell>
          <cell r="I2045" t="str">
            <v>û</v>
          </cell>
          <cell r="J2045" t="str">
            <v>û</v>
          </cell>
          <cell r="K2045" t="str">
            <v>ü</v>
          </cell>
          <cell r="L2045" t="str">
            <v>ü</v>
          </cell>
          <cell r="M2045" t="str">
            <v>ü</v>
          </cell>
          <cell r="N2045" t="str">
            <v>ü</v>
          </cell>
          <cell r="O2045" t="str">
            <v>ü</v>
          </cell>
        </row>
        <row r="2046">
          <cell r="A2046" t="str">
            <v>MJX Asset Management 401(K) Plan Proposed</v>
          </cell>
          <cell r="C2046" t="str">
            <v>PIMIX</v>
          </cell>
          <cell r="E2046" t="str">
            <v>ü</v>
          </cell>
          <cell r="F2046" t="str">
            <v>ü</v>
          </cell>
          <cell r="G2046" t="str">
            <v>ü</v>
          </cell>
          <cell r="H2046" t="str">
            <v>ü</v>
          </cell>
          <cell r="I2046" t="str">
            <v>ü</v>
          </cell>
          <cell r="J2046" t="str">
            <v>ü</v>
          </cell>
          <cell r="K2046" t="str">
            <v>ü</v>
          </cell>
          <cell r="L2046" t="str">
            <v>ü</v>
          </cell>
          <cell r="M2046" t="str">
            <v>ü</v>
          </cell>
          <cell r="N2046" t="str">
            <v>ü</v>
          </cell>
          <cell r="O2046" t="str">
            <v>ü</v>
          </cell>
        </row>
        <row r="2047">
          <cell r="A2047" t="str">
            <v>MJX Asset Management 401(K) Plan Proposed</v>
          </cell>
          <cell r="C2047" t="str">
            <v>PBFKX</v>
          </cell>
          <cell r="E2047" t="str">
            <v>ü</v>
          </cell>
          <cell r="F2047" t="str">
            <v>ü</v>
          </cell>
          <cell r="G2047" t="str">
            <v>ü</v>
          </cell>
          <cell r="H2047" t="str">
            <v>ü</v>
          </cell>
          <cell r="I2047" t="str">
            <v>ü</v>
          </cell>
          <cell r="J2047" t="str">
            <v>ü</v>
          </cell>
          <cell r="K2047" t="str">
            <v>ü</v>
          </cell>
          <cell r="L2047" t="str">
            <v>ü</v>
          </cell>
          <cell r="M2047" t="str">
            <v>ü</v>
          </cell>
          <cell r="N2047" t="str">
            <v>ü</v>
          </cell>
          <cell r="O2047" t="str">
            <v>ü</v>
          </cell>
        </row>
        <row r="2048">
          <cell r="A2048" t="str">
            <v>MJX Asset Management 401(K) Plan Proposed</v>
          </cell>
          <cell r="C2048" t="str">
            <v>DIPSX</v>
          </cell>
          <cell r="E2048" t="str">
            <v>ü</v>
          </cell>
          <cell r="F2048" t="str">
            <v>û</v>
          </cell>
          <cell r="G2048" t="str">
            <v>ü</v>
          </cell>
          <cell r="H2048" t="str">
            <v>ü</v>
          </cell>
          <cell r="I2048" t="str">
            <v>ü</v>
          </cell>
          <cell r="J2048" t="str">
            <v>ü</v>
          </cell>
          <cell r="K2048" t="str">
            <v>ü</v>
          </cell>
          <cell r="L2048" t="str">
            <v>ü</v>
          </cell>
          <cell r="M2048" t="str">
            <v>ü</v>
          </cell>
          <cell r="N2048" t="str">
            <v>ü</v>
          </cell>
          <cell r="O2048" t="str">
            <v>ü</v>
          </cell>
        </row>
        <row r="2049">
          <cell r="A2049" t="str">
            <v>MJX Asset Management 401(K) Plan Proposed</v>
          </cell>
          <cell r="C2049" t="str">
            <v>GOFXX</v>
          </cell>
          <cell r="E2049" t="str">
            <v>ü</v>
          </cell>
          <cell r="F2049" t="str">
            <v>ü</v>
          </cell>
          <cell r="G2049" t="str">
            <v>ü</v>
          </cell>
          <cell r="H2049" t="str">
            <v>ü</v>
          </cell>
          <cell r="I2049" t="str">
            <v>û</v>
          </cell>
          <cell r="J2049" t="str">
            <v>ü</v>
          </cell>
          <cell r="K2049" t="str">
            <v>ü</v>
          </cell>
          <cell r="L2049" t="str">
            <v>ü</v>
          </cell>
          <cell r="M2049" t="str">
            <v>û</v>
          </cell>
          <cell r="N2049" t="str">
            <v>ü</v>
          </cell>
          <cell r="O2049" t="str">
            <v>ü</v>
          </cell>
        </row>
        <row r="2050">
          <cell r="A2050" t="str">
            <v>MJX Asset Management 401(K) Plan Proposed</v>
          </cell>
          <cell r="C2050" t="str">
            <v>PFRSX</v>
          </cell>
          <cell r="E2050" t="str">
            <v>ü</v>
          </cell>
          <cell r="F2050" t="str">
            <v>û</v>
          </cell>
          <cell r="G2050" t="str">
            <v>ü</v>
          </cell>
          <cell r="H2050" t="str">
            <v>ü</v>
          </cell>
          <cell r="I2050" t="str">
            <v>ü</v>
          </cell>
          <cell r="J2050" t="str">
            <v>û</v>
          </cell>
          <cell r="K2050" t="str">
            <v>ü</v>
          </cell>
          <cell r="L2050" t="str">
            <v>ü</v>
          </cell>
          <cell r="M2050" t="str">
            <v>ü</v>
          </cell>
          <cell r="N2050" t="str">
            <v>ü</v>
          </cell>
          <cell r="O2050" t="str">
            <v>ü</v>
          </cell>
        </row>
      </sheetData>
      <sheetData sheetId="1"/>
      <sheetData sheetId="2">
        <row r="2">
          <cell r="Q2">
            <v>2</v>
          </cell>
          <cell r="S2">
            <v>45838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0ADF4-CD65-4CDE-BBC5-CA66EAC9D2F5}">
  <sheetPr codeName="Sheet1">
    <pageSetUpPr fitToPage="1"/>
  </sheetPr>
  <dimension ref="A1:AC61"/>
  <sheetViews>
    <sheetView showGridLines="0" tabSelected="1" zoomScale="42" zoomScaleNormal="42" workbookViewId="0">
      <selection activeCell="AB14" sqref="AB14"/>
    </sheetView>
  </sheetViews>
  <sheetFormatPr defaultRowHeight="12.75" x14ac:dyDescent="0.2"/>
  <cols>
    <col min="1" max="1" width="58.42578125" customWidth="1"/>
    <col min="2" max="2" width="89.28515625" customWidth="1"/>
    <col min="3" max="3" width="41.28515625" style="48" customWidth="1"/>
    <col min="4" max="6" width="14.85546875" style="48" customWidth="1"/>
    <col min="7" max="7" width="13.42578125" style="63" hidden="1" customWidth="1"/>
    <col min="8" max="8" width="14.7109375" style="48" hidden="1" customWidth="1"/>
    <col min="9" max="10" width="10.42578125" style="49" customWidth="1"/>
    <col min="11" max="11" width="10.42578125" customWidth="1"/>
    <col min="12" max="12" width="10.42578125" style="49" customWidth="1"/>
    <col min="13" max="19" width="10.42578125" customWidth="1"/>
    <col min="20" max="20" width="18.7109375" style="49" customWidth="1"/>
    <col min="21" max="21" width="18.7109375" customWidth="1"/>
    <col min="22" max="22" width="3.5703125" hidden="1" customWidth="1"/>
    <col min="23" max="23" width="21.140625" customWidth="1"/>
    <col min="27" max="27" width="57.28515625" bestFit="1" customWidth="1"/>
    <col min="28" max="28" width="84.5703125" customWidth="1"/>
  </cols>
  <sheetData>
    <row r="1" spans="1:29" ht="65.25" customHeight="1" x14ac:dyDescent="0.65">
      <c r="A1" s="74" t="str">
        <f>CONCATENATE(AB4," Retirement Plans")</f>
        <v>Associated Press Retirement Plans</v>
      </c>
      <c r="B1" s="75"/>
      <c r="C1" s="76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7"/>
      <c r="V1" s="67"/>
    </row>
    <row r="2" spans="1:29" ht="69.75" customHeight="1" x14ac:dyDescent="0.7">
      <c r="A2" s="78" t="str" cm="1">
        <f t="array" ref="A2">_xlfn.IFS(AB5=1, "1st Quarter, ",AB5=2, "2nd Quarter, ",AB5=3, "3rd Quarter, ", AB5=4, "4th Quarter, ")&amp;TEXT(AB6,"yyyy ")&amp;"Review "&amp;TEXT(AB6,"(mm.dd.yyyy)")</f>
        <v>2nd Quarter, 2025 Review (06.30.2025)</v>
      </c>
      <c r="B2" s="79"/>
      <c r="C2" s="80"/>
      <c r="D2" s="79"/>
      <c r="E2" s="79"/>
      <c r="F2" s="81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82"/>
      <c r="AB2" s="103" t="s">
        <v>17</v>
      </c>
    </row>
    <row r="3" spans="1:29" ht="14.25" customHeight="1" x14ac:dyDescent="0.2">
      <c r="A3" s="1"/>
      <c r="B3" s="1"/>
      <c r="C3" s="2"/>
      <c r="D3" s="2"/>
      <c r="E3" s="2"/>
      <c r="F3" s="2"/>
      <c r="G3" s="58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9" s="6" customFormat="1" ht="57" customHeight="1" thickBot="1" x14ac:dyDescent="0.25">
      <c r="A4" s="3" t="s">
        <v>0</v>
      </c>
      <c r="B4" s="53" t="s">
        <v>1</v>
      </c>
      <c r="C4" s="4" t="str">
        <f>"Retirement Plan Assets "&amp;TEXT(AB6,"(mm.dd.yy)")</f>
        <v>Retirement Plan Assets (06.30.25)</v>
      </c>
      <c r="D4" s="4" t="s">
        <v>2</v>
      </c>
      <c r="E4" s="4" t="s">
        <v>13</v>
      </c>
      <c r="F4" s="4" t="s">
        <v>3</v>
      </c>
      <c r="G4" s="59" t="s">
        <v>11</v>
      </c>
      <c r="H4" s="4" t="s">
        <v>4</v>
      </c>
      <c r="I4" s="5">
        <v>1</v>
      </c>
      <c r="J4" s="5">
        <v>2</v>
      </c>
      <c r="K4" s="5">
        <v>3</v>
      </c>
      <c r="L4" s="5">
        <v>4</v>
      </c>
      <c r="M4" s="5">
        <v>5</v>
      </c>
      <c r="N4" s="5">
        <v>6</v>
      </c>
      <c r="O4" s="5">
        <v>7</v>
      </c>
      <c r="P4" s="5">
        <v>8</v>
      </c>
      <c r="Q4" s="5">
        <v>9</v>
      </c>
      <c r="R4" s="5">
        <v>10</v>
      </c>
      <c r="S4" s="5">
        <v>11</v>
      </c>
      <c r="T4" s="204" t="s">
        <v>5</v>
      </c>
      <c r="U4" s="55" t="s">
        <v>6</v>
      </c>
      <c r="AA4" s="84" t="s">
        <v>16</v>
      </c>
      <c r="AB4" s="84" t="s">
        <v>21</v>
      </c>
      <c r="AC4" s="83"/>
    </row>
    <row r="5" spans="1:29" ht="57" customHeight="1" x14ac:dyDescent="0.5">
      <c r="A5" s="24" t="str" cm="1">
        <f t="array" aca="1" ref="A5" ca="1">IF(AND(RIGHT(E5)="X",LEN(E5)=5),_xll.YCI("M:"&amp;E5, "category_name"),_xll.YCI(E5, "category_name"))</f>
        <v>Large Blend</v>
      </c>
      <c r="B5" s="52" t="str" cm="1">
        <f t="array" aca="1" ref="B5" ca="1">IF(AND(RIGHT(E5)="X",LEN(E5)=5),_xll.YCI("M:"&amp;E5,  "security_name"),_xll.YCI(E5,  "security_name"))</f>
        <v>Vanguard Institutional Index Fund Inst Plus</v>
      </c>
      <c r="C5" s="56">
        <v>213130427.59</v>
      </c>
      <c r="D5" s="199">
        <f t="shared" ref="D5:D40" si="0">C5/$C$46</f>
        <v>0.23091248082704782</v>
      </c>
      <c r="E5" s="91" t="str" cm="1">
        <f t="array" ref="E5:E24">IF(AB4="","",+_xlfn._xlws.FILTER([1]Tickers!$C:$C,AB4=[1]Tickers!$A:$A))</f>
        <v>VIIIX</v>
      </c>
      <c r="F5" s="8" cm="1">
        <f t="array" aca="1" ref="F5" ca="1">IF(AND(RIGHT(E5)="X",LEN(E5)=5),_xll.YCP("M:"&amp;E5,"expense_ratio"),_xll.YCP(E5,"expense_ratio"))</f>
        <v>2.0000000000000001E-4</v>
      </c>
      <c r="G5" s="17"/>
      <c r="H5" s="9"/>
      <c r="I5" s="219" t="str" cm="1">
        <f t="array" ref="I5:I24">IF(AB4="","",+_xlfn._xlws.FILTER([1]Tickers!E:E,$AB$4=[1]Tickers!$A:$A))</f>
        <v>N/A</v>
      </c>
      <c r="J5" s="93" t="str" cm="1">
        <f t="array" ref="J5:J24">IF(AB4="","",+_xlfn._xlws.FILTER([1]Tickers!F:F,$AB$4=[1]Tickers!$A:$A))</f>
        <v>ü</v>
      </c>
      <c r="K5" s="96" t="str" cm="1">
        <f t="array" ref="K5:K24">IF(AB4="","",+_xlfn._xlws.FILTER([1]Tickers!G:G,$AB$4=[1]Tickers!$A:$A))</f>
        <v>ü</v>
      </c>
      <c r="L5" s="96" t="str" cm="1">
        <f t="array" ref="L5:L24">IF(AB4="","",+_xlfn._xlws.FILTER([1]Tickers!H:H,$AB$4=[1]Tickers!$A:$A))</f>
        <v>ü</v>
      </c>
      <c r="M5" s="96" t="str" cm="1">
        <f t="array" ref="M5:M24">IF(AB4="","",+_xlfn._xlws.FILTER([1]Tickers!I:I,$AB$4=[1]Tickers!$A:$A))</f>
        <v>ü</v>
      </c>
      <c r="N5" s="96" t="str" cm="1">
        <f t="array" ref="N5:N24">IF(AB4="","",+_xlfn._xlws.FILTER([1]Tickers!J:J,$AB$4=[1]Tickers!$A:$A))</f>
        <v>ü</v>
      </c>
      <c r="O5" s="96" t="str" cm="1">
        <f t="array" ref="O5:O24">IF(AB4="","",+_xlfn._xlws.FILTER([1]Tickers!K:K,$AB$4=[1]Tickers!$A:$A))</f>
        <v>ü</v>
      </c>
      <c r="P5" s="96" t="str" cm="1">
        <f t="array" ref="P5:P24">IF(AB4="","",+_xlfn._xlws.FILTER([1]Tickers!L:L,$AB$4=[1]Tickers!$A:$A))</f>
        <v>ü</v>
      </c>
      <c r="Q5" s="96" t="str" cm="1">
        <f t="array" ref="Q5:Q24">IF(AB4="","",+_xlfn._xlws.FILTER([1]Tickers!M:M,$AB$4=[1]Tickers!$A:$A))</f>
        <v>ü</v>
      </c>
      <c r="R5" s="96" t="str" cm="1">
        <f t="array" ref="R5:R24">IF(AB4="","",+_xlfn._xlws.FILTER([1]Tickers!N:N,$AB$4=[1]Tickers!$A:$A))</f>
        <v>ü</v>
      </c>
      <c r="S5" s="96" t="str" cm="1">
        <f t="array" ref="S5:S24">IF(AB4="","",+_xlfn._xlws.FILTER([1]Tickers!O:O,$AB$4=[1]Tickers!$A:$A))</f>
        <v>ü</v>
      </c>
      <c r="T5" s="205" t="str">
        <f>'Past Quarter'!U5</f>
        <v>ü</v>
      </c>
      <c r="U5" s="112" t="str">
        <f>IF(V5=15,"",IF(V5&gt;5,"FW"&amp;IF(ISNUMBER(VALUE(RIGHT(T5))),RIGHT(T5)+1,1),IF(V5=5,"IW"&amp;IF(ISNUMBER(VALUE(RIGHT(T5))),RIGHT(T5)+1,1),IF(AND(V5&lt;=4,$AB$4&lt;&gt;""),"ü",""))))</f>
        <v>ü</v>
      </c>
      <c r="V5">
        <f t="shared" ref="V5:V40" si="1">IF(LEN(_xlfn.CONCAT(I5:S5))=0,15,LEN(_xlfn.CONCAT(I5:S5))-LEN(SUBSTITUTE(_xlfn.CONCAT(I5:S5),"û","")))</f>
        <v>0</v>
      </c>
      <c r="X5" s="14"/>
      <c r="Z5" s="14"/>
      <c r="AA5" s="85" t="s">
        <v>14</v>
      </c>
      <c r="AB5" s="86">
        <f>'[1]Fund Performance'!$Q$2</f>
        <v>2</v>
      </c>
      <c r="AC5" s="67"/>
    </row>
    <row r="6" spans="1:29" ht="57" customHeight="1" x14ac:dyDescent="0.5">
      <c r="A6" s="24" t="str" cm="1">
        <f t="array" aca="1" ref="A6" ca="1">IF(AND(RIGHT(E6)="X",LEN(E6)=5),_xll.YCI("M:"&amp;E6, "category_name"),_xll.YCI(E6, "category_name"))</f>
        <v>Large Growth</v>
      </c>
      <c r="B6" s="52" t="str" cm="1">
        <f t="array" aca="1" ref="B6" ca="1">IF(AND(RIGHT(E6)="X",LEN(E6)=5),_xll.YCI("M:"&amp;E6,  "security_name"),_xll.YCI(E6,  "security_name"))</f>
        <v>JPMorgan Large Cap Growth Fund R6</v>
      </c>
      <c r="C6" s="7">
        <v>47838914.770000003</v>
      </c>
      <c r="D6" s="199">
        <f t="shared" si="0"/>
        <v>5.1830245988455488E-2</v>
      </c>
      <c r="E6" s="19" t="str">
        <v>JLGMX</v>
      </c>
      <c r="F6" s="8" cm="1">
        <f t="array" aca="1" ref="F6" ca="1">IF(AND(RIGHT(E6)="X",LEN(E6)=5),_xll.YCP("M:"&amp;E6,"expense_ratio"),_xll.YCP(E6,"expense_ratio"))</f>
        <v>4.4000000000000003E-3</v>
      </c>
      <c r="G6" s="17"/>
      <c r="H6" s="13"/>
      <c r="I6" s="220" t="str">
        <v>ü</v>
      </c>
      <c r="J6" s="228" t="str">
        <v>û</v>
      </c>
      <c r="K6" s="95" t="str">
        <v>ü</v>
      </c>
      <c r="L6" s="95" t="str">
        <v>ü</v>
      </c>
      <c r="M6" s="102" t="str">
        <v>ü</v>
      </c>
      <c r="N6" s="228" t="str">
        <v>û</v>
      </c>
      <c r="O6" s="95" t="str">
        <v>ü</v>
      </c>
      <c r="P6" s="95" t="str">
        <v>ü</v>
      </c>
      <c r="Q6" s="95" t="str">
        <v>ü</v>
      </c>
      <c r="R6" s="95" t="str">
        <v>ü</v>
      </c>
      <c r="S6" s="95" t="str">
        <v>ü</v>
      </c>
      <c r="T6" s="205" t="str">
        <f>'Past Quarter'!U6</f>
        <v>ü</v>
      </c>
      <c r="U6" s="112" t="str">
        <f>IF(V6=15,"",IF(V6&gt;5,"FW"&amp;IF(ISNUMBER(VALUE(RIGHT(T6))),RIGHT(T6)+1,1),IF(V6=5,"IW"&amp;IF(ISNUMBER(VALUE(RIGHT(T6))),RIGHT(T6)+1,1),IF(AND(V6&lt;=4,$AB$4&lt;&gt;""),"ü",""))))</f>
        <v>ü</v>
      </c>
      <c r="V6">
        <f t="shared" si="1"/>
        <v>2</v>
      </c>
      <c r="AA6" s="86" t="s">
        <v>15</v>
      </c>
      <c r="AB6" s="87">
        <f>'[1]Fund Performance'!$S$2</f>
        <v>45838</v>
      </c>
      <c r="AC6" s="67"/>
    </row>
    <row r="7" spans="1:29" ht="57" customHeight="1" x14ac:dyDescent="0.3">
      <c r="A7" s="24" t="str" cm="1">
        <f t="array" aca="1" ref="A7" ca="1">IF(AND(RIGHT(E7)="X",LEN(E7)=5),_xll.YCI("M:"&amp;E7, "category_name"),_xll.YCI(E7, "category_name"))</f>
        <v>Large Value</v>
      </c>
      <c r="B7" s="52" t="str" cm="1">
        <f t="array" aca="1" ref="B7" ca="1">IF(AND(RIGHT(E7)="X",LEN(E7)=5),_xll.YCI("M:"&amp;E7,  "security_name"),_xll.YCI(E7,  "security_name"))</f>
        <v>Vanguard Windsor II Fund Admiral</v>
      </c>
      <c r="C7" s="7">
        <v>28520064.370000001</v>
      </c>
      <c r="D7" s="199">
        <f t="shared" si="0"/>
        <v>3.0899571175696319E-2</v>
      </c>
      <c r="E7" s="19" t="str">
        <v>VWNAX</v>
      </c>
      <c r="F7" s="8" cm="1">
        <f t="array" aca="1" ref="F7" ca="1">IF(AND(RIGHT(E7)="X",LEN(E7)=5),_xll.YCP("M:"&amp;E7, "expense_ratio"),_xll.YCP(E7, "expense_ratio"))</f>
        <v>2.3E-3</v>
      </c>
      <c r="G7" s="17"/>
      <c r="H7" s="13"/>
      <c r="I7" s="221" t="str">
        <v>ü</v>
      </c>
      <c r="J7" s="93" t="str">
        <v>ü</v>
      </c>
      <c r="K7" s="93" t="str">
        <v>ü</v>
      </c>
      <c r="L7" s="93" t="str">
        <v>ü</v>
      </c>
      <c r="M7" s="93" t="str">
        <v>ü</v>
      </c>
      <c r="N7" s="93" t="str">
        <v>ü</v>
      </c>
      <c r="O7" s="93" t="str">
        <v>ü</v>
      </c>
      <c r="P7" s="93" t="str">
        <v>ü</v>
      </c>
      <c r="Q7" s="93" t="str">
        <v>ü</v>
      </c>
      <c r="R7" s="93" t="str">
        <v>ü</v>
      </c>
      <c r="S7" s="93" t="str">
        <v>ü</v>
      </c>
      <c r="T7" s="205" t="str">
        <f>'Past Quarter'!U7</f>
        <v>ü</v>
      </c>
      <c r="U7" s="112" t="str">
        <f t="shared" ref="U7:U40" si="2">IF(V7=15,"",IF(V7&gt;5,"FW"&amp;IF(ISNUMBER(VALUE(RIGHT(T7))),RIGHT(T7)+1,1),IF(V7=5,"IW"&amp;IF(ISNUMBER(VALUE(RIGHT(T7))),RIGHT(T7)+1,1),IF(AND(V7&lt;=4,$AB$4&lt;&gt;""),"ü",""))))</f>
        <v>ü</v>
      </c>
      <c r="V7">
        <f t="shared" si="1"/>
        <v>0</v>
      </c>
      <c r="X7" s="10"/>
      <c r="AB7" s="110"/>
    </row>
    <row r="8" spans="1:29" ht="57" customHeight="1" x14ac:dyDescent="0.3">
      <c r="A8" s="24" t="str" cm="1">
        <f t="array" aca="1" ref="A8" ca="1">IF(AND(RIGHT(E8)="X",LEN(E8)=5),_xll.YCI("M:"&amp;E8, "category_name"),_xll.YCI(E8, "category_name"))</f>
        <v>Mid-Cap Blend</v>
      </c>
      <c r="B8" s="52" t="str" cm="1">
        <f t="array" aca="1" ref="B8" ca="1">IF(AND(RIGHT(E8)="X",LEN(E8)=5),_xll.YCI("M:"&amp;E8,  "security_name"),_xll.YCI(E8,  "security_name"))</f>
        <v>Vanguard Mid-Cap Index Fund Admiral</v>
      </c>
      <c r="C8" s="7">
        <v>2936183.22</v>
      </c>
      <c r="D8" s="199">
        <f t="shared" si="0"/>
        <v>3.1811569993057207E-3</v>
      </c>
      <c r="E8" s="19" t="str">
        <v>VIMAX</v>
      </c>
      <c r="F8" s="8" cm="1">
        <f t="array" aca="1" ref="F8" ca="1">IF(AND(RIGHT(E8)="X",LEN(E8)=5),_xll.YCP("M:"&amp;E8, "expense_ratio"),_xll.YCP(E8, "expense_ratio"))</f>
        <v>5.0000000000000001E-4</v>
      </c>
      <c r="G8" s="17"/>
      <c r="H8" s="13"/>
      <c r="I8" s="222" t="str">
        <v>N/A</v>
      </c>
      <c r="J8" s="93" t="str">
        <v>ü</v>
      </c>
      <c r="K8" s="93" t="str">
        <v>ü</v>
      </c>
      <c r="L8" s="93" t="str">
        <v>ü</v>
      </c>
      <c r="M8" s="93" t="str">
        <v>ü</v>
      </c>
      <c r="N8" s="93" t="str">
        <v>ü</v>
      </c>
      <c r="O8" s="93" t="str">
        <v>ü</v>
      </c>
      <c r="P8" s="93" t="str">
        <v>ü</v>
      </c>
      <c r="Q8" s="93" t="str">
        <v>ü</v>
      </c>
      <c r="R8" s="93" t="str">
        <v>ü</v>
      </c>
      <c r="S8" s="93" t="str">
        <v>ü</v>
      </c>
      <c r="T8" s="205" t="str">
        <f>'Past Quarter'!U8</f>
        <v>ü</v>
      </c>
      <c r="U8" s="112" t="str">
        <f t="shared" si="2"/>
        <v>ü</v>
      </c>
      <c r="V8">
        <f t="shared" si="1"/>
        <v>0</v>
      </c>
      <c r="X8" s="10"/>
      <c r="AB8" s="111"/>
    </row>
    <row r="9" spans="1:29" ht="57" customHeight="1" x14ac:dyDescent="0.65">
      <c r="A9" s="24" t="str" cm="1">
        <f t="array" aca="1" ref="A9" ca="1">IF(AND(RIGHT(E9)="X",LEN(E9)=5),_xll.YCI("M:"&amp;E9, "category_name"),_xll.YCI(E9, "category_name"))</f>
        <v>Mid-Cap Growth</v>
      </c>
      <c r="B9" s="52" t="str" cm="1">
        <f t="array" aca="1" ref="B9" ca="1">IF(AND(RIGHT(E9)="X",LEN(E9)=5),_xll.YCI("M:"&amp;E9,  "security_name"),_xll.YCI(E9,  "security_name"))</f>
        <v>Janus Henderson Enterprise Fund N</v>
      </c>
      <c r="C9" s="11">
        <v>29295768.899999999</v>
      </c>
      <c r="D9" s="199">
        <f t="shared" si="0"/>
        <v>3.1739994851642077E-2</v>
      </c>
      <c r="E9" s="19" t="str">
        <v>JDMNX</v>
      </c>
      <c r="F9" s="8" cm="1">
        <f t="array" aca="1" ref="F9" ca="1">IF(AND(RIGHT(E9)="X",LEN(E9)=5),_xll.YCP("M:"&amp;E9, "expense_ratio"),_xll.YCP(E9, "expense_ratio"))</f>
        <v>6.6E-3</v>
      </c>
      <c r="G9" s="17"/>
      <c r="H9" s="13"/>
      <c r="I9" s="223" t="str">
        <v>ü</v>
      </c>
      <c r="J9" s="93" t="str">
        <v>û</v>
      </c>
      <c r="K9" s="229" t="str">
        <v>û</v>
      </c>
      <c r="L9" s="93" t="str">
        <v>ü</v>
      </c>
      <c r="M9" s="93" t="str">
        <v>ü</v>
      </c>
      <c r="N9" s="229" t="str">
        <v>û</v>
      </c>
      <c r="O9" s="93" t="str">
        <v>ü</v>
      </c>
      <c r="P9" s="93" t="str">
        <v>ü</v>
      </c>
      <c r="Q9" s="93" t="str">
        <v>ü</v>
      </c>
      <c r="R9" s="96" t="str">
        <v>ü</v>
      </c>
      <c r="S9" s="93" t="str">
        <v>ü</v>
      </c>
      <c r="T9" s="205" t="str">
        <f>'Past Quarter'!U9</f>
        <v>ü</v>
      </c>
      <c r="U9" s="112" t="str">
        <f t="shared" si="2"/>
        <v>ü</v>
      </c>
      <c r="V9">
        <f t="shared" si="1"/>
        <v>3</v>
      </c>
      <c r="AB9" s="104"/>
    </row>
    <row r="10" spans="1:29" ht="57" customHeight="1" x14ac:dyDescent="0.2">
      <c r="A10" s="24" t="str" cm="1">
        <f t="array" aca="1" ref="A10" ca="1">IF(AND(RIGHT(E10)="X",LEN(E10)=5),_xll.YCI("M:"&amp;E10, "category_name"),_xll.YCI(E10, "category_name"))</f>
        <v>Mid-Cap Value</v>
      </c>
      <c r="B10" s="52" t="str" cm="1">
        <f t="array" aca="1" ref="B10" ca="1">IF(AND(RIGHT(E10)="X",LEN(E10)=5),_xll.YCI("M:"&amp;E10,  "security_name"),_xll.YCI(E10,  "security_name"))</f>
        <v>Victory Sycamore Established Value Fund I</v>
      </c>
      <c r="C10" s="11">
        <v>27969382.120000001</v>
      </c>
      <c r="D10" s="199">
        <f t="shared" si="0"/>
        <v>3.030294400268873E-2</v>
      </c>
      <c r="E10" s="19" t="str">
        <v>VEVIX</v>
      </c>
      <c r="F10" s="8" cm="1">
        <f t="array" aca="1" ref="F10" ca="1">IF(AND(RIGHT(E10)="X",LEN(E10)=5),_xll.YCP("M:"&amp;E10, "expense_ratio"),_xll.YCP(E10, "expense_ratio"))</f>
        <v>5.7999999999999996E-3</v>
      </c>
      <c r="G10" s="17"/>
      <c r="H10" s="51"/>
      <c r="I10" s="223" t="str">
        <v>ü</v>
      </c>
      <c r="J10" s="229" t="str">
        <v>û</v>
      </c>
      <c r="K10" s="229" t="str">
        <v>û</v>
      </c>
      <c r="L10" s="229" t="str">
        <v>û</v>
      </c>
      <c r="M10" s="229" t="str">
        <v>û</v>
      </c>
      <c r="N10" s="93" t="str">
        <v>ü</v>
      </c>
      <c r="O10" s="93" t="str">
        <v>ü</v>
      </c>
      <c r="P10" s="93" t="str">
        <v>ü</v>
      </c>
      <c r="Q10" s="93" t="str">
        <v>ü</v>
      </c>
      <c r="R10" s="93" t="str">
        <v>ü</v>
      </c>
      <c r="S10" s="93" t="str">
        <v>ü</v>
      </c>
      <c r="T10" s="205" t="str">
        <f>'Past Quarter'!U10</f>
        <v>ü</v>
      </c>
      <c r="U10" s="112" t="str">
        <f t="shared" si="2"/>
        <v>ü</v>
      </c>
      <c r="V10">
        <f t="shared" si="1"/>
        <v>4</v>
      </c>
      <c r="AB10" s="67"/>
    </row>
    <row r="11" spans="1:29" ht="57" customHeight="1" x14ac:dyDescent="0.2">
      <c r="A11" s="24" t="str" cm="1">
        <f t="array" aca="1" ref="A11" ca="1">IF(AND(RIGHT(E11)="X",LEN(E11)=5),_xll.YCI("M:"&amp;E11, "category_name"),_xll.YCI(E11, "category_name"))</f>
        <v>Small Blend</v>
      </c>
      <c r="B11" s="52" t="str" cm="1">
        <f t="array" aca="1" ref="B11" ca="1">IF(AND(RIGHT(E11)="X",LEN(E11)=5),_xll.YCI("M:"&amp;E11,  "security_name"),_xll.YCI(E11,  "security_name"))</f>
        <v>Vanguard Small-Cap Index Fund Institutional</v>
      </c>
      <c r="C11" s="11">
        <v>16827089.329999998</v>
      </c>
      <c r="D11" s="199">
        <f t="shared" si="0"/>
        <v>1.8231019316319132E-2</v>
      </c>
      <c r="E11" s="19" t="str">
        <v>VSCIX</v>
      </c>
      <c r="F11" s="8" cm="1">
        <f t="array" aca="1" ref="F11" ca="1">IF(AND(RIGHT(E11)="X",LEN(E11)=5),_xll.YCP("M:"&amp;E11, "expense_ratio"),_xll.YCP(E11, "expense_ratio"))</f>
        <v>4.0000000000000002E-4</v>
      </c>
      <c r="G11" s="119"/>
      <c r="H11" s="16"/>
      <c r="I11" s="222" t="str">
        <v>N/A</v>
      </c>
      <c r="J11" s="93" t="str">
        <v>ü</v>
      </c>
      <c r="K11" s="93" t="str">
        <v>ü</v>
      </c>
      <c r="L11" s="93" t="str">
        <v>ü</v>
      </c>
      <c r="M11" s="93" t="str">
        <v>ü</v>
      </c>
      <c r="N11" s="93" t="str">
        <v>ü</v>
      </c>
      <c r="O11" s="93" t="str">
        <v>ü</v>
      </c>
      <c r="P11" s="93" t="str">
        <v>ü</v>
      </c>
      <c r="Q11" s="93" t="str">
        <v>ü</v>
      </c>
      <c r="R11" s="93" t="str">
        <v>ü</v>
      </c>
      <c r="S11" s="93" t="str">
        <v>ü</v>
      </c>
      <c r="T11" s="205" t="str">
        <f>'Past Quarter'!U11</f>
        <v>ü</v>
      </c>
      <c r="U11" s="112" t="str">
        <f t="shared" si="2"/>
        <v>ü</v>
      </c>
      <c r="V11">
        <f t="shared" si="1"/>
        <v>0</v>
      </c>
    </row>
    <row r="12" spans="1:29" ht="57" customHeight="1" x14ac:dyDescent="0.2">
      <c r="A12" s="24" t="str" cm="1">
        <f t="array" aca="1" ref="A12" ca="1">IF(AND(RIGHT(E12)="X",LEN(E12)=5),_xll.YCI("M:"&amp;E12, "category_name"),_xll.YCI(E12, "category_name"))</f>
        <v>Small Growth</v>
      </c>
      <c r="B12" s="52" t="str" cm="1">
        <f t="array" aca="1" ref="B12" ca="1">IF(AND(RIGHT(E12)="X",LEN(E12)=5),_xll.YCI("M:"&amp;E12,  "security_name"),_xll.YCI(E12,  "security_name"))</f>
        <v>T Rowe Price Small-Cap Stock Fund I</v>
      </c>
      <c r="C12" s="11">
        <v>3212750</v>
      </c>
      <c r="D12" s="199">
        <f t="shared" si="0"/>
        <v>3.4807985005511524E-3</v>
      </c>
      <c r="E12" s="90" t="str">
        <v>OTIIX</v>
      </c>
      <c r="F12" s="8" cm="1">
        <f t="array" aca="1" ref="F12" ca="1">IF(AND(RIGHT(E12)="X",LEN(E12)=5),_xll.YCP("M:"&amp;E12, "expense_ratio"),_xll.YCP(E12, "expense_ratio"))</f>
        <v>7.7000000000000002E-3</v>
      </c>
      <c r="G12" s="17"/>
      <c r="H12" s="13"/>
      <c r="I12" s="224" t="str">
        <v>û</v>
      </c>
      <c r="J12" s="229" t="str">
        <v>û</v>
      </c>
      <c r="K12" s="229" t="str">
        <v>û</v>
      </c>
      <c r="L12" s="93" t="str">
        <v>ü</v>
      </c>
      <c r="M12" s="93" t="str">
        <v>ü</v>
      </c>
      <c r="N12" s="93" t="str">
        <v>ü</v>
      </c>
      <c r="O12" s="93" t="str">
        <v>ü</v>
      </c>
      <c r="P12" s="93" t="str">
        <v>ü</v>
      </c>
      <c r="Q12" s="93" t="str">
        <v>ü</v>
      </c>
      <c r="R12" s="93" t="str">
        <v>ü</v>
      </c>
      <c r="S12" s="93" t="str">
        <v>ü</v>
      </c>
      <c r="T12" s="205" t="str">
        <f>'Past Quarter'!U12</f>
        <v>ü</v>
      </c>
      <c r="U12" s="112" t="str">
        <f t="shared" si="2"/>
        <v>ü</v>
      </c>
      <c r="V12">
        <f t="shared" si="1"/>
        <v>3</v>
      </c>
    </row>
    <row r="13" spans="1:29" ht="57" customHeight="1" x14ac:dyDescent="0.2">
      <c r="A13" s="24" t="str" cm="1">
        <f t="array" aca="1" ref="A13" ca="1">IF(AND(RIGHT(E13)="X",LEN(E13)=5),_xll.YCI("M:"&amp;E13, "category_name"),_xll.YCI(E13, "category_name"))</f>
        <v>Foreign Large Blend</v>
      </c>
      <c r="B13" s="52" t="str" cm="1">
        <f t="array" aca="1" ref="B13" ca="1">IF(AND(RIGHT(E13)="X",LEN(E13)=5),_xll.YCI("M:"&amp;E13,  "security_name"),_xll.YCI(E13,  "security_name"))</f>
        <v>Vanguard Total International Stock Index Fund Inst</v>
      </c>
      <c r="C13" s="11">
        <v>36019484.460000001</v>
      </c>
      <c r="D13" s="199">
        <f t="shared" si="0"/>
        <v>3.902468835078781E-2</v>
      </c>
      <c r="E13" s="90" t="str">
        <v>VTSNX</v>
      </c>
      <c r="F13" s="8" cm="1">
        <f t="array" aca="1" ref="F13" ca="1">IF(AND(RIGHT(E13)="X",LEN(E13)=5),_xll.YCP("M:"&amp;E13, "expense_ratio"),_xll.YCP(E13, "expense_ratio"))</f>
        <v>5.9999999999999995E-4</v>
      </c>
      <c r="G13" s="15"/>
      <c r="H13" s="13"/>
      <c r="I13" s="222" t="str">
        <v>N/A</v>
      </c>
      <c r="J13" s="93" t="str">
        <v>ü</v>
      </c>
      <c r="K13" s="229" t="str">
        <v>û</v>
      </c>
      <c r="L13" s="93" t="str">
        <v>û</v>
      </c>
      <c r="M13" s="93" t="str">
        <v>ü</v>
      </c>
      <c r="N13" s="93" t="str">
        <v>ü</v>
      </c>
      <c r="O13" s="93" t="str">
        <v>û</v>
      </c>
      <c r="P13" s="93" t="str">
        <v>û</v>
      </c>
      <c r="Q13" s="93" t="str">
        <v>ü</v>
      </c>
      <c r="R13" s="93" t="str">
        <v>ü</v>
      </c>
      <c r="S13" s="93" t="str">
        <v>ü</v>
      </c>
      <c r="T13" s="205" t="str">
        <f>'Past Quarter'!U13</f>
        <v>ü</v>
      </c>
      <c r="U13" s="112" t="str">
        <f t="shared" si="2"/>
        <v>ü</v>
      </c>
      <c r="V13">
        <f t="shared" si="1"/>
        <v>4</v>
      </c>
    </row>
    <row r="14" spans="1:29" ht="57" customHeight="1" x14ac:dyDescent="0.2">
      <c r="A14" s="24" t="str" cm="1">
        <f t="array" aca="1" ref="A14" ca="1">IF(AND(RIGHT(E14)="X",LEN(E14)=5),_xll.YCI("M:"&amp;E14, "category_name"),_xll.YCI(E14, "category_name"))</f>
        <v>Foreign Large Growth</v>
      </c>
      <c r="B14" s="52" t="str" cm="1">
        <f t="array" aca="1" ref="B14" ca="1">IF(AND(RIGHT(E14)="X",LEN(E14)=5),_xll.YCI("M:"&amp;E14,  "security_name"),_xll.YCI(E14,  "security_name"))</f>
        <v>Vanguard International Growth Fund Admiral</v>
      </c>
      <c r="C14" s="11">
        <v>18386759.219999999</v>
      </c>
      <c r="D14" s="199">
        <f t="shared" si="0"/>
        <v>1.9920816721802528E-2</v>
      </c>
      <c r="E14" s="19" t="str">
        <v>VWILX</v>
      </c>
      <c r="F14" s="8" cm="1">
        <f t="array" aca="1" ref="F14" ca="1">IF(AND(RIGHT(E14)="X",LEN(E14)=5),_xll.YCP("M:"&amp;E14, "expense_ratio"),_xll.YCP(E14, "expense_ratio"))</f>
        <v>2.5000000000000001E-3</v>
      </c>
      <c r="G14" s="17"/>
      <c r="H14" s="13"/>
      <c r="I14" s="223" t="str">
        <v>ü</v>
      </c>
      <c r="J14" s="93" t="str">
        <v>û</v>
      </c>
      <c r="K14" s="229" t="str">
        <v>ü</v>
      </c>
      <c r="L14" s="93" t="str">
        <v>û</v>
      </c>
      <c r="M14" s="93" t="str">
        <v>û</v>
      </c>
      <c r="N14" s="93" t="str">
        <v>û</v>
      </c>
      <c r="O14" s="229" t="str">
        <v>û</v>
      </c>
      <c r="P14" s="229" t="str">
        <v>û</v>
      </c>
      <c r="Q14" s="93" t="str">
        <v>û</v>
      </c>
      <c r="R14" s="93" t="str">
        <v>ü</v>
      </c>
      <c r="S14" s="93" t="str">
        <v>ü</v>
      </c>
      <c r="T14" s="205" t="str">
        <f>'Past Quarter'!U14</f>
        <v>FW1</v>
      </c>
      <c r="U14" s="112" t="str">
        <f t="shared" si="2"/>
        <v>FW2</v>
      </c>
      <c r="V14">
        <f t="shared" si="1"/>
        <v>7</v>
      </c>
    </row>
    <row r="15" spans="1:29" ht="57" customHeight="1" x14ac:dyDescent="0.2">
      <c r="A15" s="122" t="str" cm="1">
        <f t="array" aca="1" ref="A15" ca="1">IF(AND(RIGHT(E15)="X",LEN(E15)=5),_xll.YCI("M:"&amp;E15, "category_name"),_xll.YCI(E15, "category_name"))</f>
        <v>Foreign Large Blend</v>
      </c>
      <c r="B15" s="123" t="str" cm="1">
        <f t="array" aca="1" ref="B15" ca="1">IF(AND(RIGHT(E15)="X",LEN(E15)=5),_xll.YCI("M:"&amp;E15,  "security_name"),_xll.YCI(E15,  "security_name"))</f>
        <v>MFS International Intrinsic Value Fund R3</v>
      </c>
      <c r="C15" s="7">
        <v>18362221.109999999</v>
      </c>
      <c r="D15" s="200">
        <f t="shared" si="0"/>
        <v>1.9894231330317241E-2</v>
      </c>
      <c r="E15" s="89" t="str">
        <v>MINGX</v>
      </c>
      <c r="F15" s="12" cm="1">
        <f t="array" aca="1" ref="F15" ca="1">IF(AND(RIGHT(E15)="X",LEN(E15)=5),_xll.YCP("M:"&amp;E15, "expense_ratio"),_xll.YCP(E15, "expense_ratio"))</f>
        <v>1.0500000000000001E-2</v>
      </c>
      <c r="G15" s="17"/>
      <c r="H15" s="13"/>
      <c r="I15" s="224" t="str">
        <v>ü</v>
      </c>
      <c r="J15" s="93" t="str">
        <v>ü</v>
      </c>
      <c r="K15" s="93" t="str">
        <v>ü</v>
      </c>
      <c r="L15" s="93" t="str">
        <v>ü</v>
      </c>
      <c r="M15" s="93" t="str">
        <v>ü</v>
      </c>
      <c r="N15" s="93" t="str">
        <v>û</v>
      </c>
      <c r="O15" s="93" t="str">
        <v>û</v>
      </c>
      <c r="P15" s="93" t="str">
        <v>û</v>
      </c>
      <c r="Q15" s="93" t="str">
        <v>û</v>
      </c>
      <c r="R15" s="93" t="str">
        <v>ü</v>
      </c>
      <c r="S15" s="93" t="str">
        <v>ü</v>
      </c>
      <c r="T15" s="233" t="str">
        <f>'Past Quarter'!U15</f>
        <v>ü</v>
      </c>
      <c r="U15" s="190" t="str">
        <f t="shared" si="2"/>
        <v>ü</v>
      </c>
      <c r="V15">
        <f t="shared" si="1"/>
        <v>4</v>
      </c>
      <c r="Z15" s="198"/>
    </row>
    <row r="16" spans="1:29" ht="57" customHeight="1" x14ac:dyDescent="0.2">
      <c r="A16" s="116" t="str" cm="1">
        <f t="array" aca="1" ref="A16" ca="1">IF(AND(RIGHT(E16)="X",LEN(E16)=5),_xll.YCI("M:"&amp;E16, "category_name"),_xll.YCI(E16, "category_name"))</f>
        <v>Diversified Emerging Mkts</v>
      </c>
      <c r="B16" s="117" t="str" cm="1">
        <f t="array" aca="1" ref="B16" ca="1">IF(AND(RIGHT(E16)="X",LEN(E16)=5),_xll.YCI("M:"&amp;E16,  "security_name"),_xll.YCI(E16,  "security_name"))</f>
        <v>American Funds New World Fund R6</v>
      </c>
      <c r="C16" s="50">
        <v>2148369.61</v>
      </c>
      <c r="D16" s="215">
        <f t="shared" si="0"/>
        <v>2.3276139497681622E-3</v>
      </c>
      <c r="E16" s="216" t="str">
        <v>RNWGX</v>
      </c>
      <c r="F16" s="189" cm="1">
        <f t="array" aca="1" ref="F16" ca="1">IF(AND(RIGHT(E16)="X",LEN(E16)=5),_xll.YCP("M:"&amp;E16, "expense_ratio"),_xll.YCP(E16, "expense_ratio"))</f>
        <v>5.7000000000000002E-3</v>
      </c>
      <c r="G16" s="119"/>
      <c r="H16" s="120"/>
      <c r="I16" s="224" t="str">
        <v>ü</v>
      </c>
      <c r="J16" s="95" t="str">
        <v>ü</v>
      </c>
      <c r="K16" s="95" t="str">
        <v>ü</v>
      </c>
      <c r="L16" s="95" t="str">
        <v>ü</v>
      </c>
      <c r="M16" s="95" t="str">
        <v>ü</v>
      </c>
      <c r="N16" s="95" t="str">
        <v>ü</v>
      </c>
      <c r="O16" s="95" t="str">
        <v>ü</v>
      </c>
      <c r="P16" s="95" t="str">
        <v>ü</v>
      </c>
      <c r="Q16" s="95" t="str">
        <v>ü</v>
      </c>
      <c r="R16" s="95" t="str">
        <v>ü</v>
      </c>
      <c r="S16" s="95" t="str">
        <v>ü</v>
      </c>
      <c r="T16" s="232" t="str">
        <f>'Past Quarter'!U16</f>
        <v>ü</v>
      </c>
      <c r="U16" s="217" t="str">
        <f t="shared" si="2"/>
        <v>ü</v>
      </c>
      <c r="V16">
        <f t="shared" si="1"/>
        <v>0</v>
      </c>
    </row>
    <row r="17" spans="1:22" ht="57.75" customHeight="1" x14ac:dyDescent="0.2">
      <c r="A17" s="24" t="str" cm="1">
        <f t="array" aca="1" ref="A17" ca="1">IF(AND(RIGHT(E17)="X",LEN(E17)=5),_xll.YCI("M:"&amp;E17, "category_name"),_xll.YCI(E17, "category_name"))</f>
        <v>Inflation-Protected Bond</v>
      </c>
      <c r="B17" s="52" t="str" cm="1">
        <f t="array" aca="1" ref="B17" ca="1">IF(AND(RIGHT(E17)="X",LEN(E17)=5),_xll.YCI("M:"&amp;E17,  "security_name"),_xll.YCI(E17,  "security_name"))</f>
        <v>BlackRock Inflation Protected Bond Port K</v>
      </c>
      <c r="C17" s="99">
        <v>8047221.4199999999</v>
      </c>
      <c r="D17" s="201">
        <f t="shared" si="0"/>
        <v>8.7186230650810412E-3</v>
      </c>
      <c r="E17" s="97" t="str">
        <v>BPLBX</v>
      </c>
      <c r="F17" s="118" cm="1">
        <f t="array" aca="1" ref="F17" ca="1">IF(AND(RIGHT(E17)="X",LEN(E17)=5),_xll.YCP("M:"&amp;E17, "expense_ratio"),_xll.YCP(E17, "expense_ratio"))</f>
        <v>1.04E-2</v>
      </c>
      <c r="G17" s="214"/>
      <c r="H17" s="16"/>
      <c r="I17" s="225" t="str">
        <v>ü</v>
      </c>
      <c r="J17" s="226" t="str">
        <v>û</v>
      </c>
      <c r="K17" s="226" t="str">
        <v>ü</v>
      </c>
      <c r="L17" s="226" t="str">
        <v>ü</v>
      </c>
      <c r="M17" s="226" t="str">
        <v>ü</v>
      </c>
      <c r="N17" s="226" t="str">
        <v>ü</v>
      </c>
      <c r="O17" s="226" t="str">
        <v>ü</v>
      </c>
      <c r="P17" s="226" t="str">
        <v>ü</v>
      </c>
      <c r="Q17" s="226" t="str">
        <v>ü</v>
      </c>
      <c r="R17" s="226" t="str">
        <v>û</v>
      </c>
      <c r="S17" s="226" t="str">
        <v>ü</v>
      </c>
      <c r="T17" s="207" t="str">
        <f>'Past Quarter'!U17</f>
        <v>ü</v>
      </c>
      <c r="U17" s="121" t="str">
        <f t="shared" si="2"/>
        <v>ü</v>
      </c>
      <c r="V17">
        <f t="shared" si="1"/>
        <v>2</v>
      </c>
    </row>
    <row r="18" spans="1:22" ht="57.75" customHeight="1" x14ac:dyDescent="0.2">
      <c r="A18" s="24" t="str" cm="1">
        <f t="array" aca="1" ref="A18" ca="1">IF(AND(RIGHT(E18)="X",LEN(E18)=5),_xll.YCI("M:"&amp;E18, "category_name"),_xll.YCI(E18, "category_name"))</f>
        <v>Intermediate Core Bond</v>
      </c>
      <c r="B18" s="52" t="str" cm="1">
        <f t="array" aca="1" ref="B18" ca="1">IF(AND(RIGHT(E18)="X",LEN(E18)=5),_xll.YCI("M:"&amp;E18,  "security_name"),_xll.YCI(E18,  "security_name"))</f>
        <v>Vanguard Total Bond Market Index Fund Inst</v>
      </c>
      <c r="C18" s="7">
        <v>36902946.759999998</v>
      </c>
      <c r="D18" s="199">
        <f t="shared" si="0"/>
        <v>3.9981860321570924E-2</v>
      </c>
      <c r="E18" s="90" t="str">
        <v>VBTIX</v>
      </c>
      <c r="F18" s="8" cm="1">
        <f t="array" aca="1" ref="F18" ca="1">IF(AND(RIGHT(E18)="X",LEN(E18)=5),_xll.YCP("M:"&amp;E18, "expense_ratio"),_xll.YCP(E18, "expense_ratio"))</f>
        <v>2.5000000000000001E-4</v>
      </c>
      <c r="G18" s="17"/>
      <c r="H18" s="92"/>
      <c r="I18" s="222" t="str">
        <v>N/A</v>
      </c>
      <c r="J18" s="96" t="str">
        <v>ü</v>
      </c>
      <c r="K18" s="230" t="str">
        <v>û</v>
      </c>
      <c r="L18" s="230" t="str">
        <v>û</v>
      </c>
      <c r="M18" s="96" t="str">
        <v>ü</v>
      </c>
      <c r="N18" s="96" t="str">
        <v>ü</v>
      </c>
      <c r="O18" s="96" t="str">
        <v>û</v>
      </c>
      <c r="P18" s="96" t="str">
        <v>û</v>
      </c>
      <c r="Q18" s="96" t="str">
        <v>ü</v>
      </c>
      <c r="R18" s="96" t="str">
        <v>ü</v>
      </c>
      <c r="S18" s="96" t="str">
        <v>ü</v>
      </c>
      <c r="T18" s="205" t="str">
        <f>'Past Quarter'!U18</f>
        <v>ü</v>
      </c>
      <c r="U18" s="112" t="str">
        <f t="shared" si="2"/>
        <v>ü</v>
      </c>
      <c r="V18">
        <f t="shared" si="1"/>
        <v>4</v>
      </c>
    </row>
    <row r="19" spans="1:22" ht="57.75" customHeight="1" x14ac:dyDescent="0.2">
      <c r="A19" s="24" t="str" cm="1">
        <f t="array" aca="1" ref="A19" ca="1">IF(AND(RIGHT(E19)="X",LEN(E19)=5),_xll.YCI("M:"&amp;E19, "category_name"),_xll.YCI(E19, "category_name"))</f>
        <v>Intermediate Core-Plus Bond</v>
      </c>
      <c r="B19" s="52" t="str" cm="1">
        <f t="array" aca="1" ref="B19" ca="1">IF(AND(RIGHT(E19)="X",LEN(E19)=5),_xll.YCI("M:"&amp;E19,  "security_name"),_xll.YCI(E19,  "security_name"))</f>
        <v>PGIM Total Return Bond Fund Z</v>
      </c>
      <c r="C19" s="7">
        <v>15745031.859999999</v>
      </c>
      <c r="D19" s="199">
        <f t="shared" si="0"/>
        <v>1.705868283850848E-2</v>
      </c>
      <c r="E19" s="90" t="str">
        <v>PDBZX</v>
      </c>
      <c r="F19" s="8" cm="1">
        <f t="array" aca="1" ref="F19" ca="1">IF(AND(RIGHT(E19)="X",LEN(E19)=5),_xll.YCP("M:"&amp;E19, "expense_ratio"),_xll.YCP(E19, "expense_ratio"))</f>
        <v>4.8999999999999998E-3</v>
      </c>
      <c r="G19" s="17"/>
      <c r="H19" s="13"/>
      <c r="I19" s="223" t="str">
        <v>ü</v>
      </c>
      <c r="J19" s="93" t="str">
        <v>ü</v>
      </c>
      <c r="K19" s="96" t="str">
        <v>ü</v>
      </c>
      <c r="L19" s="96" t="str">
        <v>ü</v>
      </c>
      <c r="M19" s="96" t="str">
        <v>ü</v>
      </c>
      <c r="N19" s="96" t="str">
        <v>ü</v>
      </c>
      <c r="O19" s="96" t="str">
        <v>ü</v>
      </c>
      <c r="P19" s="96" t="str">
        <v>ü</v>
      </c>
      <c r="Q19" s="96" t="str">
        <v>ü</v>
      </c>
      <c r="R19" s="96" t="str">
        <v>ü</v>
      </c>
      <c r="S19" s="96" t="str">
        <v>ü</v>
      </c>
      <c r="T19" s="205" t="str">
        <f>'Past Quarter'!U19</f>
        <v>ü</v>
      </c>
      <c r="U19" s="112" t="str">
        <f t="shared" si="2"/>
        <v>ü</v>
      </c>
      <c r="V19">
        <f t="shared" si="1"/>
        <v>0</v>
      </c>
    </row>
    <row r="20" spans="1:22" ht="57.75" customHeight="1" x14ac:dyDescent="0.2">
      <c r="A20" s="98" t="str" cm="1">
        <f t="array" aca="1" ref="A20" ca="1">IF(AND(RIGHT(E20)="X",LEN(E20)=5),_xll.YCI("M:"&amp;E20, "category_name"),_xll.YCI(E20, "category_name"))</f>
        <v>Multisector Bond</v>
      </c>
      <c r="B20" s="73" t="str" cm="1">
        <f t="array" aca="1" ref="B20" ca="1">IF(AND(RIGHT(E20)="X",LEN(E20)=5),_xll.YCI("M:"&amp;E20,  "security_name"),_xll.YCI(E20,  "security_name"))</f>
        <v>PIMCO Income Fund Institutional</v>
      </c>
      <c r="C20" s="7">
        <v>10511583.550000001</v>
      </c>
      <c r="D20" s="199">
        <f t="shared" si="0"/>
        <v>1.1388593653181281E-2</v>
      </c>
      <c r="E20" s="90" t="str">
        <v>PIMIX</v>
      </c>
      <c r="F20" s="12" cm="1">
        <f t="array" aca="1" ref="F20" ca="1">IF(AND(RIGHT(E20)="X",LEN(E20)=5),_xll.YCP("M:"&amp;E20, "expense_ratio"),_xll.YCP(E20, "expense_ratio"))</f>
        <v>5.0000000000000001E-3</v>
      </c>
      <c r="G20" s="17"/>
      <c r="H20" s="13"/>
      <c r="I20" s="223" t="str">
        <v>ü</v>
      </c>
      <c r="J20" s="93" t="str">
        <v>ü</v>
      </c>
      <c r="K20" s="96" t="str">
        <v>ü</v>
      </c>
      <c r="L20" s="96" t="str">
        <v>ü</v>
      </c>
      <c r="M20" s="96" t="str">
        <v>ü</v>
      </c>
      <c r="N20" s="96" t="str">
        <v>ü</v>
      </c>
      <c r="O20" s="96" t="str">
        <v>ü</v>
      </c>
      <c r="P20" s="96" t="str">
        <v>ü</v>
      </c>
      <c r="Q20" s="96" t="str">
        <v>ü</v>
      </c>
      <c r="R20" s="96" t="str">
        <v>ü</v>
      </c>
      <c r="S20" s="96" t="str">
        <v>ü</v>
      </c>
      <c r="T20" s="206" t="str">
        <f>'Past Quarter'!U20</f>
        <v>ü</v>
      </c>
      <c r="U20" s="112" t="str">
        <f t="shared" si="2"/>
        <v>ü</v>
      </c>
      <c r="V20">
        <f t="shared" si="1"/>
        <v>0</v>
      </c>
    </row>
    <row r="21" spans="1:22" ht="57.75" customHeight="1" x14ac:dyDescent="0.2">
      <c r="A21" s="98" t="str" cm="1">
        <f t="array" aca="1" ref="A21" ca="1">IF(AND(RIGHT(E21)="X",LEN(E21)=5),_xll.YCI("M:"&amp;E21, "category_name"),_xll.YCI(E21, "category_name"))</f>
        <v>Global Bond-USD Hedged</v>
      </c>
      <c r="B21" s="73" t="str" cm="1">
        <f t="array" aca="1" ref="B21" ca="1">IF(AND(RIGHT(E21)="X",LEN(E21)=5),_xll.YCI("M:"&amp;E21,  "security_name"),_xll.YCI(E21,  "security_name"))</f>
        <v>PIMCO Intl Bond Fund (US Dollar-Hedged) Inst</v>
      </c>
      <c r="C21" s="7">
        <v>3112075.85</v>
      </c>
      <c r="D21" s="199">
        <f t="shared" si="0"/>
        <v>3.3717248314625954E-3</v>
      </c>
      <c r="E21" s="90" t="str">
        <v>PFORX</v>
      </c>
      <c r="F21" s="12" cm="1">
        <f t="array" aca="1" ref="F21" ca="1">IF(AND(RIGHT(E21)="X",LEN(E21)=5),_xll.YCP("M:"&amp;E21, "expense_ratio"),_xll.YCP(E21, "expense_ratio"))</f>
        <v>5.7000000000000002E-3</v>
      </c>
      <c r="G21" s="17"/>
      <c r="H21" s="13"/>
      <c r="I21" s="223" t="str">
        <v>ü</v>
      </c>
      <c r="J21" s="93" t="str">
        <v>ü</v>
      </c>
      <c r="K21" s="96" t="str">
        <v>ü</v>
      </c>
      <c r="L21" s="96" t="str">
        <v>ü</v>
      </c>
      <c r="M21" s="96" t="str">
        <v>ü</v>
      </c>
      <c r="N21" s="96" t="str">
        <v>ü</v>
      </c>
      <c r="O21" s="96" t="str">
        <v>ü</v>
      </c>
      <c r="P21" s="96" t="str">
        <v>ü</v>
      </c>
      <c r="Q21" s="96" t="str">
        <v>ü</v>
      </c>
      <c r="R21" s="96" t="str">
        <v>û</v>
      </c>
      <c r="S21" s="96" t="str">
        <v>ü</v>
      </c>
      <c r="T21" s="207" t="str">
        <f>'Past Quarter'!U21</f>
        <v>ü</v>
      </c>
      <c r="U21" s="112" t="str">
        <f t="shared" si="2"/>
        <v>ü</v>
      </c>
      <c r="V21">
        <f t="shared" si="1"/>
        <v>1</v>
      </c>
    </row>
    <row r="22" spans="1:22" ht="57.75" customHeight="1" x14ac:dyDescent="0.2">
      <c r="A22" s="98" t="str" cm="1">
        <f t="array" aca="1" ref="A22" ca="1">IF(AND(RIGHT(E22)="X",LEN(E22)=5),_xll.YCI("M:"&amp;E22, "category_name"),_xll.YCI(E22, "category_name"))</f>
        <v>Money Market-Taxable</v>
      </c>
      <c r="B22" s="73" t="str" cm="1">
        <f t="array" aca="1" ref="B22" ca="1">IF(AND(RIGHT(E22)="X",LEN(E22)=5),_xll.YCI("M:"&amp;E22,  "security_name"),_xll.YCI(E22,  "security_name"))</f>
        <v>Vanguard Cash Reserves Federal Money Market Fd Adm</v>
      </c>
      <c r="C22" s="7">
        <v>339931.48</v>
      </c>
      <c r="D22" s="199">
        <f t="shared" si="0"/>
        <v>3.6829289109769947E-4</v>
      </c>
      <c r="E22" s="90" t="str">
        <v>VMRXX</v>
      </c>
      <c r="F22" s="12" cm="1">
        <f t="array" aca="1" ref="F22" ca="1">IF(AND(RIGHT(E22)="X",LEN(E22)=5),_xll.YCP("M:"&amp;E22, "expense_ratio"),_xll.YCP(E22, "expense_ratio"))</f>
        <v>1E-3</v>
      </c>
      <c r="G22" s="17"/>
      <c r="H22" s="13"/>
      <c r="I22" s="223" t="str">
        <v>ü</v>
      </c>
      <c r="J22" s="93" t="str">
        <v>ü</v>
      </c>
      <c r="K22" s="96" t="str">
        <v>ü</v>
      </c>
      <c r="L22" s="96" t="str">
        <v>ü</v>
      </c>
      <c r="M22" s="230" t="str">
        <v>û</v>
      </c>
      <c r="N22" s="96" t="str">
        <v>ü</v>
      </c>
      <c r="O22" s="96" t="str">
        <v>ü</v>
      </c>
      <c r="P22" s="96" t="str">
        <v>ü</v>
      </c>
      <c r="Q22" s="230" t="str">
        <v>û</v>
      </c>
      <c r="R22" s="96" t="str">
        <v>ü</v>
      </c>
      <c r="S22" s="96" t="str">
        <v>ü</v>
      </c>
      <c r="T22" s="208" t="str">
        <f>'Past Quarter'!U22</f>
        <v>ü</v>
      </c>
      <c r="U22" s="190" t="str">
        <f t="shared" si="2"/>
        <v>ü</v>
      </c>
      <c r="V22">
        <f t="shared" si="1"/>
        <v>2</v>
      </c>
    </row>
    <row r="23" spans="1:22" ht="57.75" customHeight="1" x14ac:dyDescent="0.2">
      <c r="A23" s="186" t="str" cm="1">
        <f t="array" aca="1" ref="A23" ca="1">IF(AND(RIGHT(E23)="X",LEN(E23)=5),_xll.YCI("M:"&amp;E23, "category_name"),_xll.YCI(E23, "category_name"))</f>
        <v>Global Real Estate</v>
      </c>
      <c r="B23" s="187" t="str" cm="1">
        <f t="array" aca="1" ref="B23" ca="1">IF(AND(RIGHT(E23)="X",LEN(E23)=5),_xll.YCI("M:"&amp;E23,  "security_name"),_xll.YCI(E23,  "security_name"))</f>
        <v>Principal Global Real Estate Securities Fund Inst</v>
      </c>
      <c r="C23" s="50">
        <v>1151503.82</v>
      </c>
      <c r="D23" s="199">
        <f t="shared" si="0"/>
        <v>1.247576926320107E-3</v>
      </c>
      <c r="E23" s="188" t="str">
        <v>POSIX</v>
      </c>
      <c r="F23" s="189" cm="1">
        <f t="array" aca="1" ref="F23" ca="1">IF(AND(RIGHT(E23)="X",LEN(E23)=5),_xll.YCP("M:"&amp;E23, "expense_ratio"),_xll.YCP(E23, "expense_ratio"))</f>
        <v>9.4999999999999998E-3</v>
      </c>
      <c r="G23" s="119"/>
      <c r="H23" s="120"/>
      <c r="I23" s="223" t="str">
        <v>ü</v>
      </c>
      <c r="J23" s="228" t="str">
        <v>û</v>
      </c>
      <c r="K23" s="231" t="str">
        <v>û</v>
      </c>
      <c r="L23" s="231" t="str">
        <v>û</v>
      </c>
      <c r="M23" s="231" t="str">
        <v>û</v>
      </c>
      <c r="N23" s="102" t="str">
        <v>û</v>
      </c>
      <c r="O23" s="102" t="str">
        <v>û</v>
      </c>
      <c r="P23" s="102" t="str">
        <v>û</v>
      </c>
      <c r="Q23" s="102" t="str">
        <v>û</v>
      </c>
      <c r="R23" s="102" t="str">
        <v>ü</v>
      </c>
      <c r="S23" s="102" t="str">
        <v>ü</v>
      </c>
      <c r="T23" s="208" t="str">
        <f>'Past Quarter'!U23</f>
        <v>ü</v>
      </c>
      <c r="U23" s="218" t="str">
        <f t="shared" si="2"/>
        <v>FW1</v>
      </c>
      <c r="V23">
        <f t="shared" si="1"/>
        <v>8</v>
      </c>
    </row>
    <row r="24" spans="1:22" ht="57.75" customHeight="1" thickBot="1" x14ac:dyDescent="0.25">
      <c r="A24" s="98" t="str" cm="1">
        <f t="array" aca="1" ref="A24" ca="1">IF(AND(RIGHT(E24)="X",LEN(E24)=5),_xll.YCI("M:"&amp;E24, "category_name"),_xll.YCI(E24, "category_name"))</f>
        <v>Commodities Broad Basket</v>
      </c>
      <c r="B24" s="73" t="str" cm="1">
        <f t="array" aca="1" ref="B24" ca="1">IF(AND(RIGHT(E24)="X",LEN(E24)=5),_xll.YCI("M:"&amp;E24,  "security_name"),_xll.YCI(E24,  "security_name"))</f>
        <v>PIMCO CommodityRealReturn Strategy Fund Inst</v>
      </c>
      <c r="C24" s="7">
        <v>1391963.82</v>
      </c>
      <c r="D24" s="199">
        <f t="shared" si="0"/>
        <v>1.5080991603696069E-3</v>
      </c>
      <c r="E24" s="90" t="str">
        <v>PCRIX</v>
      </c>
      <c r="F24" s="12" cm="1">
        <f t="array" aca="1" ref="F24" ca="1">IF(AND(RIGHT(E24)="X",LEN(E24)=5),_xll.YCP("M:"&amp;E24, "expense_ratio"),_xll.YCP(E24, "expense_ratio"))</f>
        <v>8.2000000000000007E-3</v>
      </c>
      <c r="G24" s="17"/>
      <c r="H24" s="13"/>
      <c r="I24" s="227" t="str">
        <v>ü</v>
      </c>
      <c r="J24" s="93" t="str">
        <v>û</v>
      </c>
      <c r="K24" s="96" t="str">
        <v>û</v>
      </c>
      <c r="L24" s="230" t="str">
        <v>ü</v>
      </c>
      <c r="M24" s="96" t="str">
        <v>û</v>
      </c>
      <c r="N24" s="96" t="str">
        <v>ü</v>
      </c>
      <c r="O24" s="96" t="str">
        <v>ü</v>
      </c>
      <c r="P24" s="230" t="str">
        <v>û</v>
      </c>
      <c r="Q24" s="96" t="str">
        <v>û</v>
      </c>
      <c r="R24" s="96" t="str">
        <v>ü</v>
      </c>
      <c r="S24" s="96" t="str">
        <v>ü</v>
      </c>
      <c r="T24" s="208" t="str">
        <f>'Past Quarter'!U24</f>
        <v>IW2</v>
      </c>
      <c r="U24" s="217" t="str">
        <f t="shared" si="2"/>
        <v>IW3</v>
      </c>
      <c r="V24">
        <f t="shared" si="1"/>
        <v>5</v>
      </c>
    </row>
    <row r="25" spans="1:22" ht="57.75" hidden="1" customHeight="1" x14ac:dyDescent="0.2">
      <c r="A25" s="98" t="str" cm="1">
        <f t="array" aca="1" ref="A25" ca="1">IF(AND(RIGHT(E25)="X",LEN(E25)=5),_xll.YCI("M:"&amp;E25, "category_name"),_xll.YCI(E25, "category_name"))</f>
        <v/>
      </c>
      <c r="B25" s="73" t="str" cm="1">
        <f t="array" aca="1" ref="B25" ca="1">IF(AND(RIGHT(E25)="X",LEN(E25)=5),_xll.YCI("M:"&amp;E25,  "security_name"),_xll.YCI(E25,  "security_name"))</f>
        <v/>
      </c>
      <c r="C25" s="7"/>
      <c r="D25" s="199">
        <f t="shared" si="0"/>
        <v>0</v>
      </c>
      <c r="E25" s="90"/>
      <c r="F25" s="12" t="str" cm="1">
        <f t="array" aca="1" ref="F25" ca="1">IF(AND(RIGHT(E25)="X",LEN(E25)=5),_xll.YCP("M:"&amp;E25, "expense_ratio"),_xll.YCP(E25, "expense_ratio"))</f>
        <v/>
      </c>
      <c r="G25" s="17"/>
      <c r="H25" s="13"/>
      <c r="I25" s="212"/>
      <c r="J25" s="93"/>
      <c r="K25" s="96"/>
      <c r="L25" s="96"/>
      <c r="M25" s="96"/>
      <c r="N25" s="96"/>
      <c r="O25" s="96"/>
      <c r="P25" s="96"/>
      <c r="Q25" s="96"/>
      <c r="R25" s="96"/>
      <c r="S25" s="96"/>
      <c r="T25" s="211" t="str">
        <f>'Past Quarter'!U25</f>
        <v/>
      </c>
      <c r="U25" s="121" t="str">
        <f t="shared" si="2"/>
        <v/>
      </c>
      <c r="V25">
        <f t="shared" si="1"/>
        <v>15</v>
      </c>
    </row>
    <row r="26" spans="1:22" ht="57.75" hidden="1" customHeight="1" x14ac:dyDescent="0.2">
      <c r="A26" s="98" t="str" cm="1">
        <f t="array" aca="1" ref="A26" ca="1">IF(AND(RIGHT(E26)="X",LEN(E26)=5),_xll.YCI("M:"&amp;E26, "category_name"),_xll.YCI(E26, "category_name"))</f>
        <v/>
      </c>
      <c r="B26" s="73" t="str" cm="1">
        <f t="array" aca="1" ref="B26" ca="1">IF(AND(RIGHT(E26)="X",LEN(E26)=5),_xll.YCI("M:"&amp;E26,  "security_name"),_xll.YCI(E26,  "security_name"))</f>
        <v/>
      </c>
      <c r="C26" s="7"/>
      <c r="D26" s="199">
        <f t="shared" si="0"/>
        <v>0</v>
      </c>
      <c r="E26" s="90"/>
      <c r="F26" s="12" t="str" cm="1">
        <f t="array" aca="1" ref="F26" ca="1">IF(AND(RIGHT(E26)="X",LEN(E26)=5),_xll.YCP("M:"&amp;E26, "expense_ratio"),_xll.YCP(E26, "expense_ratio"))</f>
        <v/>
      </c>
      <c r="G26" s="17"/>
      <c r="H26" s="13"/>
      <c r="I26" s="213"/>
      <c r="J26" s="93"/>
      <c r="K26" s="96"/>
      <c r="L26" s="96"/>
      <c r="M26" s="96"/>
      <c r="N26" s="96"/>
      <c r="O26" s="96"/>
      <c r="P26" s="96"/>
      <c r="Q26" s="96"/>
      <c r="R26" s="96"/>
      <c r="S26" s="96"/>
      <c r="T26" s="115" t="str">
        <f>'Past Quarter'!U26</f>
        <v/>
      </c>
      <c r="U26" s="112" t="str">
        <f t="shared" si="2"/>
        <v/>
      </c>
      <c r="V26">
        <f t="shared" si="1"/>
        <v>15</v>
      </c>
    </row>
    <row r="27" spans="1:22" ht="57.75" hidden="1" customHeight="1" x14ac:dyDescent="0.2">
      <c r="A27" s="98"/>
      <c r="B27" s="73"/>
      <c r="C27" s="7"/>
      <c r="D27" s="199">
        <f t="shared" si="0"/>
        <v>0</v>
      </c>
      <c r="E27" s="90"/>
      <c r="F27" s="12"/>
      <c r="G27" s="17"/>
      <c r="H27" s="13"/>
      <c r="I27" s="213"/>
      <c r="J27" s="93"/>
      <c r="K27" s="96"/>
      <c r="L27" s="96"/>
      <c r="M27" s="96"/>
      <c r="N27" s="96"/>
      <c r="O27" s="96"/>
      <c r="P27" s="96"/>
      <c r="Q27" s="96"/>
      <c r="R27" s="96"/>
      <c r="S27" s="96"/>
      <c r="T27" s="115" t="str">
        <f>'Past Quarter'!U27</f>
        <v/>
      </c>
      <c r="U27" s="112" t="str">
        <f t="shared" si="2"/>
        <v/>
      </c>
      <c r="V27">
        <f t="shared" si="1"/>
        <v>15</v>
      </c>
    </row>
    <row r="28" spans="1:22" ht="57.75" hidden="1" customHeight="1" x14ac:dyDescent="0.2">
      <c r="A28" s="98"/>
      <c r="B28" s="73"/>
      <c r="C28" s="7"/>
      <c r="D28" s="199">
        <f t="shared" si="0"/>
        <v>0</v>
      </c>
      <c r="E28" s="90"/>
      <c r="F28" s="12"/>
      <c r="G28" s="17"/>
      <c r="H28" s="13"/>
      <c r="I28" s="213"/>
      <c r="J28" s="93"/>
      <c r="K28" s="96"/>
      <c r="L28" s="96"/>
      <c r="M28" s="96"/>
      <c r="N28" s="96"/>
      <c r="O28" s="96"/>
      <c r="P28" s="96"/>
      <c r="Q28" s="96"/>
      <c r="R28" s="96"/>
      <c r="S28" s="96"/>
      <c r="T28" s="115" t="str">
        <f>'Past Quarter'!U28</f>
        <v/>
      </c>
      <c r="U28" s="112" t="str">
        <f t="shared" si="2"/>
        <v/>
      </c>
      <c r="V28">
        <f t="shared" si="1"/>
        <v>15</v>
      </c>
    </row>
    <row r="29" spans="1:22" ht="57.75" hidden="1" customHeight="1" x14ac:dyDescent="0.2">
      <c r="A29" s="98" t="str" cm="1">
        <f t="array" aca="1" ref="A29" ca="1">IF(AND(RIGHT(E29)="X",LEN(E29)=5),_xll.YCI("M:"&amp;E29, "category_name"),_xll.YCI(E29, "category_name"))</f>
        <v/>
      </c>
      <c r="B29" s="73" t="str" cm="1">
        <f t="array" aca="1" ref="B29" ca="1">IF(AND(RIGHT(E29)="X",LEN(E29)=5),_xll.YCI("M:"&amp;E29,  "security_name"),_xll.YCI(E29,  "security_name"))</f>
        <v/>
      </c>
      <c r="C29" s="7"/>
      <c r="D29" s="199">
        <f t="shared" si="0"/>
        <v>0</v>
      </c>
      <c r="E29" s="90"/>
      <c r="F29" s="12" t="str" cm="1">
        <f t="array" aca="1" ref="F29" ca="1">IF(AND(RIGHT(E29)="X",LEN(E29)=5),_xll.YCP("M:"&amp;E29, "expense_ratio"),_xll.YCP(E29, "expense_ratio"))</f>
        <v/>
      </c>
      <c r="G29" s="17"/>
      <c r="H29" s="13"/>
      <c r="I29" s="213"/>
      <c r="J29" s="93"/>
      <c r="K29" s="96"/>
      <c r="L29" s="96"/>
      <c r="M29" s="96"/>
      <c r="N29" s="96"/>
      <c r="O29" s="96"/>
      <c r="P29" s="96"/>
      <c r="Q29" s="96"/>
      <c r="R29" s="96"/>
      <c r="S29" s="96"/>
      <c r="T29" s="115" t="str">
        <f>'Past Quarter'!U29</f>
        <v/>
      </c>
      <c r="U29" s="112" t="str">
        <f t="shared" si="2"/>
        <v/>
      </c>
      <c r="V29">
        <f t="shared" si="1"/>
        <v>15</v>
      </c>
    </row>
    <row r="30" spans="1:22" ht="57.75" hidden="1" customHeight="1" x14ac:dyDescent="0.2">
      <c r="A30" s="98" t="str" cm="1">
        <f t="array" aca="1" ref="A30" ca="1">IF(AND(RIGHT(E30)="X",LEN(E30)=5),_xll.YCI("M:"&amp;E30, "category_name"),_xll.YCI(E30, "category_name"))</f>
        <v/>
      </c>
      <c r="B30" s="73" t="str" cm="1">
        <f t="array" aca="1" ref="B30" ca="1">IF(AND(RIGHT(E30)="X",LEN(E30)=5),_xll.YCI("M:"&amp;E30,  "security_name"),_xll.YCI(E30,  "security_name"))</f>
        <v/>
      </c>
      <c r="C30" s="7"/>
      <c r="D30" s="199">
        <f t="shared" si="0"/>
        <v>0</v>
      </c>
      <c r="E30" s="90"/>
      <c r="F30" s="12" t="str" cm="1">
        <f t="array" aca="1" ref="F30" ca="1">IF(AND(RIGHT(E30)="X",LEN(E30)=5),_xll.YCP("M:"&amp;E30, "expense_ratio"),_xll.YCP(E30, "expense_ratio"))</f>
        <v/>
      </c>
      <c r="G30" s="17"/>
      <c r="H30" s="13"/>
      <c r="I30" s="213"/>
      <c r="J30" s="93"/>
      <c r="K30" s="96"/>
      <c r="L30" s="96"/>
      <c r="M30" s="96"/>
      <c r="N30" s="96"/>
      <c r="O30" s="96"/>
      <c r="P30" s="96"/>
      <c r="Q30" s="96"/>
      <c r="R30" s="96"/>
      <c r="S30" s="96"/>
      <c r="T30" s="115" t="str">
        <f>'Past Quarter'!U30</f>
        <v/>
      </c>
      <c r="U30" s="112" t="str">
        <f t="shared" si="2"/>
        <v/>
      </c>
      <c r="V30">
        <f t="shared" si="1"/>
        <v>15</v>
      </c>
    </row>
    <row r="31" spans="1:22" ht="57.75" hidden="1" customHeight="1" x14ac:dyDescent="0.2">
      <c r="A31" s="98"/>
      <c r="B31" s="73"/>
      <c r="C31" s="7"/>
      <c r="D31" s="199">
        <f t="shared" si="0"/>
        <v>0</v>
      </c>
      <c r="E31" s="90"/>
      <c r="F31" s="12"/>
      <c r="G31" s="17"/>
      <c r="H31" s="13"/>
      <c r="I31" s="105"/>
      <c r="J31" s="93"/>
      <c r="K31" s="96"/>
      <c r="L31" s="96"/>
      <c r="M31" s="96"/>
      <c r="N31" s="96"/>
      <c r="O31" s="96"/>
      <c r="P31" s="96"/>
      <c r="Q31" s="96"/>
      <c r="R31" s="96"/>
      <c r="S31" s="96"/>
      <c r="T31" s="115" t="str">
        <f>'Past Quarter'!U31</f>
        <v/>
      </c>
      <c r="U31" s="112" t="str">
        <f t="shared" si="2"/>
        <v/>
      </c>
      <c r="V31">
        <f t="shared" si="1"/>
        <v>15</v>
      </c>
    </row>
    <row r="32" spans="1:22" ht="57.75" hidden="1" customHeight="1" x14ac:dyDescent="0.2">
      <c r="A32" s="98"/>
      <c r="B32" s="73"/>
      <c r="C32" s="7"/>
      <c r="D32" s="199">
        <f t="shared" si="0"/>
        <v>0</v>
      </c>
      <c r="E32" s="90"/>
      <c r="F32" s="12"/>
      <c r="G32" s="17"/>
      <c r="H32" s="13"/>
      <c r="I32" s="105"/>
      <c r="J32" s="93"/>
      <c r="K32" s="96"/>
      <c r="L32" s="96"/>
      <c r="M32" s="96"/>
      <c r="N32" s="96"/>
      <c r="O32" s="96"/>
      <c r="P32" s="96"/>
      <c r="Q32" s="96"/>
      <c r="R32" s="96"/>
      <c r="S32" s="96"/>
      <c r="T32" s="115" t="str">
        <f>'Past Quarter'!U32</f>
        <v/>
      </c>
      <c r="U32" s="112" t="str">
        <f t="shared" si="2"/>
        <v/>
      </c>
      <c r="V32">
        <f t="shared" si="1"/>
        <v>15</v>
      </c>
    </row>
    <row r="33" spans="1:22" ht="57.75" hidden="1" customHeight="1" x14ac:dyDescent="0.2">
      <c r="A33" s="98"/>
      <c r="B33" s="73"/>
      <c r="C33" s="7"/>
      <c r="D33" s="199">
        <f t="shared" si="0"/>
        <v>0</v>
      </c>
      <c r="E33" s="90"/>
      <c r="F33" s="12"/>
      <c r="G33" s="17"/>
      <c r="H33" s="13"/>
      <c r="I33" s="105"/>
      <c r="J33" s="93"/>
      <c r="K33" s="96"/>
      <c r="L33" s="96"/>
      <c r="M33" s="96"/>
      <c r="N33" s="96"/>
      <c r="O33" s="96"/>
      <c r="P33" s="96"/>
      <c r="Q33" s="96"/>
      <c r="R33" s="96"/>
      <c r="S33" s="96"/>
      <c r="T33" s="115" t="str">
        <f>'Past Quarter'!U33</f>
        <v/>
      </c>
      <c r="U33" s="112" t="str">
        <f t="shared" si="2"/>
        <v/>
      </c>
      <c r="V33">
        <f t="shared" si="1"/>
        <v>15</v>
      </c>
    </row>
    <row r="34" spans="1:22" ht="57.75" hidden="1" customHeight="1" x14ac:dyDescent="0.2">
      <c r="A34" s="98"/>
      <c r="B34" s="73"/>
      <c r="C34" s="7"/>
      <c r="D34" s="199">
        <f t="shared" si="0"/>
        <v>0</v>
      </c>
      <c r="E34" s="90"/>
      <c r="F34" s="12"/>
      <c r="G34" s="17"/>
      <c r="H34" s="13"/>
      <c r="I34" s="105"/>
      <c r="J34" s="93"/>
      <c r="K34" s="96"/>
      <c r="L34" s="96"/>
      <c r="M34" s="96"/>
      <c r="N34" s="96"/>
      <c r="O34" s="96"/>
      <c r="P34" s="96"/>
      <c r="Q34" s="96"/>
      <c r="R34" s="96"/>
      <c r="S34" s="96"/>
      <c r="T34" s="115" t="str">
        <f>'Past Quarter'!U34</f>
        <v/>
      </c>
      <c r="U34" s="112" t="str">
        <f t="shared" si="2"/>
        <v/>
      </c>
      <c r="V34">
        <f t="shared" si="1"/>
        <v>15</v>
      </c>
    </row>
    <row r="35" spans="1:22" ht="57.75" hidden="1" customHeight="1" x14ac:dyDescent="0.2">
      <c r="A35" s="98"/>
      <c r="B35" s="73"/>
      <c r="C35" s="7"/>
      <c r="D35" s="199">
        <f t="shared" si="0"/>
        <v>0</v>
      </c>
      <c r="E35" s="90"/>
      <c r="F35" s="12"/>
      <c r="G35" s="17"/>
      <c r="H35" s="13"/>
      <c r="I35" s="105"/>
      <c r="J35" s="93"/>
      <c r="K35" s="96"/>
      <c r="L35" s="96"/>
      <c r="M35" s="96"/>
      <c r="N35" s="96"/>
      <c r="O35" s="96"/>
      <c r="P35" s="96"/>
      <c r="Q35" s="96"/>
      <c r="R35" s="96"/>
      <c r="S35" s="96"/>
      <c r="T35" s="115" t="str">
        <f>'Past Quarter'!U35</f>
        <v/>
      </c>
      <c r="U35" s="112" t="str">
        <f t="shared" si="2"/>
        <v/>
      </c>
      <c r="V35">
        <f t="shared" si="1"/>
        <v>15</v>
      </c>
    </row>
    <row r="36" spans="1:22" ht="57.75" hidden="1" customHeight="1" x14ac:dyDescent="0.2">
      <c r="A36" s="98"/>
      <c r="B36" s="73"/>
      <c r="C36" s="7"/>
      <c r="D36" s="199">
        <f t="shared" si="0"/>
        <v>0</v>
      </c>
      <c r="E36" s="90"/>
      <c r="F36" s="12"/>
      <c r="G36" s="17"/>
      <c r="H36" s="13"/>
      <c r="I36" s="105"/>
      <c r="J36" s="93"/>
      <c r="K36" s="96"/>
      <c r="L36" s="96"/>
      <c r="M36" s="96"/>
      <c r="N36" s="96"/>
      <c r="O36" s="96"/>
      <c r="P36" s="96"/>
      <c r="Q36" s="96"/>
      <c r="R36" s="96"/>
      <c r="S36" s="96"/>
      <c r="T36" s="115" t="str">
        <f>'Past Quarter'!U36</f>
        <v/>
      </c>
      <c r="U36" s="112" t="str">
        <f t="shared" si="2"/>
        <v/>
      </c>
      <c r="V36">
        <f t="shared" si="1"/>
        <v>15</v>
      </c>
    </row>
    <row r="37" spans="1:22" ht="57.75" hidden="1" customHeight="1" x14ac:dyDescent="0.2">
      <c r="A37" s="98"/>
      <c r="B37" s="73"/>
      <c r="C37" s="7"/>
      <c r="D37" s="199">
        <f t="shared" si="0"/>
        <v>0</v>
      </c>
      <c r="E37" s="90"/>
      <c r="F37" s="12"/>
      <c r="G37" s="17"/>
      <c r="H37" s="13"/>
      <c r="I37" s="105"/>
      <c r="J37" s="93"/>
      <c r="K37" s="96"/>
      <c r="L37" s="96"/>
      <c r="M37" s="96"/>
      <c r="N37" s="96"/>
      <c r="O37" s="96"/>
      <c r="P37" s="96"/>
      <c r="Q37" s="96"/>
      <c r="R37" s="96"/>
      <c r="S37" s="96"/>
      <c r="T37" s="115" t="str">
        <f>'Past Quarter'!U37</f>
        <v/>
      </c>
      <c r="U37" s="112" t="str">
        <f t="shared" si="2"/>
        <v/>
      </c>
      <c r="V37">
        <f t="shared" si="1"/>
        <v>15</v>
      </c>
    </row>
    <row r="38" spans="1:22" ht="57.75" hidden="1" customHeight="1" x14ac:dyDescent="0.2">
      <c r="A38" s="98"/>
      <c r="B38" s="73"/>
      <c r="C38" s="7"/>
      <c r="D38" s="199">
        <f t="shared" si="0"/>
        <v>0</v>
      </c>
      <c r="E38" s="90"/>
      <c r="F38" s="12"/>
      <c r="G38" s="17"/>
      <c r="H38" s="13"/>
      <c r="I38" s="105"/>
      <c r="J38" s="93"/>
      <c r="K38" s="96"/>
      <c r="L38" s="96"/>
      <c r="M38" s="96"/>
      <c r="N38" s="96"/>
      <c r="O38" s="96"/>
      <c r="P38" s="96"/>
      <c r="Q38" s="96"/>
      <c r="R38" s="96"/>
      <c r="S38" s="96"/>
      <c r="T38" s="115" t="str">
        <f>'Past Quarter'!U38</f>
        <v/>
      </c>
      <c r="U38" s="112" t="str">
        <f t="shared" si="2"/>
        <v/>
      </c>
      <c r="V38">
        <f t="shared" si="1"/>
        <v>15</v>
      </c>
    </row>
    <row r="39" spans="1:22" ht="57.75" hidden="1" customHeight="1" x14ac:dyDescent="0.2">
      <c r="A39" s="98"/>
      <c r="B39" s="73"/>
      <c r="C39" s="7"/>
      <c r="D39" s="199">
        <f t="shared" si="0"/>
        <v>0</v>
      </c>
      <c r="E39" s="90"/>
      <c r="F39" s="12"/>
      <c r="G39" s="17"/>
      <c r="H39" s="13"/>
      <c r="I39" s="105"/>
      <c r="J39" s="93"/>
      <c r="K39" s="96"/>
      <c r="L39" s="96"/>
      <c r="M39" s="96"/>
      <c r="N39" s="96"/>
      <c r="O39" s="96"/>
      <c r="P39" s="96"/>
      <c r="Q39" s="96"/>
      <c r="R39" s="96"/>
      <c r="S39" s="96"/>
      <c r="T39" s="115" t="str">
        <f>'Past Quarter'!U39</f>
        <v/>
      </c>
      <c r="U39" s="112" t="str">
        <f t="shared" si="2"/>
        <v/>
      </c>
      <c r="V39">
        <f t="shared" si="1"/>
        <v>15</v>
      </c>
    </row>
    <row r="40" spans="1:22" ht="58.5" hidden="1" customHeight="1" thickBot="1" x14ac:dyDescent="0.25">
      <c r="A40" s="98" t="str" cm="1">
        <f t="array" aca="1" ref="A40" ca="1">IF(AND(RIGHT(E40)="X",LEN(E40)=5),_xll.YCI("M:"&amp;E40, "category_name"),_xll.YCI(E40, "category_name"))</f>
        <v/>
      </c>
      <c r="B40" s="73" t="str" cm="1">
        <f t="array" aca="1" ref="B40" ca="1">IF(AND(RIGHT(E40)="X",LEN(E40)=5),_xll.YCI("M:"&amp;E40,  "security_name"),_xll.YCI(E40,  "security_name"))</f>
        <v/>
      </c>
      <c r="C40" s="7"/>
      <c r="D40" s="199">
        <f t="shared" si="0"/>
        <v>0</v>
      </c>
      <c r="E40" s="90"/>
      <c r="F40" s="12" t="str" cm="1">
        <f t="array" aca="1" ref="F40" ca="1">IF(AND(RIGHT(E40)="X",LEN(E40)=5),_xll.YCP("M:"&amp;E40, "expense_ratio"),_xll.YCP(E40, "expense_ratio"))</f>
        <v/>
      </c>
      <c r="G40" s="17"/>
      <c r="H40" s="13"/>
      <c r="I40" s="125"/>
      <c r="J40" s="124"/>
      <c r="K40" s="101"/>
      <c r="L40" s="101"/>
      <c r="M40" s="101"/>
      <c r="N40" s="101"/>
      <c r="O40" s="101"/>
      <c r="P40" s="101"/>
      <c r="Q40" s="101"/>
      <c r="R40" s="101"/>
      <c r="S40" s="101"/>
      <c r="T40" s="115" t="str">
        <f>'Past Quarter'!U40</f>
        <v/>
      </c>
      <c r="U40" s="112" t="str">
        <f t="shared" si="2"/>
        <v/>
      </c>
      <c r="V40">
        <f t="shared" si="1"/>
        <v>15</v>
      </c>
    </row>
    <row r="41" spans="1:22" ht="26.25" x14ac:dyDescent="0.2">
      <c r="A41" s="57"/>
      <c r="B41" s="57"/>
      <c r="C41" s="18"/>
      <c r="D41" s="203"/>
      <c r="E41" s="88"/>
      <c r="F41" s="20"/>
      <c r="G41" s="60"/>
      <c r="H41" s="21"/>
      <c r="I41" s="10"/>
      <c r="J41" s="10"/>
      <c r="K41" s="14"/>
      <c r="L41" s="14"/>
      <c r="M41" s="14"/>
      <c r="N41" s="10"/>
      <c r="O41" s="10"/>
      <c r="P41" s="10"/>
      <c r="Q41" s="10"/>
      <c r="R41" s="10"/>
      <c r="S41" s="10"/>
      <c r="T41" s="22"/>
      <c r="U41" s="23"/>
    </row>
    <row r="42" spans="1:22" ht="55.5" customHeight="1" x14ac:dyDescent="0.2">
      <c r="A42" s="24" t="s">
        <v>57</v>
      </c>
      <c r="B42" s="54" t="s">
        <v>58</v>
      </c>
      <c r="C42" s="7">
        <v>356448883.54000002</v>
      </c>
      <c r="D42" s="199">
        <f>C42/$C$46</f>
        <v>0.3861883866933824</v>
      </c>
      <c r="E42" s="19" t="s">
        <v>10</v>
      </c>
      <c r="F42" s="17">
        <v>8.0000000000000004E-4</v>
      </c>
      <c r="G42" s="17">
        <v>5.0000000000000001E-3</v>
      </c>
      <c r="H42" s="25">
        <v>38717</v>
      </c>
      <c r="I42" s="26"/>
      <c r="J42" s="10"/>
      <c r="K42" s="14"/>
      <c r="L42" s="14"/>
      <c r="M42" s="14"/>
      <c r="N42" s="10"/>
      <c r="O42" s="10"/>
      <c r="P42" s="10"/>
      <c r="Q42" s="10"/>
      <c r="R42" s="10"/>
      <c r="S42" s="10"/>
      <c r="T42" s="22"/>
      <c r="U42" s="23"/>
    </row>
    <row r="43" spans="1:22" ht="57" customHeight="1" x14ac:dyDescent="0.2">
      <c r="A43" s="24" t="s">
        <v>59</v>
      </c>
      <c r="B43" s="54" t="s">
        <v>60</v>
      </c>
      <c r="C43" s="7">
        <v>42594770.719999999</v>
      </c>
      <c r="D43" s="199">
        <f>C43/$C$46</f>
        <v>4.6148568688349892E-2</v>
      </c>
      <c r="E43" s="19" t="s">
        <v>10</v>
      </c>
      <c r="F43" s="17">
        <v>3.0000000000000001E-3</v>
      </c>
      <c r="G43" s="17"/>
      <c r="H43" s="25"/>
      <c r="I43" s="26"/>
      <c r="J43" s="10"/>
      <c r="K43" s="14"/>
      <c r="L43" s="14"/>
      <c r="M43" s="14"/>
      <c r="N43" s="10"/>
      <c r="O43" s="10"/>
      <c r="P43" s="10"/>
      <c r="Q43" s="10"/>
      <c r="R43" s="10"/>
      <c r="S43" s="10"/>
      <c r="T43" s="22"/>
      <c r="U43" s="23"/>
    </row>
    <row r="44" spans="1:22" ht="57" customHeight="1" x14ac:dyDescent="0.2">
      <c r="A44" s="24" t="s">
        <v>61</v>
      </c>
      <c r="B44" s="52" t="s">
        <v>62</v>
      </c>
      <c r="C44" s="7">
        <v>2098911.04</v>
      </c>
      <c r="D44" s="202">
        <f>C44/$C$46</f>
        <v>2.2740289162935987E-3</v>
      </c>
      <c r="E44" s="89" t="s">
        <v>10</v>
      </c>
      <c r="F44" s="17">
        <v>0</v>
      </c>
      <c r="G44" s="17">
        <v>0</v>
      </c>
      <c r="H44" s="25" t="s">
        <v>10</v>
      </c>
      <c r="I44" s="26"/>
      <c r="J44" s="10"/>
      <c r="K44" s="14"/>
      <c r="L44" s="14"/>
      <c r="M44" s="14"/>
      <c r="N44" s="10"/>
      <c r="O44" s="10"/>
      <c r="P44" s="10"/>
      <c r="Q44" s="10"/>
      <c r="R44" s="10"/>
      <c r="S44" s="10"/>
      <c r="T44" s="22"/>
      <c r="U44" s="23"/>
    </row>
    <row r="45" spans="1:22" s="38" customFormat="1" ht="15" customHeight="1" x14ac:dyDescent="0.4">
      <c r="A45" s="27"/>
      <c r="B45" s="28"/>
      <c r="C45" s="29"/>
      <c r="D45" s="30"/>
      <c r="E45" s="30"/>
      <c r="F45" s="30"/>
      <c r="G45" s="61"/>
      <c r="H45" s="31"/>
      <c r="I45" s="32"/>
      <c r="J45" s="32"/>
      <c r="K45" s="32"/>
      <c r="L45" s="33"/>
      <c r="M45" s="34"/>
      <c r="N45" s="35"/>
      <c r="O45" s="35"/>
      <c r="P45" s="36"/>
      <c r="Q45" s="33"/>
      <c r="R45" s="33"/>
      <c r="S45" s="33"/>
      <c r="T45" s="37"/>
      <c r="U45" s="33"/>
    </row>
    <row r="46" spans="1:22" s="38" customFormat="1" ht="30.75" customHeight="1" x14ac:dyDescent="0.5">
      <c r="A46" s="71"/>
      <c r="B46" s="39" t="s">
        <v>7</v>
      </c>
      <c r="C46" s="39">
        <f>SUM(C5:C44)</f>
        <v>922992238.56000018</v>
      </c>
      <c r="D46" s="40">
        <f>SUM(D5:D44)</f>
        <v>1.0000000000000002</v>
      </c>
      <c r="E46" s="40"/>
      <c r="F46" s="234" t="s">
        <v>8</v>
      </c>
      <c r="G46" s="234"/>
      <c r="H46" s="234"/>
      <c r="I46" s="234"/>
      <c r="J46" s="234"/>
      <c r="K46" s="234"/>
      <c r="L46" s="234"/>
      <c r="M46" s="234"/>
      <c r="N46" s="234"/>
      <c r="O46" s="235">
        <f ca="1">SUMPRODUCT(D5:D44,F5:F44)</f>
        <v>1.7940060443296557E-3</v>
      </c>
      <c r="P46" s="235"/>
      <c r="Q46" s="33"/>
      <c r="R46" s="33"/>
      <c r="S46" s="33"/>
      <c r="T46" s="37"/>
      <c r="U46" s="33"/>
    </row>
    <row r="47" spans="1:22" s="38" customFormat="1" ht="33.75" x14ac:dyDescent="0.5">
      <c r="A47" s="72" t="str">
        <f>IF(I5='Current Period'!I5, "true")</f>
        <v>true</v>
      </c>
      <c r="B47" s="33"/>
      <c r="C47" s="29"/>
      <c r="D47" s="30"/>
      <c r="E47" s="30"/>
      <c r="F47" s="236"/>
      <c r="G47" s="236"/>
      <c r="H47" s="236"/>
      <c r="I47" s="236"/>
      <c r="J47" s="236"/>
      <c r="K47" s="236"/>
      <c r="L47" s="236"/>
      <c r="M47" s="236"/>
      <c r="N47" s="236"/>
      <c r="O47" s="235"/>
      <c r="P47" s="235"/>
      <c r="Q47" s="33"/>
      <c r="R47" s="33"/>
      <c r="S47" s="33"/>
      <c r="T47" s="37"/>
      <c r="U47" s="33"/>
    </row>
    <row r="48" spans="1:22" ht="24.95" customHeight="1" x14ac:dyDescent="0.3">
      <c r="A48" s="41"/>
      <c r="B48" s="66"/>
      <c r="C48" s="66"/>
      <c r="D48" s="66"/>
      <c r="E48" s="66"/>
      <c r="F48" s="66"/>
      <c r="G48" s="62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5"/>
      <c r="U48" s="65"/>
    </row>
    <row r="49" spans="1:21" ht="24.95" customHeight="1" x14ac:dyDescent="0.45">
      <c r="A49" s="41"/>
      <c r="B49" s="42" t="s">
        <v>12</v>
      </c>
      <c r="C49" s="68"/>
      <c r="D49" s="30"/>
      <c r="E49" s="30"/>
      <c r="F49" s="30"/>
      <c r="G49" s="61"/>
      <c r="H49" s="64"/>
      <c r="I49" s="32"/>
      <c r="J49" s="32"/>
      <c r="K49" s="32"/>
      <c r="L49" s="43"/>
      <c r="M49" s="43"/>
      <c r="N49" s="42"/>
      <c r="O49" s="42"/>
      <c r="P49" s="36"/>
      <c r="Q49" s="42"/>
      <c r="R49" s="42"/>
      <c r="S49" s="42"/>
      <c r="T49" s="43"/>
      <c r="U49" s="42"/>
    </row>
    <row r="50" spans="1:21" ht="24.95" customHeight="1" x14ac:dyDescent="0.45">
      <c r="A50" s="41"/>
      <c r="B50" s="42"/>
      <c r="C50" s="68">
        <f>SUM(C5:C15)</f>
        <v>442499045.09000003</v>
      </c>
      <c r="D50" s="30"/>
      <c r="E50" s="30"/>
      <c r="F50" s="30"/>
      <c r="G50" s="61"/>
      <c r="H50" s="30"/>
      <c r="I50" s="44"/>
      <c r="J50" s="44"/>
      <c r="K50" s="42"/>
      <c r="L50" s="44"/>
      <c r="M50" s="42"/>
      <c r="N50" s="42"/>
      <c r="O50" s="42"/>
      <c r="P50" s="36"/>
      <c r="Q50" s="42"/>
      <c r="R50" s="42"/>
      <c r="S50" s="42"/>
      <c r="T50" s="44"/>
      <c r="U50" s="42"/>
    </row>
    <row r="51" spans="1:21" ht="24.95" customHeight="1" x14ac:dyDescent="0.45">
      <c r="A51" s="42"/>
      <c r="B51" s="42"/>
      <c r="C51" s="68">
        <f>C42*0.65</f>
        <v>231691774.30100003</v>
      </c>
      <c r="D51" s="30"/>
      <c r="E51" s="30"/>
      <c r="F51" s="30"/>
      <c r="G51" s="61"/>
      <c r="H51" s="30"/>
      <c r="I51" s="44"/>
      <c r="J51" s="44"/>
      <c r="K51" s="42"/>
      <c r="L51" s="44"/>
      <c r="M51" s="42"/>
      <c r="N51" s="42"/>
      <c r="O51" s="42"/>
      <c r="P51" s="36"/>
      <c r="Q51" s="42"/>
      <c r="R51" s="42"/>
      <c r="S51" s="42"/>
      <c r="T51" s="44"/>
      <c r="U51" s="42"/>
    </row>
    <row r="52" spans="1:21" ht="47.25" customHeight="1" x14ac:dyDescent="0.45">
      <c r="A52" s="42"/>
      <c r="B52" s="42"/>
      <c r="C52" s="69">
        <f>SUM(C50:C51)</f>
        <v>674190819.39100003</v>
      </c>
      <c r="D52" s="30"/>
      <c r="E52" s="30"/>
      <c r="F52" s="30"/>
      <c r="G52" s="61"/>
      <c r="H52" s="30"/>
      <c r="I52" s="44"/>
      <c r="J52" s="44"/>
      <c r="K52" s="42"/>
      <c r="L52" s="44"/>
      <c r="M52" s="42"/>
      <c r="N52" s="42"/>
      <c r="O52" s="42"/>
      <c r="P52" s="45"/>
      <c r="Q52" s="42"/>
      <c r="R52" s="42"/>
      <c r="S52" s="42"/>
      <c r="T52" s="44"/>
      <c r="U52" s="42"/>
    </row>
    <row r="53" spans="1:21" ht="24.95" customHeight="1" x14ac:dyDescent="0.45">
      <c r="A53" s="42"/>
      <c r="B53" s="42"/>
      <c r="C53" s="70">
        <f>C52/C46</f>
        <v>0.73044039941531258</v>
      </c>
      <c r="D53" s="30"/>
      <c r="E53" s="30"/>
      <c r="F53" s="30"/>
      <c r="G53" s="61"/>
      <c r="H53" s="30"/>
      <c r="I53" s="44"/>
      <c r="J53" s="44"/>
      <c r="K53" s="42"/>
      <c r="L53" s="44"/>
      <c r="M53" s="42"/>
      <c r="N53" s="42"/>
      <c r="O53" s="42"/>
      <c r="P53" s="45"/>
      <c r="Q53" s="42"/>
      <c r="R53" s="42"/>
      <c r="S53" s="42"/>
      <c r="T53" s="44"/>
      <c r="U53" s="42"/>
    </row>
    <row r="54" spans="1:21" ht="24.95" customHeight="1" x14ac:dyDescent="0.45">
      <c r="A54" s="42"/>
      <c r="B54" s="42"/>
      <c r="C54" s="69"/>
      <c r="D54" s="30"/>
      <c r="E54" s="30"/>
      <c r="F54" s="30"/>
      <c r="G54" s="61"/>
      <c r="H54" s="30"/>
      <c r="I54" s="44"/>
      <c r="J54" s="44"/>
      <c r="K54" s="42"/>
      <c r="L54" s="44"/>
      <c r="M54" s="42"/>
      <c r="N54" s="42"/>
      <c r="O54" s="42"/>
      <c r="P54" s="45"/>
      <c r="Q54" s="42"/>
      <c r="R54" s="42"/>
      <c r="S54" s="42"/>
      <c r="T54" s="44"/>
      <c r="U54" s="42"/>
    </row>
    <row r="55" spans="1:21" ht="24.95" customHeight="1" x14ac:dyDescent="0.45">
      <c r="A55" s="42"/>
      <c r="B55" s="42"/>
      <c r="C55" s="69"/>
      <c r="D55" s="30"/>
      <c r="E55" s="30"/>
      <c r="F55" s="30"/>
      <c r="G55" s="61"/>
      <c r="H55" s="30"/>
      <c r="I55" s="44"/>
      <c r="J55" s="44"/>
      <c r="K55" s="42"/>
      <c r="L55" s="44"/>
      <c r="M55" s="42"/>
      <c r="N55" s="42"/>
      <c r="O55" s="42"/>
      <c r="P55" s="46"/>
      <c r="Q55" s="42"/>
      <c r="R55" s="42"/>
      <c r="S55" s="42"/>
      <c r="T55" s="44"/>
      <c r="U55" s="42"/>
    </row>
    <row r="56" spans="1:21" ht="24.95" customHeight="1" x14ac:dyDescent="0.25">
      <c r="A56" s="42"/>
      <c r="B56" s="42"/>
      <c r="C56" s="30"/>
      <c r="D56" s="30"/>
      <c r="E56" s="30"/>
      <c r="F56" s="30"/>
      <c r="G56" s="61"/>
      <c r="H56" s="30"/>
      <c r="I56" s="44"/>
      <c r="J56" s="44"/>
      <c r="K56" s="42"/>
      <c r="L56" s="44"/>
      <c r="M56" s="42"/>
      <c r="N56" s="42"/>
      <c r="O56" s="42"/>
      <c r="P56" s="46"/>
      <c r="Q56" s="42"/>
      <c r="R56" s="42"/>
      <c r="S56" s="42"/>
      <c r="T56" s="44"/>
      <c r="U56" s="42"/>
    </row>
    <row r="57" spans="1:21" ht="24.95" customHeight="1" x14ac:dyDescent="0.2">
      <c r="A57" s="42"/>
      <c r="B57" s="42"/>
      <c r="C57" s="30"/>
      <c r="D57" s="30"/>
      <c r="E57" s="30"/>
      <c r="F57" s="30"/>
      <c r="G57" s="61"/>
      <c r="H57" s="30"/>
      <c r="I57" s="44"/>
      <c r="J57" s="44"/>
      <c r="K57" s="42"/>
      <c r="L57" s="44"/>
      <c r="M57" s="42"/>
      <c r="N57" s="42"/>
      <c r="O57" s="42"/>
      <c r="P57" s="42"/>
      <c r="Q57" s="42"/>
      <c r="R57" s="42"/>
      <c r="S57" s="42"/>
      <c r="T57" s="44"/>
      <c r="U57" s="42"/>
    </row>
    <row r="58" spans="1:21" ht="24.95" customHeight="1" x14ac:dyDescent="0.35">
      <c r="A58" s="42"/>
      <c r="B58" s="47"/>
      <c r="C58" s="30"/>
      <c r="D58" s="30"/>
      <c r="E58" s="30"/>
      <c r="F58" s="30"/>
      <c r="G58" s="61"/>
      <c r="H58" s="30"/>
      <c r="I58" s="44"/>
      <c r="J58" s="44"/>
      <c r="K58" s="42"/>
      <c r="L58" s="44"/>
      <c r="M58" s="42"/>
      <c r="N58" s="42"/>
      <c r="O58" s="42"/>
      <c r="P58" s="42"/>
      <c r="Q58" s="42"/>
      <c r="R58" s="42"/>
      <c r="S58" s="42"/>
      <c r="T58" s="44"/>
      <c r="U58" s="42"/>
    </row>
    <row r="59" spans="1:21" ht="24.95" customHeight="1" x14ac:dyDescent="0.2">
      <c r="A59" s="42"/>
      <c r="B59" s="42"/>
      <c r="C59" s="30"/>
      <c r="D59" s="30"/>
      <c r="E59" s="30"/>
      <c r="F59" s="30"/>
      <c r="G59" s="61"/>
      <c r="H59" s="30"/>
      <c r="I59" s="44"/>
      <c r="J59" s="44"/>
      <c r="K59" s="42"/>
      <c r="L59" s="44"/>
      <c r="M59" s="42"/>
      <c r="N59" s="42"/>
      <c r="O59" s="42"/>
      <c r="P59" s="42"/>
      <c r="Q59" s="42"/>
      <c r="R59" s="42"/>
      <c r="S59" s="42"/>
      <c r="T59" s="44"/>
      <c r="U59" s="42"/>
    </row>
    <row r="60" spans="1:21" x14ac:dyDescent="0.2">
      <c r="A60" s="42"/>
      <c r="B60" s="42"/>
      <c r="C60" s="30"/>
      <c r="D60" s="30"/>
      <c r="E60" s="30"/>
      <c r="F60" s="30"/>
      <c r="G60" s="61"/>
      <c r="H60" s="30"/>
      <c r="I60" s="44"/>
      <c r="J60" s="44"/>
      <c r="K60" s="42"/>
      <c r="L60" s="44"/>
      <c r="M60" s="42"/>
      <c r="N60" s="42"/>
      <c r="O60" s="42"/>
      <c r="P60" s="42"/>
      <c r="Q60" s="42"/>
      <c r="R60" s="42"/>
      <c r="S60" s="42"/>
      <c r="T60" s="44"/>
      <c r="U60" s="42"/>
    </row>
    <row r="61" spans="1:21" x14ac:dyDescent="0.2">
      <c r="A61" s="42"/>
      <c r="B61" s="42"/>
      <c r="C61" s="30"/>
      <c r="D61" s="30"/>
      <c r="E61" s="30"/>
      <c r="F61" s="30"/>
      <c r="G61" s="61"/>
      <c r="H61" s="30"/>
      <c r="I61" s="44"/>
      <c r="J61" s="44"/>
      <c r="K61" s="42"/>
      <c r="L61" s="44"/>
      <c r="M61" s="42"/>
      <c r="N61" s="42"/>
      <c r="O61" s="42"/>
      <c r="P61" s="42"/>
      <c r="Q61" s="42"/>
      <c r="R61" s="42"/>
      <c r="S61" s="42"/>
      <c r="T61" s="44"/>
      <c r="U61" s="42"/>
    </row>
  </sheetData>
  <mergeCells count="4">
    <mergeCell ref="F46:N46"/>
    <mergeCell ref="O46:P46"/>
    <mergeCell ref="F47:N47"/>
    <mergeCell ref="O47:P47"/>
  </mergeCells>
  <conditionalFormatting sqref="I5:S40">
    <cfRule type="expression" dxfId="26" priority="11">
      <formula>I5 = "û"</formula>
    </cfRule>
    <cfRule type="expression" dxfId="25" priority="12">
      <formula>I5 = "ü"</formula>
    </cfRule>
  </conditionalFormatting>
  <conditionalFormatting sqref="I5:T40">
    <cfRule type="expression" dxfId="24" priority="8">
      <formula>"Or(I5&lt;&gt;ü,I5&lt;&gt;û)"</formula>
    </cfRule>
  </conditionalFormatting>
  <printOptions horizontalCentered="1"/>
  <pageMargins left="0.3" right="0.3" top="0.7" bottom="0.3" header="0.3" footer="0.3"/>
  <pageSetup scale="24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1C23C-E509-4195-B0D3-7A7E7DD81CBB}">
  <sheetPr codeName="Sheet2"/>
  <dimension ref="A1:AC61"/>
  <sheetViews>
    <sheetView zoomScale="42" zoomScaleNormal="42" workbookViewId="0">
      <selection activeCell="A19" sqref="A19"/>
    </sheetView>
  </sheetViews>
  <sheetFormatPr defaultRowHeight="37.5" x14ac:dyDescent="0.5"/>
  <cols>
    <col min="1" max="1" width="50.5703125" style="126" customWidth="1"/>
    <col min="2" max="2" width="89.28515625" style="126" customWidth="1"/>
    <col min="3" max="3" width="41.28515625" style="176" customWidth="1"/>
    <col min="4" max="4" width="12.5703125" style="176" hidden="1" customWidth="1"/>
    <col min="5" max="5" width="14.5703125" style="176" bestFit="1" customWidth="1"/>
    <col min="6" max="6" width="15.42578125" style="176" customWidth="1"/>
    <col min="7" max="7" width="15.42578125" style="177" hidden="1" customWidth="1"/>
    <col min="8" max="8" width="15.140625" style="176" hidden="1" customWidth="1"/>
    <col min="9" max="9" width="17.5703125" style="178" bestFit="1" customWidth="1"/>
    <col min="10" max="10" width="10.7109375" style="178" customWidth="1"/>
    <col min="11" max="11" width="10.7109375" style="126" customWidth="1"/>
    <col min="12" max="12" width="10.7109375" style="178" customWidth="1"/>
    <col min="13" max="19" width="10.7109375" style="126" customWidth="1"/>
    <col min="20" max="20" width="15.85546875" style="126" customWidth="1"/>
    <col min="21" max="21" width="18.7109375" style="126" customWidth="1"/>
    <col min="22" max="22" width="9" style="133" hidden="1" customWidth="1"/>
    <col min="23" max="23" width="8.85546875" style="126" customWidth="1"/>
    <col min="24" max="26" width="9.140625" style="126"/>
    <col min="27" max="27" width="57.28515625" style="126" bestFit="1" customWidth="1"/>
    <col min="28" max="28" width="84.5703125" style="126" customWidth="1"/>
    <col min="29" max="16384" width="9.140625" style="126"/>
  </cols>
  <sheetData>
    <row r="1" spans="1:29" ht="65.25" customHeight="1" x14ac:dyDescent="0.65">
      <c r="A1" s="74" t="s">
        <v>124</v>
      </c>
      <c r="B1" s="75"/>
      <c r="C1" s="76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7"/>
    </row>
    <row r="2" spans="1:29" ht="69.75" customHeight="1" x14ac:dyDescent="0.7">
      <c r="A2" s="78" t="s">
        <v>162</v>
      </c>
      <c r="B2" s="79"/>
      <c r="C2" s="80"/>
      <c r="D2" s="79"/>
      <c r="E2" s="79"/>
      <c r="F2" s="81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82"/>
      <c r="AB2" s="127"/>
    </row>
    <row r="3" spans="1:29" ht="14.25" customHeight="1" x14ac:dyDescent="0.5">
      <c r="A3" s="1"/>
      <c r="B3" s="1"/>
      <c r="C3" s="2"/>
      <c r="D3" s="2"/>
      <c r="E3" s="2"/>
      <c r="F3" s="2"/>
      <c r="G3" s="58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9" s="128" customFormat="1" ht="57" customHeight="1" x14ac:dyDescent="0.2">
      <c r="A4" s="3" t="s">
        <v>0</v>
      </c>
      <c r="B4" s="53" t="s">
        <v>1</v>
      </c>
      <c r="C4" s="4" t="s">
        <v>163</v>
      </c>
      <c r="D4" s="4" t="s">
        <v>2</v>
      </c>
      <c r="E4" s="4" t="s">
        <v>13</v>
      </c>
      <c r="F4" s="4" t="s">
        <v>3</v>
      </c>
      <c r="G4" s="59" t="s">
        <v>11</v>
      </c>
      <c r="H4" s="4" t="s">
        <v>4</v>
      </c>
      <c r="I4" s="109">
        <v>1</v>
      </c>
      <c r="J4" s="108">
        <v>2</v>
      </c>
      <c r="K4" s="5">
        <v>3</v>
      </c>
      <c r="L4" s="5">
        <v>4</v>
      </c>
      <c r="M4" s="5">
        <v>5</v>
      </c>
      <c r="N4" s="5">
        <v>6</v>
      </c>
      <c r="O4" s="5">
        <v>7</v>
      </c>
      <c r="P4" s="5">
        <v>8</v>
      </c>
      <c r="Q4" s="5">
        <v>9</v>
      </c>
      <c r="R4" s="5">
        <v>10</v>
      </c>
      <c r="S4" s="5">
        <v>11</v>
      </c>
      <c r="T4" s="55" t="s">
        <v>5</v>
      </c>
      <c r="U4" s="55" t="s">
        <v>6</v>
      </c>
      <c r="V4" s="183"/>
      <c r="AA4" s="129"/>
      <c r="AB4" s="129"/>
      <c r="AC4" s="130"/>
    </row>
    <row r="5" spans="1:29" ht="57" customHeight="1" x14ac:dyDescent="0.5">
      <c r="A5" s="24" t="s">
        <v>68</v>
      </c>
      <c r="B5" s="52" t="s">
        <v>137</v>
      </c>
      <c r="C5" s="196">
        <v>196564517.86000001</v>
      </c>
      <c r="D5" s="19">
        <v>0.23664668713008963</v>
      </c>
      <c r="E5" s="91" t="s">
        <v>70</v>
      </c>
      <c r="F5" s="12">
        <v>2.0000000000000001E-4</v>
      </c>
      <c r="G5" s="17"/>
      <c r="H5" s="9"/>
      <c r="I5" s="113" t="s">
        <v>63</v>
      </c>
      <c r="J5" s="93" t="s">
        <v>64</v>
      </c>
      <c r="K5" s="96" t="s">
        <v>64</v>
      </c>
      <c r="L5" s="96" t="s">
        <v>64</v>
      </c>
      <c r="M5" s="96" t="s">
        <v>64</v>
      </c>
      <c r="N5" s="96" t="s">
        <v>64</v>
      </c>
      <c r="O5" s="96" t="s">
        <v>64</v>
      </c>
      <c r="P5" s="96" t="s">
        <v>64</v>
      </c>
      <c r="Q5" s="96" t="s">
        <v>64</v>
      </c>
      <c r="R5" s="96" t="s">
        <v>64</v>
      </c>
      <c r="S5" s="96" t="s">
        <v>64</v>
      </c>
      <c r="T5" s="55" t="s">
        <v>64</v>
      </c>
      <c r="U5" s="55" t="s">
        <v>64</v>
      </c>
      <c r="V5" s="133" t="s">
        <v>64</v>
      </c>
      <c r="X5" s="131"/>
      <c r="Z5" s="131"/>
      <c r="AA5" s="132"/>
      <c r="AB5" s="133"/>
      <c r="AC5" s="134"/>
    </row>
    <row r="6" spans="1:29" ht="57" customHeight="1" x14ac:dyDescent="0.5">
      <c r="A6" s="24" t="s">
        <v>71</v>
      </c>
      <c r="B6" s="52" t="s">
        <v>138</v>
      </c>
      <c r="C6" s="196">
        <v>41523407.840000004</v>
      </c>
      <c r="D6" s="19">
        <v>4.9990593473671956E-2</v>
      </c>
      <c r="E6" s="19" t="s">
        <v>119</v>
      </c>
      <c r="F6" s="12">
        <v>4.4000000000000003E-3</v>
      </c>
      <c r="G6" s="17"/>
      <c r="H6" s="13"/>
      <c r="I6" s="113" t="s">
        <v>64</v>
      </c>
      <c r="J6" s="95" t="s">
        <v>64</v>
      </c>
      <c r="K6" s="95" t="s">
        <v>64</v>
      </c>
      <c r="L6" s="95" t="s">
        <v>64</v>
      </c>
      <c r="M6" s="102" t="s">
        <v>64</v>
      </c>
      <c r="N6" s="95" t="s">
        <v>64</v>
      </c>
      <c r="O6" s="95" t="s">
        <v>64</v>
      </c>
      <c r="P6" s="95" t="s">
        <v>64</v>
      </c>
      <c r="Q6" s="95" t="s">
        <v>64</v>
      </c>
      <c r="R6" s="95" t="s">
        <v>64</v>
      </c>
      <c r="S6" s="95" t="s">
        <v>64</v>
      </c>
      <c r="T6" s="55" t="s">
        <v>64</v>
      </c>
      <c r="U6" s="55" t="s">
        <v>64</v>
      </c>
      <c r="V6" s="133" t="s">
        <v>64</v>
      </c>
      <c r="AA6" s="133"/>
      <c r="AB6" s="135"/>
      <c r="AC6" s="134"/>
    </row>
    <row r="7" spans="1:29" ht="57" customHeight="1" x14ac:dyDescent="0.7">
      <c r="A7" s="24" t="s">
        <v>74</v>
      </c>
      <c r="B7" s="52" t="s">
        <v>139</v>
      </c>
      <c r="C7" s="196">
        <v>27446256.52</v>
      </c>
      <c r="D7" s="19">
        <v>3.3042920209061487E-2</v>
      </c>
      <c r="E7" s="19" t="s">
        <v>76</v>
      </c>
      <c r="F7" s="191">
        <v>2.3E-3</v>
      </c>
      <c r="G7" s="17"/>
      <c r="H7" s="13"/>
      <c r="I7" s="114" t="s">
        <v>64</v>
      </c>
      <c r="J7" s="93" t="s">
        <v>64</v>
      </c>
      <c r="K7" s="95" t="s">
        <v>64</v>
      </c>
      <c r="L7" s="95" t="s">
        <v>64</v>
      </c>
      <c r="M7" s="93" t="s">
        <v>64</v>
      </c>
      <c r="N7" s="93" t="s">
        <v>64</v>
      </c>
      <c r="O7" s="95" t="s">
        <v>64</v>
      </c>
      <c r="P7" s="95" t="s">
        <v>64</v>
      </c>
      <c r="Q7" s="93" t="s">
        <v>64</v>
      </c>
      <c r="R7" s="93" t="s">
        <v>64</v>
      </c>
      <c r="S7" s="93" t="s">
        <v>64</v>
      </c>
      <c r="T7" s="55" t="s">
        <v>64</v>
      </c>
      <c r="U7" s="55" t="s">
        <v>64</v>
      </c>
      <c r="V7" s="133" t="s">
        <v>64</v>
      </c>
      <c r="X7" s="136"/>
      <c r="AB7" s="137"/>
    </row>
    <row r="8" spans="1:29" ht="57" customHeight="1" x14ac:dyDescent="0.7">
      <c r="A8" s="24" t="s">
        <v>77</v>
      </c>
      <c r="B8" s="52" t="s">
        <v>140</v>
      </c>
      <c r="C8" s="196">
        <v>2813001.94</v>
      </c>
      <c r="D8" s="19">
        <v>3.3866111607469291E-3</v>
      </c>
      <c r="E8" s="19" t="s">
        <v>79</v>
      </c>
      <c r="F8" s="191">
        <v>5.0000000000000001E-4</v>
      </c>
      <c r="G8" s="17"/>
      <c r="H8" s="13"/>
      <c r="I8" s="114" t="s">
        <v>63</v>
      </c>
      <c r="J8" s="93" t="s">
        <v>64</v>
      </c>
      <c r="K8" s="95" t="s">
        <v>64</v>
      </c>
      <c r="L8" s="95" t="s">
        <v>64</v>
      </c>
      <c r="M8" s="95" t="s">
        <v>64</v>
      </c>
      <c r="N8" s="93" t="s">
        <v>64</v>
      </c>
      <c r="O8" s="93" t="s">
        <v>64</v>
      </c>
      <c r="P8" s="93" t="s">
        <v>64</v>
      </c>
      <c r="Q8" s="93" t="s">
        <v>64</v>
      </c>
      <c r="R8" s="93" t="s">
        <v>64</v>
      </c>
      <c r="S8" s="93" t="s">
        <v>64</v>
      </c>
      <c r="T8" s="55" t="s">
        <v>64</v>
      </c>
      <c r="U8" s="55" t="s">
        <v>64</v>
      </c>
      <c r="V8" s="133" t="s">
        <v>64</v>
      </c>
      <c r="X8" s="136"/>
      <c r="AA8" s="126" t="s">
        <v>9</v>
      </c>
      <c r="AB8" s="137"/>
    </row>
    <row r="9" spans="1:29" ht="57" customHeight="1" x14ac:dyDescent="0.65">
      <c r="A9" s="24" t="s">
        <v>80</v>
      </c>
      <c r="B9" s="52" t="s">
        <v>141</v>
      </c>
      <c r="C9" s="196">
        <v>28433672.219999999</v>
      </c>
      <c r="D9" s="19">
        <v>3.423168335293502E-2</v>
      </c>
      <c r="E9" s="19" t="s">
        <v>82</v>
      </c>
      <c r="F9" s="191">
        <v>6.6E-3</v>
      </c>
      <c r="G9" s="17"/>
      <c r="H9" s="13"/>
      <c r="I9" s="114" t="s">
        <v>64</v>
      </c>
      <c r="J9" s="93" t="s">
        <v>9</v>
      </c>
      <c r="K9" s="93" t="s">
        <v>64</v>
      </c>
      <c r="L9" s="93" t="s">
        <v>64</v>
      </c>
      <c r="M9" s="93" t="s">
        <v>64</v>
      </c>
      <c r="N9" s="93" t="s">
        <v>64</v>
      </c>
      <c r="O9" s="93" t="s">
        <v>64</v>
      </c>
      <c r="P9" s="93" t="s">
        <v>64</v>
      </c>
      <c r="Q9" s="93" t="s">
        <v>64</v>
      </c>
      <c r="R9" s="96" t="s">
        <v>64</v>
      </c>
      <c r="S9" s="93" t="s">
        <v>64</v>
      </c>
      <c r="T9" s="55" t="s">
        <v>64</v>
      </c>
      <c r="U9" s="55" t="s">
        <v>64</v>
      </c>
      <c r="V9" s="133" t="s">
        <v>64</v>
      </c>
      <c r="AB9" s="138"/>
    </row>
    <row r="10" spans="1:29" ht="57" customHeight="1" x14ac:dyDescent="0.5">
      <c r="A10" s="24" t="s">
        <v>83</v>
      </c>
      <c r="B10" s="52" t="s">
        <v>142</v>
      </c>
      <c r="C10" s="196">
        <v>28716621.670000002</v>
      </c>
      <c r="D10" s="19">
        <v>3.4572330030660813E-2</v>
      </c>
      <c r="E10" s="19" t="s">
        <v>85</v>
      </c>
      <c r="F10" s="191">
        <v>5.7999999999999996E-3</v>
      </c>
      <c r="G10" s="15"/>
      <c r="H10" s="51"/>
      <c r="I10" s="114" t="s">
        <v>64</v>
      </c>
      <c r="J10" s="93" t="s">
        <v>64</v>
      </c>
      <c r="K10" s="95" t="s">
        <v>64</v>
      </c>
      <c r="L10" s="95" t="s">
        <v>64</v>
      </c>
      <c r="M10" s="93" t="s">
        <v>64</v>
      </c>
      <c r="N10" s="93" t="s">
        <v>64</v>
      </c>
      <c r="O10" s="93" t="s">
        <v>64</v>
      </c>
      <c r="P10" s="93" t="s">
        <v>64</v>
      </c>
      <c r="Q10" s="93" t="s">
        <v>64</v>
      </c>
      <c r="R10" s="93" t="s">
        <v>64</v>
      </c>
      <c r="S10" s="93" t="s">
        <v>64</v>
      </c>
      <c r="T10" s="55" t="s">
        <v>64</v>
      </c>
      <c r="U10" s="55" t="s">
        <v>64</v>
      </c>
      <c r="V10" s="133" t="s">
        <v>64</v>
      </c>
      <c r="AB10" s="134"/>
    </row>
    <row r="11" spans="1:29" ht="57" customHeight="1" x14ac:dyDescent="0.5">
      <c r="A11" s="24" t="s">
        <v>86</v>
      </c>
      <c r="B11" s="52" t="s">
        <v>143</v>
      </c>
      <c r="C11" s="196">
        <v>15626363.140000001</v>
      </c>
      <c r="D11" s="19">
        <v>1.8812790371487774E-2</v>
      </c>
      <c r="E11" s="19" t="s">
        <v>128</v>
      </c>
      <c r="F11" s="191">
        <v>4.0000000000000002E-4</v>
      </c>
      <c r="G11" s="15"/>
      <c r="H11" s="16"/>
      <c r="I11" s="114" t="s">
        <v>63</v>
      </c>
      <c r="J11" s="93" t="s">
        <v>64</v>
      </c>
      <c r="K11" s="95" t="s">
        <v>64</v>
      </c>
      <c r="L11" s="95" t="s">
        <v>64</v>
      </c>
      <c r="M11" s="93" t="s">
        <v>64</v>
      </c>
      <c r="N11" s="93" t="s">
        <v>64</v>
      </c>
      <c r="O11" s="95" t="s">
        <v>64</v>
      </c>
      <c r="P11" s="95" t="s">
        <v>64</v>
      </c>
      <c r="Q11" s="93" t="s">
        <v>64</v>
      </c>
      <c r="R11" s="93" t="s">
        <v>64</v>
      </c>
      <c r="S11" s="93" t="s">
        <v>64</v>
      </c>
      <c r="T11" s="55" t="s">
        <v>64</v>
      </c>
      <c r="U11" s="55" t="s">
        <v>64</v>
      </c>
      <c r="V11" s="133" t="s">
        <v>64</v>
      </c>
    </row>
    <row r="12" spans="1:29" ht="57" customHeight="1" x14ac:dyDescent="0.5">
      <c r="A12" s="24" t="s">
        <v>89</v>
      </c>
      <c r="B12" s="52" t="s">
        <v>144</v>
      </c>
      <c r="C12" s="196">
        <v>3250483.95</v>
      </c>
      <c r="D12" s="19">
        <v>3.9133016818675799E-3</v>
      </c>
      <c r="E12" s="90" t="s">
        <v>91</v>
      </c>
      <c r="F12" s="191">
        <v>7.7000000000000002E-3</v>
      </c>
      <c r="G12" s="17"/>
      <c r="H12" s="13"/>
      <c r="I12" s="114" t="s">
        <v>9</v>
      </c>
      <c r="J12" s="93" t="s">
        <v>64</v>
      </c>
      <c r="K12" s="95" t="s">
        <v>64</v>
      </c>
      <c r="L12" s="95" t="s">
        <v>64</v>
      </c>
      <c r="M12" s="93" t="s">
        <v>64</v>
      </c>
      <c r="N12" s="93" t="s">
        <v>64</v>
      </c>
      <c r="O12" s="93" t="s">
        <v>64</v>
      </c>
      <c r="P12" s="95" t="s">
        <v>64</v>
      </c>
      <c r="Q12" s="93" t="s">
        <v>64</v>
      </c>
      <c r="R12" s="93" t="s">
        <v>64</v>
      </c>
      <c r="S12" s="93" t="s">
        <v>64</v>
      </c>
      <c r="T12" s="55" t="s">
        <v>64</v>
      </c>
      <c r="U12" s="55" t="s">
        <v>64</v>
      </c>
      <c r="V12" s="133" t="s">
        <v>64</v>
      </c>
    </row>
    <row r="13" spans="1:29" ht="57" customHeight="1" x14ac:dyDescent="0.5">
      <c r="A13" s="24" t="s">
        <v>129</v>
      </c>
      <c r="B13" s="184" t="s">
        <v>158</v>
      </c>
      <c r="C13" s="196">
        <v>32344312.190000001</v>
      </c>
      <c r="D13" s="19">
        <v>3.8939755814507884E-2</v>
      </c>
      <c r="E13" s="90" t="s">
        <v>159</v>
      </c>
      <c r="F13" s="191">
        <v>5.9999999999999995E-4</v>
      </c>
      <c r="G13" s="15"/>
      <c r="H13" s="13"/>
      <c r="I13" s="114" t="s">
        <v>63</v>
      </c>
      <c r="J13" s="93" t="s">
        <v>64</v>
      </c>
      <c r="K13" s="93" t="s">
        <v>64</v>
      </c>
      <c r="L13" s="93" t="s">
        <v>9</v>
      </c>
      <c r="M13" s="93" t="s">
        <v>64</v>
      </c>
      <c r="N13" s="93" t="s">
        <v>64</v>
      </c>
      <c r="O13" s="93" t="s">
        <v>9</v>
      </c>
      <c r="P13" s="93" t="s">
        <v>9</v>
      </c>
      <c r="Q13" s="93" t="s">
        <v>64</v>
      </c>
      <c r="R13" s="93" t="s">
        <v>64</v>
      </c>
      <c r="S13" s="93" t="s">
        <v>64</v>
      </c>
      <c r="T13" s="55" t="s">
        <v>64</v>
      </c>
      <c r="U13" s="55" t="s">
        <v>64</v>
      </c>
      <c r="V13" s="133" t="s">
        <v>64</v>
      </c>
    </row>
    <row r="14" spans="1:29" ht="57" customHeight="1" x14ac:dyDescent="0.5">
      <c r="A14" s="24" t="s">
        <v>37</v>
      </c>
      <c r="B14" s="52" t="s">
        <v>146</v>
      </c>
      <c r="C14" s="197">
        <v>15974381.51</v>
      </c>
      <c r="D14" s="19">
        <v>1.9231774403893721E-2</v>
      </c>
      <c r="E14" s="19" t="s">
        <v>93</v>
      </c>
      <c r="F14" s="191">
        <v>2.5000000000000001E-3</v>
      </c>
      <c r="G14" s="17"/>
      <c r="H14" s="13"/>
      <c r="I14" s="113" t="s">
        <v>64</v>
      </c>
      <c r="J14" s="93" t="s">
        <v>9</v>
      </c>
      <c r="K14" s="93" t="s">
        <v>9</v>
      </c>
      <c r="L14" s="93" t="s">
        <v>9</v>
      </c>
      <c r="M14" s="93" t="s">
        <v>9</v>
      </c>
      <c r="N14" s="93" t="s">
        <v>9</v>
      </c>
      <c r="O14" s="93" t="s">
        <v>64</v>
      </c>
      <c r="P14" s="93" t="s">
        <v>64</v>
      </c>
      <c r="Q14" s="93" t="s">
        <v>9</v>
      </c>
      <c r="R14" s="93" t="s">
        <v>64</v>
      </c>
      <c r="S14" s="93" t="s">
        <v>64</v>
      </c>
      <c r="T14" s="55" t="s">
        <v>64</v>
      </c>
      <c r="U14" s="55" t="s">
        <v>117</v>
      </c>
      <c r="V14" s="133" t="s">
        <v>64</v>
      </c>
    </row>
    <row r="15" spans="1:29" ht="57" customHeight="1" x14ac:dyDescent="0.5">
      <c r="A15" s="24" t="s">
        <v>129</v>
      </c>
      <c r="B15" s="52" t="s">
        <v>147</v>
      </c>
      <c r="C15" s="197">
        <v>16848410.059999999</v>
      </c>
      <c r="D15" s="19">
        <v>2.0284029221123406E-2</v>
      </c>
      <c r="E15" s="19" t="s">
        <v>95</v>
      </c>
      <c r="F15" s="191">
        <v>1.0500000000000001E-2</v>
      </c>
      <c r="G15" s="17"/>
      <c r="H15" s="13"/>
      <c r="I15" s="96" t="s">
        <v>64</v>
      </c>
      <c r="J15" s="93" t="s">
        <v>64</v>
      </c>
      <c r="K15" s="93" t="s">
        <v>64</v>
      </c>
      <c r="L15" s="93" t="s">
        <v>64</v>
      </c>
      <c r="M15" s="93" t="s">
        <v>64</v>
      </c>
      <c r="N15" s="93" t="s">
        <v>9</v>
      </c>
      <c r="O15" s="93" t="s">
        <v>9</v>
      </c>
      <c r="P15" s="93" t="s">
        <v>9</v>
      </c>
      <c r="Q15" s="93" t="s">
        <v>9</v>
      </c>
      <c r="R15" s="93" t="s">
        <v>64</v>
      </c>
      <c r="S15" s="93" t="s">
        <v>64</v>
      </c>
      <c r="T15" s="55" t="s">
        <v>64</v>
      </c>
      <c r="U15" s="55" t="s">
        <v>64</v>
      </c>
      <c r="V15" s="133" t="s">
        <v>120</v>
      </c>
    </row>
    <row r="16" spans="1:29" ht="57" customHeight="1" x14ac:dyDescent="0.5">
      <c r="A16" s="185" t="s">
        <v>41</v>
      </c>
      <c r="B16" s="123" t="s">
        <v>148</v>
      </c>
      <c r="C16" s="197">
        <v>1717289.82</v>
      </c>
      <c r="D16" s="19">
        <v>2.0674684890722417E-3</v>
      </c>
      <c r="E16" s="19" t="s">
        <v>133</v>
      </c>
      <c r="F16" s="191">
        <v>5.7000000000000002E-3</v>
      </c>
      <c r="G16" s="17"/>
      <c r="H16" s="13"/>
      <c r="I16" s="96" t="s">
        <v>64</v>
      </c>
      <c r="J16" s="93" t="s">
        <v>64</v>
      </c>
      <c r="K16" s="93" t="s">
        <v>64</v>
      </c>
      <c r="L16" s="93" t="s">
        <v>64</v>
      </c>
      <c r="M16" s="93" t="s">
        <v>64</v>
      </c>
      <c r="N16" s="93" t="s">
        <v>64</v>
      </c>
      <c r="O16" s="93" t="s">
        <v>64</v>
      </c>
      <c r="P16" s="93" t="s">
        <v>64</v>
      </c>
      <c r="Q16" s="93" t="s">
        <v>64</v>
      </c>
      <c r="R16" s="93" t="s">
        <v>64</v>
      </c>
      <c r="S16" s="93" t="s">
        <v>64</v>
      </c>
      <c r="T16" s="55" t="s">
        <v>64</v>
      </c>
      <c r="U16" s="55" t="s">
        <v>64</v>
      </c>
      <c r="V16" s="133" t="s">
        <v>64</v>
      </c>
    </row>
    <row r="17" spans="1:22" ht="57.75" customHeight="1" x14ac:dyDescent="0.5">
      <c r="A17" s="24" t="s">
        <v>98</v>
      </c>
      <c r="B17" s="52" t="s">
        <v>149</v>
      </c>
      <c r="C17" s="197">
        <v>8039943.8499999996</v>
      </c>
      <c r="D17" s="19">
        <v>9.679397367990665E-3</v>
      </c>
      <c r="E17" s="19" t="s">
        <v>100</v>
      </c>
      <c r="F17" s="191">
        <v>1.04E-2</v>
      </c>
      <c r="G17" s="100"/>
      <c r="H17" s="9"/>
      <c r="I17" s="96" t="s">
        <v>64</v>
      </c>
      <c r="J17" s="94" t="s">
        <v>9</v>
      </c>
      <c r="K17" s="94" t="s">
        <v>64</v>
      </c>
      <c r="L17" s="94" t="s">
        <v>64</v>
      </c>
      <c r="M17" s="94" t="s">
        <v>64</v>
      </c>
      <c r="N17" s="94" t="s">
        <v>64</v>
      </c>
      <c r="O17" s="94" t="s">
        <v>64</v>
      </c>
      <c r="P17" s="94" t="s">
        <v>64</v>
      </c>
      <c r="Q17" s="94" t="s">
        <v>64</v>
      </c>
      <c r="R17" s="94" t="s">
        <v>9</v>
      </c>
      <c r="S17" s="94" t="s">
        <v>64</v>
      </c>
      <c r="T17" s="55" t="s">
        <v>64</v>
      </c>
      <c r="U17" s="55" t="s">
        <v>64</v>
      </c>
      <c r="V17" s="133" t="s">
        <v>64</v>
      </c>
    </row>
    <row r="18" spans="1:22" ht="57.75" customHeight="1" x14ac:dyDescent="0.5">
      <c r="A18" s="24" t="s">
        <v>134</v>
      </c>
      <c r="B18" s="52" t="s">
        <v>150</v>
      </c>
      <c r="C18" s="197">
        <v>35811904.25</v>
      </c>
      <c r="D18" s="90">
        <v>4.3114436892514332E-2</v>
      </c>
      <c r="E18" s="90" t="s">
        <v>136</v>
      </c>
      <c r="F18" s="191">
        <v>2.5000000000000001E-4</v>
      </c>
      <c r="G18" s="17"/>
      <c r="H18" s="13"/>
      <c r="I18" s="96" t="s">
        <v>63</v>
      </c>
      <c r="J18" s="93" t="s">
        <v>64</v>
      </c>
      <c r="K18" s="96" t="s">
        <v>64</v>
      </c>
      <c r="L18" s="96" t="s">
        <v>64</v>
      </c>
      <c r="M18" s="96" t="s">
        <v>64</v>
      </c>
      <c r="N18" s="96" t="s">
        <v>64</v>
      </c>
      <c r="O18" s="96" t="s">
        <v>9</v>
      </c>
      <c r="P18" s="96" t="s">
        <v>9</v>
      </c>
      <c r="Q18" s="96" t="s">
        <v>64</v>
      </c>
      <c r="R18" s="96" t="s">
        <v>64</v>
      </c>
      <c r="S18" s="96" t="s">
        <v>64</v>
      </c>
      <c r="T18" s="55" t="s">
        <v>64</v>
      </c>
      <c r="U18" s="55" t="s">
        <v>64</v>
      </c>
      <c r="V18" s="133" t="s">
        <v>64</v>
      </c>
    </row>
    <row r="19" spans="1:22" ht="57.75" customHeight="1" x14ac:dyDescent="0.5">
      <c r="A19" s="24" t="s">
        <v>101</v>
      </c>
      <c r="B19" s="52" t="s">
        <v>151</v>
      </c>
      <c r="C19" s="197">
        <v>16231510.43</v>
      </c>
      <c r="D19" s="90">
        <v>1.9541335395601676E-2</v>
      </c>
      <c r="E19" s="90" t="s">
        <v>103</v>
      </c>
      <c r="F19" s="191">
        <v>4.8999999999999998E-3</v>
      </c>
      <c r="G19" s="17"/>
      <c r="H19" s="92"/>
      <c r="I19" s="106" t="s">
        <v>64</v>
      </c>
      <c r="J19" s="96" t="s">
        <v>64</v>
      </c>
      <c r="K19" s="96" t="s">
        <v>64</v>
      </c>
      <c r="L19" s="96" t="s">
        <v>64</v>
      </c>
      <c r="M19" s="96" t="s">
        <v>64</v>
      </c>
      <c r="N19" s="96" t="s">
        <v>64</v>
      </c>
      <c r="O19" s="96" t="s">
        <v>64</v>
      </c>
      <c r="P19" s="96" t="s">
        <v>64</v>
      </c>
      <c r="Q19" s="96" t="s">
        <v>64</v>
      </c>
      <c r="R19" s="96" t="s">
        <v>64</v>
      </c>
      <c r="S19" s="96" t="s">
        <v>64</v>
      </c>
      <c r="T19" s="55" t="s">
        <v>64</v>
      </c>
      <c r="U19" s="55" t="s">
        <v>64</v>
      </c>
      <c r="V19" s="133" t="s">
        <v>64</v>
      </c>
    </row>
    <row r="20" spans="1:22" ht="57.75" customHeight="1" x14ac:dyDescent="0.5">
      <c r="A20" s="24" t="s">
        <v>47</v>
      </c>
      <c r="B20" s="52" t="s">
        <v>152</v>
      </c>
      <c r="C20" s="197">
        <v>10870948.32</v>
      </c>
      <c r="D20" s="90">
        <v>1.3087682018596504E-2</v>
      </c>
      <c r="E20" s="90" t="s">
        <v>105</v>
      </c>
      <c r="F20" s="191">
        <v>5.0000000000000001E-3</v>
      </c>
      <c r="G20" s="17"/>
      <c r="H20" s="92"/>
      <c r="I20" s="106" t="s">
        <v>64</v>
      </c>
      <c r="J20" s="96" t="s">
        <v>64</v>
      </c>
      <c r="K20" s="96" t="s">
        <v>64</v>
      </c>
      <c r="L20" s="96" t="s">
        <v>64</v>
      </c>
      <c r="M20" s="96" t="s">
        <v>64</v>
      </c>
      <c r="N20" s="96" t="s">
        <v>64</v>
      </c>
      <c r="O20" s="96" t="s">
        <v>64</v>
      </c>
      <c r="P20" s="96" t="s">
        <v>64</v>
      </c>
      <c r="Q20" s="96" t="s">
        <v>64</v>
      </c>
      <c r="R20" s="96" t="s">
        <v>64</v>
      </c>
      <c r="S20" s="96" t="s">
        <v>64</v>
      </c>
      <c r="T20" s="55" t="s">
        <v>64</v>
      </c>
      <c r="U20" s="55" t="s">
        <v>64</v>
      </c>
      <c r="V20" s="133" t="s">
        <v>64</v>
      </c>
    </row>
    <row r="21" spans="1:22" ht="57.75" customHeight="1" x14ac:dyDescent="0.5">
      <c r="A21" s="24" t="s">
        <v>106</v>
      </c>
      <c r="B21" s="52" t="s">
        <v>153</v>
      </c>
      <c r="C21" s="197">
        <v>2756452.41</v>
      </c>
      <c r="D21" s="90">
        <v>3.3185304151527781E-3</v>
      </c>
      <c r="E21" s="90" t="s">
        <v>108</v>
      </c>
      <c r="F21" s="191">
        <v>5.7000000000000002E-3</v>
      </c>
      <c r="G21" s="17"/>
      <c r="H21" s="92"/>
      <c r="I21" s="106" t="s">
        <v>64</v>
      </c>
      <c r="J21" s="96" t="s">
        <v>64</v>
      </c>
      <c r="K21" s="96" t="s">
        <v>64</v>
      </c>
      <c r="L21" s="96" t="s">
        <v>64</v>
      </c>
      <c r="M21" s="96" t="s">
        <v>64</v>
      </c>
      <c r="N21" s="96" t="s">
        <v>64</v>
      </c>
      <c r="O21" s="96" t="s">
        <v>64</v>
      </c>
      <c r="P21" s="96" t="s">
        <v>64</v>
      </c>
      <c r="Q21" s="96" t="s">
        <v>64</v>
      </c>
      <c r="R21" s="96" t="s">
        <v>9</v>
      </c>
      <c r="S21" s="96" t="s">
        <v>64</v>
      </c>
      <c r="T21" s="55" t="s">
        <v>64</v>
      </c>
      <c r="U21" s="55" t="s">
        <v>64</v>
      </c>
      <c r="V21" s="133" t="s">
        <v>117</v>
      </c>
    </row>
    <row r="22" spans="1:22" ht="57.75" customHeight="1" x14ac:dyDescent="0.5">
      <c r="A22" s="122" t="s">
        <v>109</v>
      </c>
      <c r="B22" s="123" t="s">
        <v>154</v>
      </c>
      <c r="C22" s="197">
        <v>352891.91</v>
      </c>
      <c r="D22" s="90">
        <v>4.2485135326401544E-4</v>
      </c>
      <c r="E22" s="90" t="s">
        <v>111</v>
      </c>
      <c r="F22" s="191">
        <v>1E-3</v>
      </c>
      <c r="G22" s="17"/>
      <c r="H22" s="92"/>
      <c r="I22" s="106" t="s">
        <v>64</v>
      </c>
      <c r="J22" s="96" t="s">
        <v>64</v>
      </c>
      <c r="K22" s="96" t="s">
        <v>64</v>
      </c>
      <c r="L22" s="96" t="s">
        <v>64</v>
      </c>
      <c r="M22" s="96" t="s">
        <v>64</v>
      </c>
      <c r="N22" s="96" t="s">
        <v>64</v>
      </c>
      <c r="O22" s="96" t="s">
        <v>64</v>
      </c>
      <c r="P22" s="96" t="s">
        <v>64</v>
      </c>
      <c r="Q22" s="96" t="s">
        <v>64</v>
      </c>
      <c r="R22" s="96" t="s">
        <v>64</v>
      </c>
      <c r="S22" s="96" t="s">
        <v>64</v>
      </c>
      <c r="T22" s="195" t="s">
        <v>64</v>
      </c>
      <c r="U22" s="55" t="s">
        <v>64</v>
      </c>
      <c r="V22" s="133" t="s">
        <v>120</v>
      </c>
    </row>
    <row r="23" spans="1:22" ht="57.75" customHeight="1" x14ac:dyDescent="0.5">
      <c r="A23" s="186" t="s">
        <v>53</v>
      </c>
      <c r="B23" s="187" t="s">
        <v>155</v>
      </c>
      <c r="C23" s="50">
        <v>1193623.23</v>
      </c>
      <c r="D23" s="188">
        <v>1.437019184012649E-3</v>
      </c>
      <c r="E23" s="188" t="s">
        <v>113</v>
      </c>
      <c r="F23" s="189">
        <v>9.4999999999999998E-3</v>
      </c>
      <c r="G23" s="119"/>
      <c r="H23" s="192"/>
      <c r="I23" s="193" t="s">
        <v>64</v>
      </c>
      <c r="J23" s="102" t="s">
        <v>64</v>
      </c>
      <c r="K23" s="102" t="s">
        <v>64</v>
      </c>
      <c r="L23" s="102" t="s">
        <v>64</v>
      </c>
      <c r="M23" s="102" t="s">
        <v>64</v>
      </c>
      <c r="N23" s="102" t="s">
        <v>9</v>
      </c>
      <c r="O23" s="102" t="s">
        <v>9</v>
      </c>
      <c r="P23" s="102" t="s">
        <v>9</v>
      </c>
      <c r="Q23" s="102" t="s">
        <v>9</v>
      </c>
      <c r="R23" s="102" t="s">
        <v>64</v>
      </c>
      <c r="S23" s="102" t="s">
        <v>64</v>
      </c>
      <c r="T23" s="209" t="s">
        <v>65</v>
      </c>
      <c r="U23" s="55" t="s">
        <v>64</v>
      </c>
      <c r="V23" s="133">
        <f t="shared" ref="V23:V40" si="0">IF(LEN(_xlfn.CONCAT(I23:S23))=0,15,LEN(_xlfn.CONCAT(I23:S23))-LEN(SUBSTITUTE(_xlfn.CONCAT(I23:S23),"û","")))</f>
        <v>4</v>
      </c>
    </row>
    <row r="24" spans="1:22" ht="57.75" customHeight="1" x14ac:dyDescent="0.5">
      <c r="A24" s="98" t="s">
        <v>114</v>
      </c>
      <c r="B24" s="73" t="s">
        <v>156</v>
      </c>
      <c r="C24" s="7">
        <v>1482741.75</v>
      </c>
      <c r="D24" s="90">
        <v>1.7850928887220864E-3</v>
      </c>
      <c r="E24" s="90" t="s">
        <v>116</v>
      </c>
      <c r="F24" s="12">
        <v>8.2000000000000007E-3</v>
      </c>
      <c r="G24" s="17"/>
      <c r="H24" s="92"/>
      <c r="I24" s="106" t="s">
        <v>64</v>
      </c>
      <c r="J24" s="96" t="s">
        <v>9</v>
      </c>
      <c r="K24" s="96" t="s">
        <v>9</v>
      </c>
      <c r="L24" s="96" t="s">
        <v>9</v>
      </c>
      <c r="M24" s="96" t="s">
        <v>9</v>
      </c>
      <c r="N24" s="96" t="s">
        <v>64</v>
      </c>
      <c r="O24" s="96" t="s">
        <v>64</v>
      </c>
      <c r="P24" s="96" t="s">
        <v>64</v>
      </c>
      <c r="Q24" s="96" t="s">
        <v>9</v>
      </c>
      <c r="R24" s="96" t="s">
        <v>64</v>
      </c>
      <c r="S24" s="96" t="s">
        <v>64</v>
      </c>
      <c r="T24" s="209" t="s">
        <v>117</v>
      </c>
      <c r="U24" s="195" t="s">
        <v>123</v>
      </c>
      <c r="V24" s="133">
        <f t="shared" si="0"/>
        <v>5</v>
      </c>
    </row>
    <row r="25" spans="1:22" ht="57.75" customHeight="1" x14ac:dyDescent="0.5">
      <c r="A25" s="98" t="s">
        <v>67</v>
      </c>
      <c r="B25" s="73" t="s">
        <v>67</v>
      </c>
      <c r="C25" s="7"/>
      <c r="D25" s="90">
        <v>0</v>
      </c>
      <c r="E25" s="90"/>
      <c r="F25" s="12" t="s">
        <v>67</v>
      </c>
      <c r="G25" s="17"/>
      <c r="H25" s="92"/>
      <c r="I25" s="10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209" t="s">
        <v>67</v>
      </c>
      <c r="U25" s="55" t="s">
        <v>67</v>
      </c>
      <c r="V25" s="133">
        <f t="shared" si="0"/>
        <v>15</v>
      </c>
    </row>
    <row r="26" spans="1:22" ht="57.75" customHeight="1" x14ac:dyDescent="0.5">
      <c r="A26" s="98" t="s">
        <v>67</v>
      </c>
      <c r="B26" s="73" t="s">
        <v>67</v>
      </c>
      <c r="C26" s="7"/>
      <c r="D26" s="90">
        <v>0</v>
      </c>
      <c r="E26" s="90"/>
      <c r="F26" s="12" t="s">
        <v>67</v>
      </c>
      <c r="G26" s="17"/>
      <c r="H26" s="92"/>
      <c r="I26" s="10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209" t="s">
        <v>67</v>
      </c>
      <c r="U26" s="55" t="s">
        <v>67</v>
      </c>
      <c r="V26" s="133">
        <f t="shared" si="0"/>
        <v>15</v>
      </c>
    </row>
    <row r="27" spans="1:22" ht="57.75" customHeight="1" x14ac:dyDescent="0.5">
      <c r="A27" s="98"/>
      <c r="B27" s="73"/>
      <c r="C27" s="7"/>
      <c r="D27" s="90">
        <v>0</v>
      </c>
      <c r="E27" s="90"/>
      <c r="F27" s="12"/>
      <c r="G27" s="17"/>
      <c r="H27" s="92"/>
      <c r="I27" s="10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209" t="s">
        <v>67</v>
      </c>
      <c r="U27" s="55" t="s">
        <v>67</v>
      </c>
      <c r="V27" s="133">
        <f t="shared" si="0"/>
        <v>15</v>
      </c>
    </row>
    <row r="28" spans="1:22" ht="57.75" customHeight="1" x14ac:dyDescent="0.5">
      <c r="A28" s="98"/>
      <c r="B28" s="73"/>
      <c r="C28" s="7"/>
      <c r="D28" s="90">
        <v>0</v>
      </c>
      <c r="E28" s="90"/>
      <c r="F28" s="12"/>
      <c r="G28" s="17"/>
      <c r="H28" s="92"/>
      <c r="I28" s="10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209" t="s">
        <v>67</v>
      </c>
      <c r="U28" s="55" t="s">
        <v>67</v>
      </c>
      <c r="V28" s="133">
        <f t="shared" si="0"/>
        <v>15</v>
      </c>
    </row>
    <row r="29" spans="1:22" ht="57.75" customHeight="1" x14ac:dyDescent="0.5">
      <c r="A29" s="98" t="s">
        <v>67</v>
      </c>
      <c r="B29" s="73" t="s">
        <v>67</v>
      </c>
      <c r="C29" s="7"/>
      <c r="D29" s="90">
        <v>0</v>
      </c>
      <c r="E29" s="90"/>
      <c r="F29" s="12" t="s">
        <v>67</v>
      </c>
      <c r="G29" s="17"/>
      <c r="H29" s="92"/>
      <c r="I29" s="10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209" t="s">
        <v>67</v>
      </c>
      <c r="U29" s="55" t="s">
        <v>67</v>
      </c>
      <c r="V29" s="133">
        <f t="shared" si="0"/>
        <v>15</v>
      </c>
    </row>
    <row r="30" spans="1:22" ht="57.75" customHeight="1" x14ac:dyDescent="0.5">
      <c r="A30" s="98" t="s">
        <v>67</v>
      </c>
      <c r="B30" s="73" t="s">
        <v>67</v>
      </c>
      <c r="C30" s="7"/>
      <c r="D30" s="90">
        <v>0</v>
      </c>
      <c r="E30" s="90"/>
      <c r="F30" s="12" t="s">
        <v>67</v>
      </c>
      <c r="G30" s="17"/>
      <c r="H30" s="92"/>
      <c r="I30" s="10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209" t="s">
        <v>67</v>
      </c>
      <c r="U30" s="55" t="s">
        <v>67</v>
      </c>
      <c r="V30" s="133">
        <f t="shared" si="0"/>
        <v>15</v>
      </c>
    </row>
    <row r="31" spans="1:22" ht="57.75" customHeight="1" x14ac:dyDescent="0.5">
      <c r="A31" s="98"/>
      <c r="B31" s="73"/>
      <c r="C31" s="7"/>
      <c r="D31" s="90">
        <v>0</v>
      </c>
      <c r="E31" s="90"/>
      <c r="F31" s="12"/>
      <c r="G31" s="17"/>
      <c r="H31" s="92"/>
      <c r="I31" s="10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209" t="s">
        <v>67</v>
      </c>
      <c r="U31" s="55" t="s">
        <v>67</v>
      </c>
      <c r="V31" s="133">
        <f t="shared" si="0"/>
        <v>15</v>
      </c>
    </row>
    <row r="32" spans="1:22" ht="57.75" customHeight="1" x14ac:dyDescent="0.5">
      <c r="A32" s="98"/>
      <c r="B32" s="73"/>
      <c r="C32" s="7"/>
      <c r="D32" s="90">
        <v>0</v>
      </c>
      <c r="E32" s="90"/>
      <c r="F32" s="12"/>
      <c r="G32" s="17"/>
      <c r="H32" s="92"/>
      <c r="I32" s="10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209" t="s">
        <v>67</v>
      </c>
      <c r="U32" s="55" t="s">
        <v>67</v>
      </c>
      <c r="V32" s="133">
        <f t="shared" si="0"/>
        <v>15</v>
      </c>
    </row>
    <row r="33" spans="1:22" ht="57.75" customHeight="1" x14ac:dyDescent="0.5">
      <c r="A33" s="98"/>
      <c r="B33" s="73"/>
      <c r="C33" s="7"/>
      <c r="D33" s="90">
        <v>0</v>
      </c>
      <c r="E33" s="90"/>
      <c r="F33" s="12"/>
      <c r="G33" s="17"/>
      <c r="H33" s="92"/>
      <c r="I33" s="10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209" t="s">
        <v>67</v>
      </c>
      <c r="U33" s="55" t="s">
        <v>67</v>
      </c>
      <c r="V33" s="133">
        <f t="shared" si="0"/>
        <v>15</v>
      </c>
    </row>
    <row r="34" spans="1:22" ht="57.75" customHeight="1" x14ac:dyDescent="0.5">
      <c r="A34" s="98"/>
      <c r="B34" s="73"/>
      <c r="C34" s="7"/>
      <c r="D34" s="90">
        <v>0</v>
      </c>
      <c r="E34" s="90"/>
      <c r="F34" s="12"/>
      <c r="G34" s="17"/>
      <c r="H34" s="92"/>
      <c r="I34" s="10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209" t="s">
        <v>67</v>
      </c>
      <c r="U34" s="55" t="s">
        <v>67</v>
      </c>
      <c r="V34" s="133">
        <f t="shared" si="0"/>
        <v>15</v>
      </c>
    </row>
    <row r="35" spans="1:22" ht="57.75" customHeight="1" x14ac:dyDescent="0.5">
      <c r="A35" s="98"/>
      <c r="B35" s="73"/>
      <c r="C35" s="7"/>
      <c r="D35" s="90">
        <v>0</v>
      </c>
      <c r="E35" s="90"/>
      <c r="F35" s="12"/>
      <c r="G35" s="17"/>
      <c r="H35" s="92"/>
      <c r="I35" s="10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209" t="s">
        <v>67</v>
      </c>
      <c r="U35" s="55" t="s">
        <v>67</v>
      </c>
      <c r="V35" s="133">
        <f t="shared" si="0"/>
        <v>15</v>
      </c>
    </row>
    <row r="36" spans="1:22" ht="57.75" customHeight="1" x14ac:dyDescent="0.5">
      <c r="A36" s="98"/>
      <c r="B36" s="73"/>
      <c r="C36" s="7"/>
      <c r="D36" s="90">
        <v>0</v>
      </c>
      <c r="E36" s="90"/>
      <c r="F36" s="12"/>
      <c r="G36" s="17"/>
      <c r="H36" s="92"/>
      <c r="I36" s="10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209" t="s">
        <v>67</v>
      </c>
      <c r="U36" s="55" t="s">
        <v>67</v>
      </c>
      <c r="V36" s="133">
        <f t="shared" si="0"/>
        <v>15</v>
      </c>
    </row>
    <row r="37" spans="1:22" ht="57.75" customHeight="1" x14ac:dyDescent="0.5">
      <c r="A37" s="98"/>
      <c r="B37" s="73"/>
      <c r="C37" s="7"/>
      <c r="D37" s="90">
        <v>0</v>
      </c>
      <c r="E37" s="90"/>
      <c r="F37" s="12"/>
      <c r="G37" s="17"/>
      <c r="H37" s="92"/>
      <c r="I37" s="10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209" t="s">
        <v>67</v>
      </c>
      <c r="U37" s="55" t="s">
        <v>67</v>
      </c>
      <c r="V37" s="133">
        <f t="shared" si="0"/>
        <v>15</v>
      </c>
    </row>
    <row r="38" spans="1:22" ht="57.75" customHeight="1" x14ac:dyDescent="0.5">
      <c r="A38" s="98"/>
      <c r="B38" s="73"/>
      <c r="C38" s="7"/>
      <c r="D38" s="90">
        <v>0</v>
      </c>
      <c r="E38" s="90"/>
      <c r="F38" s="12"/>
      <c r="G38" s="17"/>
      <c r="H38" s="92"/>
      <c r="I38" s="10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209" t="s">
        <v>67</v>
      </c>
      <c r="U38" s="55" t="s">
        <v>67</v>
      </c>
      <c r="V38" s="133">
        <f t="shared" si="0"/>
        <v>15</v>
      </c>
    </row>
    <row r="39" spans="1:22" ht="57.75" customHeight="1" x14ac:dyDescent="0.5">
      <c r="A39" s="98"/>
      <c r="B39" s="73"/>
      <c r="C39" s="7"/>
      <c r="D39" s="90">
        <v>0</v>
      </c>
      <c r="E39" s="90"/>
      <c r="F39" s="12"/>
      <c r="G39" s="17"/>
      <c r="H39" s="92"/>
      <c r="I39" s="10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209" t="s">
        <v>67</v>
      </c>
      <c r="U39" s="55" t="s">
        <v>67</v>
      </c>
      <c r="V39" s="133">
        <f t="shared" si="0"/>
        <v>15</v>
      </c>
    </row>
    <row r="40" spans="1:22" ht="51" customHeight="1" x14ac:dyDescent="0.5">
      <c r="A40" s="98" t="s">
        <v>67</v>
      </c>
      <c r="B40" s="73" t="s">
        <v>67</v>
      </c>
      <c r="C40" s="7"/>
      <c r="D40" s="90">
        <v>0</v>
      </c>
      <c r="E40" s="90"/>
      <c r="F40" s="12" t="s">
        <v>67</v>
      </c>
      <c r="G40" s="17"/>
      <c r="H40" s="92"/>
      <c r="I40" s="107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210" t="s">
        <v>67</v>
      </c>
      <c r="U40" s="55" t="s">
        <v>67</v>
      </c>
      <c r="V40" s="133">
        <f t="shared" si="0"/>
        <v>15</v>
      </c>
    </row>
    <row r="41" spans="1:22" x14ac:dyDescent="0.5">
      <c r="A41" s="57"/>
      <c r="B41" s="140"/>
      <c r="C41" s="141"/>
      <c r="D41" s="142"/>
      <c r="E41" s="143"/>
      <c r="F41" s="144"/>
      <c r="G41" s="145"/>
      <c r="H41" s="146"/>
      <c r="I41" s="136"/>
      <c r="J41" s="136"/>
      <c r="K41" s="131"/>
      <c r="L41" s="131"/>
      <c r="M41" s="131"/>
      <c r="N41" s="136"/>
      <c r="O41" s="136"/>
      <c r="P41" s="136"/>
      <c r="Q41" s="136"/>
      <c r="R41" s="136"/>
      <c r="S41" s="136"/>
      <c r="T41" s="136"/>
      <c r="U41" s="147"/>
    </row>
    <row r="42" spans="1:22" ht="55.5" customHeight="1" x14ac:dyDescent="0.5">
      <c r="A42" s="24" t="s">
        <v>57</v>
      </c>
      <c r="B42" s="54" t="s">
        <v>58</v>
      </c>
      <c r="C42" s="197">
        <v>292101619.31999999</v>
      </c>
      <c r="D42" s="19">
        <v>0.3516650984113302</v>
      </c>
      <c r="E42" s="19" t="s">
        <v>10</v>
      </c>
      <c r="F42" s="191">
        <v>8.0000000000000004E-4</v>
      </c>
      <c r="G42" s="148">
        <v>5.0000000000000001E-3</v>
      </c>
      <c r="H42" s="149">
        <v>38717</v>
      </c>
      <c r="I42" s="150"/>
      <c r="J42" s="136"/>
      <c r="K42" s="131"/>
      <c r="L42" s="131"/>
      <c r="M42" s="131"/>
      <c r="N42" s="136"/>
      <c r="O42" s="136"/>
      <c r="P42" s="136"/>
      <c r="Q42" s="136"/>
      <c r="R42" s="136"/>
      <c r="S42" s="136"/>
      <c r="T42" s="136"/>
      <c r="U42" s="147"/>
    </row>
    <row r="43" spans="1:22" ht="57" customHeight="1" x14ac:dyDescent="0.5">
      <c r="A43" s="24" t="s">
        <v>59</v>
      </c>
      <c r="B43" s="54" t="s">
        <v>60</v>
      </c>
      <c r="C43" s="197">
        <v>48403730.789999999</v>
      </c>
      <c r="D43" s="19">
        <v>5.8273907523577383E-2</v>
      </c>
      <c r="E43" s="19" t="s">
        <v>10</v>
      </c>
      <c r="F43" s="191">
        <v>3.0000000000000001E-3</v>
      </c>
      <c r="G43" s="148"/>
      <c r="H43" s="149"/>
      <c r="I43" s="150"/>
      <c r="J43" s="136"/>
      <c r="K43" s="131"/>
      <c r="L43" s="131"/>
      <c r="M43" s="131"/>
      <c r="N43" s="136"/>
      <c r="O43" s="136"/>
      <c r="P43" s="136"/>
      <c r="Q43" s="136"/>
      <c r="R43" s="136"/>
      <c r="S43" s="136"/>
      <c r="T43" s="136"/>
      <c r="U43" s="147"/>
    </row>
    <row r="44" spans="1:22" ht="55.5" customHeight="1" x14ac:dyDescent="0.5">
      <c r="A44" s="24" t="s">
        <v>61</v>
      </c>
      <c r="B44" s="52" t="s">
        <v>62</v>
      </c>
      <c r="C44" s="197">
        <v>2120337.63</v>
      </c>
      <c r="D44" s="19">
        <v>2.5527032101192552E-3</v>
      </c>
      <c r="E44" s="89" t="s">
        <v>10</v>
      </c>
      <c r="F44" s="191">
        <v>0</v>
      </c>
      <c r="G44" s="148">
        <v>0</v>
      </c>
      <c r="H44" s="149" t="s">
        <v>10</v>
      </c>
      <c r="I44" s="150"/>
      <c r="J44" s="136"/>
      <c r="K44" s="131"/>
      <c r="L44" s="131"/>
      <c r="M44" s="131"/>
      <c r="N44" s="136"/>
      <c r="O44" s="136"/>
      <c r="P44" s="136"/>
      <c r="Q44" s="136"/>
      <c r="R44" s="136"/>
      <c r="S44" s="136"/>
      <c r="T44" s="136"/>
      <c r="U44" s="147"/>
    </row>
    <row r="45" spans="1:22" s="139" customFormat="1" ht="15" customHeight="1" x14ac:dyDescent="0.5">
      <c r="A45" s="179"/>
      <c r="B45" s="159"/>
      <c r="C45" s="160"/>
      <c r="D45" s="151"/>
      <c r="E45" s="151"/>
      <c r="F45" s="151"/>
      <c r="G45" s="152"/>
      <c r="H45" s="153"/>
      <c r="I45" s="154"/>
      <c r="J45" s="154"/>
      <c r="K45" s="154"/>
      <c r="L45" s="155"/>
      <c r="M45" s="156"/>
      <c r="N45" s="157"/>
      <c r="O45" s="157"/>
      <c r="P45" s="158"/>
      <c r="Q45" s="155"/>
      <c r="R45" s="155"/>
      <c r="S45" s="155"/>
      <c r="T45" s="155"/>
      <c r="U45" s="155"/>
      <c r="V45" s="133"/>
    </row>
    <row r="46" spans="1:22" s="139" customFormat="1" ht="30.75" customHeight="1" x14ac:dyDescent="0.5">
      <c r="A46" s="180"/>
      <c r="B46" s="161" t="s">
        <v>7</v>
      </c>
      <c r="C46" s="161">
        <f>SUM(C5:C44)</f>
        <v>830624422.61000001</v>
      </c>
      <c r="D46" s="162">
        <f>SUM(D7:D44)</f>
        <v>0.71336271939623841</v>
      </c>
      <c r="E46" s="162"/>
      <c r="F46" s="237" t="s">
        <v>8</v>
      </c>
      <c r="G46" s="237"/>
      <c r="H46" s="237"/>
      <c r="I46" s="237"/>
      <c r="J46" s="237"/>
      <c r="K46" s="237"/>
      <c r="L46" s="237"/>
      <c r="M46" s="237"/>
      <c r="N46" s="237"/>
      <c r="O46" s="238">
        <f>SUMPRODUCT(D5:D44,F5:F44)</f>
        <v>1.8817153162222499E-3</v>
      </c>
      <c r="P46" s="238"/>
      <c r="Q46" s="155"/>
      <c r="R46" s="155"/>
      <c r="S46" s="155"/>
      <c r="T46" s="155"/>
      <c r="U46" s="155"/>
      <c r="V46" s="133"/>
    </row>
    <row r="47" spans="1:22" s="139" customFormat="1" x14ac:dyDescent="0.5">
      <c r="A47" s="181"/>
      <c r="B47" s="155"/>
      <c r="C47" s="160"/>
      <c r="D47" s="151"/>
      <c r="E47" s="151"/>
      <c r="F47" s="239"/>
      <c r="G47" s="239"/>
      <c r="H47" s="239"/>
      <c r="I47" s="239"/>
      <c r="J47" s="239"/>
      <c r="K47" s="239"/>
      <c r="L47" s="239"/>
      <c r="M47" s="239"/>
      <c r="N47" s="239"/>
      <c r="O47" s="238"/>
      <c r="P47" s="238"/>
      <c r="Q47" s="155"/>
      <c r="R47" s="155"/>
      <c r="S47" s="155"/>
      <c r="T47" s="155"/>
      <c r="U47" s="155"/>
      <c r="V47" s="133"/>
    </row>
    <row r="48" spans="1:22" ht="24.95" customHeight="1" x14ac:dyDescent="0.5">
      <c r="A48" s="182"/>
      <c r="B48" s="163"/>
      <c r="C48" s="163"/>
      <c r="D48" s="163"/>
      <c r="E48" s="163"/>
      <c r="F48" s="163"/>
      <c r="G48" s="164"/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3"/>
      <c r="S48" s="163"/>
      <c r="T48" s="163"/>
      <c r="U48" s="165"/>
    </row>
    <row r="49" spans="1:21" ht="24.95" customHeight="1" x14ac:dyDescent="0.5">
      <c r="A49" s="182"/>
      <c r="B49" s="166" t="s">
        <v>12</v>
      </c>
      <c r="C49" s="167"/>
      <c r="D49" s="151"/>
      <c r="E49" s="151"/>
      <c r="F49" s="151"/>
      <c r="G49" s="152"/>
      <c r="H49" s="168"/>
      <c r="I49" s="154"/>
      <c r="J49" s="154"/>
      <c r="K49" s="154"/>
      <c r="L49" s="169"/>
      <c r="M49" s="169"/>
      <c r="N49" s="166"/>
      <c r="O49" s="166"/>
      <c r="P49" s="158"/>
      <c r="Q49" s="166"/>
      <c r="R49" s="166"/>
      <c r="S49" s="166"/>
      <c r="T49" s="166"/>
      <c r="U49" s="166"/>
    </row>
    <row r="50" spans="1:21" ht="24.95" customHeight="1" x14ac:dyDescent="0.5">
      <c r="A50" s="182"/>
      <c r="B50" s="166"/>
      <c r="C50" s="167">
        <f>SUM(C5:C15)</f>
        <v>409541428.89999998</v>
      </c>
      <c r="D50" s="151"/>
      <c r="E50" s="151"/>
      <c r="F50" s="151"/>
      <c r="G50" s="152"/>
      <c r="H50" s="151"/>
      <c r="I50" s="170"/>
      <c r="J50" s="170"/>
      <c r="K50" s="166"/>
      <c r="L50" s="170"/>
      <c r="M50" s="166"/>
      <c r="N50" s="166"/>
      <c r="O50" s="166"/>
      <c r="P50" s="158"/>
      <c r="Q50" s="166"/>
      <c r="R50" s="166"/>
      <c r="S50" s="166"/>
      <c r="T50" s="166"/>
      <c r="U50" s="166"/>
    </row>
    <row r="51" spans="1:21" ht="24.95" customHeight="1" x14ac:dyDescent="0.5">
      <c r="A51" s="166"/>
      <c r="B51" s="166"/>
      <c r="C51" s="167">
        <f>C42*0.65</f>
        <v>189866052.558</v>
      </c>
      <c r="D51" s="151"/>
      <c r="E51" s="151"/>
      <c r="F51" s="151"/>
      <c r="G51" s="152"/>
      <c r="H51" s="151"/>
      <c r="I51" s="170"/>
      <c r="J51" s="170"/>
      <c r="K51" s="166"/>
      <c r="L51" s="170"/>
      <c r="M51" s="166"/>
      <c r="N51" s="166"/>
      <c r="O51" s="166"/>
      <c r="P51" s="158"/>
      <c r="Q51" s="166"/>
      <c r="R51" s="166"/>
      <c r="S51" s="166"/>
      <c r="T51" s="166"/>
      <c r="U51" s="166"/>
    </row>
    <row r="52" spans="1:21" ht="47.25" customHeight="1" x14ac:dyDescent="0.5">
      <c r="A52" s="166"/>
      <c r="B52" s="166"/>
      <c r="C52" s="171">
        <f>SUM(C50:C51)</f>
        <v>599407481.45799994</v>
      </c>
      <c r="D52" s="151"/>
      <c r="E52" s="151"/>
      <c r="F52" s="151"/>
      <c r="G52" s="152"/>
      <c r="H52" s="151"/>
      <c r="I52" s="170"/>
      <c r="J52" s="170"/>
      <c r="K52" s="166"/>
      <c r="L52" s="170"/>
      <c r="M52" s="166"/>
      <c r="N52" s="166"/>
      <c r="O52" s="166"/>
      <c r="P52" s="172"/>
      <c r="Q52" s="166"/>
      <c r="R52" s="166"/>
      <c r="S52" s="166"/>
      <c r="T52" s="166"/>
      <c r="U52" s="166"/>
    </row>
    <row r="53" spans="1:21" ht="24.95" customHeight="1" x14ac:dyDescent="0.5">
      <c r="A53" s="166"/>
      <c r="B53" s="166"/>
      <c r="C53" s="173">
        <f>C52/C46</f>
        <v>0.72163479081741078</v>
      </c>
      <c r="D53" s="151"/>
      <c r="E53" s="151"/>
      <c r="F53" s="151"/>
      <c r="G53" s="152"/>
      <c r="H53" s="151"/>
      <c r="I53" s="170"/>
      <c r="J53" s="170"/>
      <c r="K53" s="166"/>
      <c r="L53" s="170"/>
      <c r="M53" s="166"/>
      <c r="N53" s="166"/>
      <c r="O53" s="166"/>
      <c r="P53" s="172"/>
      <c r="Q53" s="166"/>
      <c r="R53" s="166"/>
      <c r="S53" s="166"/>
      <c r="T53" s="166"/>
      <c r="U53" s="166"/>
    </row>
    <row r="54" spans="1:21" ht="24.95" customHeight="1" x14ac:dyDescent="0.5">
      <c r="A54" s="166"/>
      <c r="B54" s="166"/>
      <c r="C54" s="171"/>
      <c r="D54" s="151"/>
      <c r="E54" s="151"/>
      <c r="F54" s="151"/>
      <c r="G54" s="152"/>
      <c r="H54" s="151"/>
      <c r="I54" s="170"/>
      <c r="J54" s="170"/>
      <c r="K54" s="166"/>
      <c r="L54" s="170"/>
      <c r="M54" s="166"/>
      <c r="N54" s="166"/>
      <c r="O54" s="166"/>
      <c r="P54" s="172"/>
      <c r="Q54" s="166"/>
      <c r="R54" s="166"/>
      <c r="S54" s="166"/>
      <c r="T54" s="166"/>
      <c r="U54" s="166"/>
    </row>
    <row r="55" spans="1:21" ht="24.95" customHeight="1" x14ac:dyDescent="0.5">
      <c r="A55" s="166"/>
      <c r="B55" s="166"/>
      <c r="C55" s="171"/>
      <c r="D55" s="151"/>
      <c r="E55" s="151"/>
      <c r="F55" s="151"/>
      <c r="G55" s="152"/>
      <c r="H55" s="151"/>
      <c r="I55" s="170"/>
      <c r="J55" s="170"/>
      <c r="K55" s="166"/>
      <c r="L55" s="170"/>
      <c r="M55" s="166"/>
      <c r="N55" s="166"/>
      <c r="O55" s="166"/>
      <c r="P55" s="174"/>
      <c r="Q55" s="166"/>
      <c r="R55" s="166"/>
      <c r="S55" s="166"/>
      <c r="T55" s="166"/>
      <c r="U55" s="166"/>
    </row>
    <row r="56" spans="1:21" ht="24.95" customHeight="1" x14ac:dyDescent="0.5">
      <c r="A56" s="166"/>
      <c r="B56" s="166"/>
      <c r="C56" s="151"/>
      <c r="D56" s="151"/>
      <c r="E56" s="151"/>
      <c r="F56" s="151"/>
      <c r="G56" s="152"/>
      <c r="H56" s="151"/>
      <c r="I56" s="170"/>
      <c r="J56" s="170"/>
      <c r="K56" s="166"/>
      <c r="L56" s="170"/>
      <c r="M56" s="166"/>
      <c r="N56" s="166"/>
      <c r="O56" s="166"/>
      <c r="P56" s="174"/>
      <c r="Q56" s="166"/>
      <c r="R56" s="166"/>
      <c r="S56" s="166"/>
      <c r="T56" s="166"/>
      <c r="U56" s="166"/>
    </row>
    <row r="57" spans="1:21" ht="24.95" customHeight="1" x14ac:dyDescent="0.5">
      <c r="A57" s="166"/>
      <c r="B57" s="166"/>
      <c r="C57" s="151"/>
      <c r="D57" s="151"/>
      <c r="E57" s="151"/>
      <c r="F57" s="151"/>
      <c r="G57" s="152"/>
      <c r="H57" s="151"/>
      <c r="I57" s="170"/>
      <c r="J57" s="170"/>
      <c r="K57" s="166"/>
      <c r="L57" s="170"/>
      <c r="M57" s="166"/>
      <c r="N57" s="166"/>
      <c r="O57" s="166"/>
      <c r="P57" s="166"/>
      <c r="Q57" s="166"/>
      <c r="R57" s="166"/>
      <c r="S57" s="166"/>
      <c r="T57" s="166"/>
      <c r="U57" s="166"/>
    </row>
    <row r="58" spans="1:21" ht="24.95" customHeight="1" x14ac:dyDescent="0.5">
      <c r="A58" s="166"/>
      <c r="B58" s="175"/>
      <c r="C58" s="151"/>
      <c r="D58" s="151"/>
      <c r="E58" s="151"/>
      <c r="F58" s="151"/>
      <c r="G58" s="152"/>
      <c r="H58" s="151"/>
      <c r="I58" s="170"/>
      <c r="J58" s="170"/>
      <c r="K58" s="166"/>
      <c r="L58" s="170"/>
      <c r="M58" s="166"/>
      <c r="N58" s="166"/>
      <c r="O58" s="166"/>
      <c r="P58" s="166"/>
      <c r="Q58" s="166"/>
      <c r="R58" s="166"/>
      <c r="S58" s="166"/>
      <c r="T58" s="166"/>
      <c r="U58" s="166"/>
    </row>
    <row r="59" spans="1:21" ht="24.95" customHeight="1" x14ac:dyDescent="0.5">
      <c r="A59" s="166"/>
      <c r="B59" s="166"/>
      <c r="C59" s="151"/>
      <c r="D59" s="151"/>
      <c r="E59" s="151"/>
      <c r="F59" s="151"/>
      <c r="G59" s="152"/>
      <c r="H59" s="151"/>
      <c r="I59" s="170"/>
      <c r="J59" s="170"/>
      <c r="K59" s="166"/>
      <c r="L59" s="170"/>
      <c r="M59" s="166"/>
      <c r="N59" s="166"/>
      <c r="O59" s="166"/>
      <c r="P59" s="166"/>
      <c r="Q59" s="166"/>
      <c r="R59" s="166"/>
      <c r="S59" s="166"/>
      <c r="T59" s="166"/>
      <c r="U59" s="166"/>
    </row>
    <row r="60" spans="1:21" x14ac:dyDescent="0.5">
      <c r="A60" s="166"/>
      <c r="B60" s="166"/>
      <c r="C60" s="151"/>
      <c r="D60" s="151"/>
      <c r="E60" s="151"/>
      <c r="F60" s="151"/>
      <c r="G60" s="152"/>
      <c r="H60" s="151"/>
      <c r="I60" s="170"/>
      <c r="J60" s="170"/>
      <c r="K60" s="166"/>
      <c r="L60" s="170"/>
      <c r="M60" s="166"/>
      <c r="N60" s="166"/>
      <c r="O60" s="166"/>
      <c r="P60" s="166"/>
      <c r="Q60" s="166"/>
      <c r="R60" s="166"/>
      <c r="S60" s="166"/>
      <c r="T60" s="166"/>
      <c r="U60" s="166"/>
    </row>
    <row r="61" spans="1:21" x14ac:dyDescent="0.5">
      <c r="A61" s="166"/>
      <c r="B61" s="166"/>
      <c r="C61" s="151"/>
      <c r="D61" s="151"/>
      <c r="E61" s="151"/>
      <c r="F61" s="151"/>
      <c r="G61" s="152"/>
      <c r="H61" s="151"/>
      <c r="I61" s="170"/>
      <c r="J61" s="170"/>
      <c r="K61" s="166"/>
      <c r="L61" s="170"/>
      <c r="M61" s="166"/>
      <c r="N61" s="166"/>
      <c r="O61" s="166"/>
      <c r="P61" s="166"/>
      <c r="Q61" s="166"/>
      <c r="R61" s="166"/>
      <c r="S61" s="166"/>
      <c r="T61" s="166"/>
      <c r="U61" s="166"/>
    </row>
  </sheetData>
  <mergeCells count="4">
    <mergeCell ref="F46:N46"/>
    <mergeCell ref="O46:P46"/>
    <mergeCell ref="F47:N47"/>
    <mergeCell ref="O47:P47"/>
  </mergeCells>
  <conditionalFormatting sqref="I5:S22 I23:T40">
    <cfRule type="expression" dxfId="23" priority="1">
      <formula>"Or(I5&lt;&gt;ü,I5&lt;&gt;û)"</formula>
    </cfRule>
    <cfRule type="expression" dxfId="22" priority="2">
      <formula>I5 = "û"</formula>
    </cfRule>
    <cfRule type="expression" dxfId="21" priority="3">
      <formula>I5 = "ü"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809E-8815-424E-BF18-35AA58B0A647}">
  <dimension ref="A1:AC61"/>
  <sheetViews>
    <sheetView topLeftCell="A10" zoomScale="42" zoomScaleNormal="42" workbookViewId="0">
      <selection activeCell="A5" sqref="A5:U44"/>
    </sheetView>
  </sheetViews>
  <sheetFormatPr defaultRowHeight="37.5" x14ac:dyDescent="0.5"/>
  <cols>
    <col min="1" max="1" width="50.5703125" style="126" customWidth="1"/>
    <col min="2" max="2" width="89.28515625" style="126" customWidth="1"/>
    <col min="3" max="3" width="41.28515625" style="176" customWidth="1"/>
    <col min="4" max="4" width="12.5703125" style="176" hidden="1" customWidth="1"/>
    <col min="5" max="5" width="14.5703125" style="176" bestFit="1" customWidth="1"/>
    <col min="6" max="6" width="15.42578125" style="176" customWidth="1"/>
    <col min="7" max="7" width="15.42578125" style="177" hidden="1" customWidth="1"/>
    <col min="8" max="8" width="15.140625" style="176" hidden="1" customWidth="1"/>
    <col min="9" max="9" width="17.5703125" style="178" bestFit="1" customWidth="1"/>
    <col min="10" max="10" width="10.7109375" style="178" customWidth="1"/>
    <col min="11" max="11" width="10.7109375" style="126" customWidth="1"/>
    <col min="12" max="12" width="10.7109375" style="178" customWidth="1"/>
    <col min="13" max="19" width="10.7109375" style="126" customWidth="1"/>
    <col min="20" max="20" width="15.85546875" style="126" customWidth="1"/>
    <col min="21" max="21" width="18.7109375" style="126" customWidth="1"/>
    <col min="22" max="22" width="9" style="133" hidden="1" customWidth="1"/>
    <col min="23" max="23" width="8.85546875" style="126" customWidth="1"/>
    <col min="24" max="26" width="9.140625" style="126"/>
    <col min="27" max="27" width="57.28515625" style="126" bestFit="1" customWidth="1"/>
    <col min="28" max="28" width="84.5703125" style="126" customWidth="1"/>
    <col min="29" max="16384" width="9.140625" style="126"/>
  </cols>
  <sheetData>
    <row r="1" spans="1:29" ht="65.25" customHeight="1" x14ac:dyDescent="0.65">
      <c r="A1" s="74" t="s">
        <v>124</v>
      </c>
      <c r="B1" s="75"/>
      <c r="C1" s="76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7"/>
    </row>
    <row r="2" spans="1:29" ht="69.75" customHeight="1" x14ac:dyDescent="0.7">
      <c r="A2" s="78" t="s">
        <v>125</v>
      </c>
      <c r="B2" s="79"/>
      <c r="C2" s="80"/>
      <c r="D2" s="79"/>
      <c r="E2" s="79"/>
      <c r="F2" s="81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82"/>
      <c r="AB2" s="127"/>
    </row>
    <row r="3" spans="1:29" ht="14.25" customHeight="1" x14ac:dyDescent="0.5">
      <c r="A3" s="1"/>
      <c r="B3" s="1"/>
      <c r="C3" s="2"/>
      <c r="D3" s="2"/>
      <c r="E3" s="2"/>
      <c r="F3" s="2"/>
      <c r="G3" s="58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9" s="128" customFormat="1" ht="57" customHeight="1" x14ac:dyDescent="0.2">
      <c r="A4" s="3" t="s">
        <v>0</v>
      </c>
      <c r="B4" s="53" t="s">
        <v>1</v>
      </c>
      <c r="C4" s="4" t="s">
        <v>126</v>
      </c>
      <c r="D4" s="4" t="s">
        <v>2</v>
      </c>
      <c r="E4" s="4" t="s">
        <v>13</v>
      </c>
      <c r="F4" s="4" t="s">
        <v>3</v>
      </c>
      <c r="G4" s="59" t="s">
        <v>11</v>
      </c>
      <c r="H4" s="4" t="s">
        <v>4</v>
      </c>
      <c r="I4" s="109">
        <v>1</v>
      </c>
      <c r="J4" s="108">
        <v>2</v>
      </c>
      <c r="K4" s="5">
        <v>3</v>
      </c>
      <c r="L4" s="5">
        <v>4</v>
      </c>
      <c r="M4" s="5">
        <v>5</v>
      </c>
      <c r="N4" s="5">
        <v>6</v>
      </c>
      <c r="O4" s="5">
        <v>7</v>
      </c>
      <c r="P4" s="5">
        <v>8</v>
      </c>
      <c r="Q4" s="5">
        <v>9</v>
      </c>
      <c r="R4" s="5">
        <v>10</v>
      </c>
      <c r="S4" s="5">
        <v>11</v>
      </c>
      <c r="T4" s="55" t="s">
        <v>5</v>
      </c>
      <c r="U4" s="55" t="s">
        <v>6</v>
      </c>
      <c r="V4" s="183"/>
      <c r="AA4" s="129"/>
      <c r="AB4" s="129"/>
      <c r="AC4" s="130"/>
    </row>
    <row r="5" spans="1:29" ht="57" customHeight="1" x14ac:dyDescent="0.5">
      <c r="A5" s="24" t="s">
        <v>68</v>
      </c>
      <c r="B5" s="52" t="s">
        <v>137</v>
      </c>
      <c r="C5" s="196">
        <v>225101401.86000001</v>
      </c>
      <c r="D5" s="19">
        <v>0.2559771332874764</v>
      </c>
      <c r="E5" s="91" t="s">
        <v>70</v>
      </c>
      <c r="F5" s="12">
        <v>2.0000000000000001E-4</v>
      </c>
      <c r="G5" s="17"/>
      <c r="H5" s="9"/>
      <c r="I5" s="113" t="s">
        <v>63</v>
      </c>
      <c r="J5" s="93" t="s">
        <v>64</v>
      </c>
      <c r="K5" s="96" t="s">
        <v>64</v>
      </c>
      <c r="L5" s="96" t="s">
        <v>64</v>
      </c>
      <c r="M5" s="96" t="s">
        <v>64</v>
      </c>
      <c r="N5" s="96" t="s">
        <v>64</v>
      </c>
      <c r="O5" s="96" t="s">
        <v>64</v>
      </c>
      <c r="P5" s="96" t="s">
        <v>64</v>
      </c>
      <c r="Q5" s="96" t="s">
        <v>64</v>
      </c>
      <c r="R5" s="96" t="s">
        <v>64</v>
      </c>
      <c r="S5" s="96" t="s">
        <v>64</v>
      </c>
      <c r="T5" s="55" t="s">
        <v>64</v>
      </c>
      <c r="U5" s="55" t="s">
        <v>64</v>
      </c>
      <c r="V5" s="133" t="s">
        <v>64</v>
      </c>
      <c r="X5" s="131"/>
      <c r="Z5" s="131"/>
      <c r="AA5" s="132"/>
      <c r="AB5" s="133"/>
      <c r="AC5" s="134"/>
    </row>
    <row r="6" spans="1:29" ht="57" customHeight="1" x14ac:dyDescent="0.5">
      <c r="A6" s="24" t="s">
        <v>71</v>
      </c>
      <c r="B6" s="52" t="s">
        <v>138</v>
      </c>
      <c r="C6" s="196">
        <v>49061209.890000001</v>
      </c>
      <c r="D6" s="19">
        <v>5.5790624845011287E-2</v>
      </c>
      <c r="E6" s="19" t="s">
        <v>119</v>
      </c>
      <c r="F6" s="12">
        <v>4.4000000000000003E-3</v>
      </c>
      <c r="G6" s="17"/>
      <c r="H6" s="13"/>
      <c r="I6" s="113" t="s">
        <v>64</v>
      </c>
      <c r="J6" s="95" t="s">
        <v>64</v>
      </c>
      <c r="K6" s="95" t="s">
        <v>64</v>
      </c>
      <c r="L6" s="95" t="s">
        <v>64</v>
      </c>
      <c r="M6" s="102" t="s">
        <v>64</v>
      </c>
      <c r="N6" s="95" t="s">
        <v>64</v>
      </c>
      <c r="O6" s="95" t="s">
        <v>64</v>
      </c>
      <c r="P6" s="95" t="s">
        <v>64</v>
      </c>
      <c r="Q6" s="95" t="s">
        <v>64</v>
      </c>
      <c r="R6" s="95" t="s">
        <v>64</v>
      </c>
      <c r="S6" s="95" t="s">
        <v>64</v>
      </c>
      <c r="T6" s="55" t="s">
        <v>64</v>
      </c>
      <c r="U6" s="55" t="s">
        <v>64</v>
      </c>
      <c r="V6" s="133" t="s">
        <v>64</v>
      </c>
      <c r="AA6" s="133"/>
      <c r="AB6" s="135"/>
      <c r="AC6" s="134"/>
    </row>
    <row r="7" spans="1:29" ht="57" customHeight="1" x14ac:dyDescent="0.7">
      <c r="A7" s="24" t="s">
        <v>74</v>
      </c>
      <c r="B7" s="52" t="s">
        <v>139</v>
      </c>
      <c r="C7" s="196">
        <v>29068492.030000001</v>
      </c>
      <c r="D7" s="19">
        <v>3.3055632694180395E-2</v>
      </c>
      <c r="E7" s="19" t="s">
        <v>76</v>
      </c>
      <c r="F7" s="191">
        <v>2.3E-3</v>
      </c>
      <c r="G7" s="17"/>
      <c r="H7" s="13"/>
      <c r="I7" s="114" t="s">
        <v>64</v>
      </c>
      <c r="J7" s="93" t="s">
        <v>64</v>
      </c>
      <c r="K7" s="95" t="s">
        <v>64</v>
      </c>
      <c r="L7" s="95" t="s">
        <v>9</v>
      </c>
      <c r="M7" s="93" t="s">
        <v>9</v>
      </c>
      <c r="N7" s="93" t="s">
        <v>64</v>
      </c>
      <c r="O7" s="95" t="s">
        <v>64</v>
      </c>
      <c r="P7" s="95" t="s">
        <v>64</v>
      </c>
      <c r="Q7" s="93" t="s">
        <v>64</v>
      </c>
      <c r="R7" s="93" t="s">
        <v>64</v>
      </c>
      <c r="S7" s="93" t="s">
        <v>64</v>
      </c>
      <c r="T7" s="55" t="s">
        <v>64</v>
      </c>
      <c r="U7" s="55" t="s">
        <v>64</v>
      </c>
      <c r="V7" s="133" t="s">
        <v>64</v>
      </c>
      <c r="X7" s="136"/>
      <c r="AB7" s="137"/>
    </row>
    <row r="8" spans="1:29" ht="57" customHeight="1" x14ac:dyDescent="0.7">
      <c r="A8" s="24" t="s">
        <v>77</v>
      </c>
      <c r="B8" s="52" t="s">
        <v>140</v>
      </c>
      <c r="C8" s="196">
        <v>3370976.66</v>
      </c>
      <c r="D8" s="19">
        <v>3.8333521456363978E-3</v>
      </c>
      <c r="E8" s="19" t="s">
        <v>79</v>
      </c>
      <c r="F8" s="191">
        <v>5.0000000000000001E-4</v>
      </c>
      <c r="G8" s="17"/>
      <c r="H8" s="13"/>
      <c r="I8" s="114" t="s">
        <v>63</v>
      </c>
      <c r="J8" s="93" t="s">
        <v>64</v>
      </c>
      <c r="K8" s="95" t="s">
        <v>9</v>
      </c>
      <c r="L8" s="95" t="s">
        <v>9</v>
      </c>
      <c r="M8" s="95" t="s">
        <v>64</v>
      </c>
      <c r="N8" s="93" t="s">
        <v>64</v>
      </c>
      <c r="O8" s="93" t="s">
        <v>64</v>
      </c>
      <c r="P8" s="93" t="s">
        <v>64</v>
      </c>
      <c r="Q8" s="93" t="s">
        <v>64</v>
      </c>
      <c r="R8" s="93" t="s">
        <v>64</v>
      </c>
      <c r="S8" s="93" t="s">
        <v>64</v>
      </c>
      <c r="T8" s="55" t="s">
        <v>64</v>
      </c>
      <c r="U8" s="55" t="s">
        <v>64</v>
      </c>
      <c r="V8" s="133" t="s">
        <v>64</v>
      </c>
      <c r="X8" s="136"/>
      <c r="AA8" s="126" t="s">
        <v>9</v>
      </c>
      <c r="AB8" s="137"/>
    </row>
    <row r="9" spans="1:29" ht="57" customHeight="1" x14ac:dyDescent="0.65">
      <c r="A9" s="24" t="s">
        <v>80</v>
      </c>
      <c r="B9" s="52" t="s">
        <v>141</v>
      </c>
      <c r="C9" s="196">
        <v>31815149.32</v>
      </c>
      <c r="D9" s="19">
        <v>3.6179031542023309E-2</v>
      </c>
      <c r="E9" s="19" t="s">
        <v>82</v>
      </c>
      <c r="F9" s="191">
        <v>6.6E-3</v>
      </c>
      <c r="G9" s="17"/>
      <c r="H9" s="13"/>
      <c r="I9" s="114" t="s">
        <v>64</v>
      </c>
      <c r="J9" s="93" t="s">
        <v>64</v>
      </c>
      <c r="K9" s="93" t="s">
        <v>64</v>
      </c>
      <c r="L9" s="93" t="s">
        <v>64</v>
      </c>
      <c r="M9" s="93" t="s">
        <v>64</v>
      </c>
      <c r="N9" s="93" t="s">
        <v>9</v>
      </c>
      <c r="O9" s="93" t="s">
        <v>64</v>
      </c>
      <c r="P9" s="93" t="s">
        <v>64</v>
      </c>
      <c r="Q9" s="93" t="s">
        <v>64</v>
      </c>
      <c r="R9" s="96" t="s">
        <v>64</v>
      </c>
      <c r="S9" s="93" t="s">
        <v>64</v>
      </c>
      <c r="T9" s="55" t="s">
        <v>64</v>
      </c>
      <c r="U9" s="55" t="s">
        <v>64</v>
      </c>
      <c r="V9" s="133" t="s">
        <v>64</v>
      </c>
      <c r="AB9" s="138"/>
    </row>
    <row r="10" spans="1:29" ht="57" customHeight="1" x14ac:dyDescent="0.5">
      <c r="A10" s="24" t="s">
        <v>83</v>
      </c>
      <c r="B10" s="52" t="s">
        <v>142</v>
      </c>
      <c r="C10" s="196">
        <v>31880204.949999999</v>
      </c>
      <c r="D10" s="19">
        <v>3.6253010440128824E-2</v>
      </c>
      <c r="E10" s="19" t="s">
        <v>85</v>
      </c>
      <c r="F10" s="191">
        <v>5.7999999999999996E-3</v>
      </c>
      <c r="G10" s="15"/>
      <c r="H10" s="51"/>
      <c r="I10" s="114" t="s">
        <v>64</v>
      </c>
      <c r="J10" s="93" t="s">
        <v>64</v>
      </c>
      <c r="K10" s="95" t="s">
        <v>64</v>
      </c>
      <c r="L10" s="95" t="s">
        <v>64</v>
      </c>
      <c r="M10" s="93" t="s">
        <v>64</v>
      </c>
      <c r="N10" s="93" t="s">
        <v>64</v>
      </c>
      <c r="O10" s="93" t="s">
        <v>64</v>
      </c>
      <c r="P10" s="93" t="s">
        <v>64</v>
      </c>
      <c r="Q10" s="93" t="s">
        <v>64</v>
      </c>
      <c r="R10" s="93" t="s">
        <v>64</v>
      </c>
      <c r="S10" s="93" t="s">
        <v>64</v>
      </c>
      <c r="T10" s="55" t="s">
        <v>64</v>
      </c>
      <c r="U10" s="55" t="s">
        <v>64</v>
      </c>
      <c r="V10" s="133" t="s">
        <v>64</v>
      </c>
      <c r="AB10" s="134"/>
    </row>
    <row r="11" spans="1:29" ht="57" customHeight="1" x14ac:dyDescent="0.5">
      <c r="A11" s="24" t="s">
        <v>86</v>
      </c>
      <c r="B11" s="52" t="s">
        <v>143</v>
      </c>
      <c r="C11" s="196">
        <v>17637466.399999999</v>
      </c>
      <c r="D11" s="19">
        <v>2.0056685787919359E-2</v>
      </c>
      <c r="E11" s="19" t="s">
        <v>128</v>
      </c>
      <c r="F11" s="191">
        <v>4.0000000000000002E-4</v>
      </c>
      <c r="G11" s="15"/>
      <c r="H11" s="16"/>
      <c r="I11" s="114" t="s">
        <v>63</v>
      </c>
      <c r="J11" s="93" t="s">
        <v>64</v>
      </c>
      <c r="K11" s="95" t="s">
        <v>64</v>
      </c>
      <c r="L11" s="95" t="s">
        <v>64</v>
      </c>
      <c r="M11" s="93" t="s">
        <v>64</v>
      </c>
      <c r="N11" s="93" t="s">
        <v>64</v>
      </c>
      <c r="O11" s="95" t="s">
        <v>64</v>
      </c>
      <c r="P11" s="95" t="s">
        <v>64</v>
      </c>
      <c r="Q11" s="93" t="s">
        <v>64</v>
      </c>
      <c r="R11" s="93" t="s">
        <v>64</v>
      </c>
      <c r="S11" s="93" t="s">
        <v>64</v>
      </c>
      <c r="T11" s="55" t="s">
        <v>64</v>
      </c>
      <c r="U11" s="55" t="s">
        <v>64</v>
      </c>
      <c r="V11" s="133" t="s">
        <v>64</v>
      </c>
    </row>
    <row r="12" spans="1:29" ht="57" customHeight="1" x14ac:dyDescent="0.5">
      <c r="A12" s="24" t="s">
        <v>89</v>
      </c>
      <c r="B12" s="52" t="s">
        <v>144</v>
      </c>
      <c r="C12" s="196">
        <v>3596450.45</v>
      </c>
      <c r="D12" s="19">
        <v>4.0897527451829018E-3</v>
      </c>
      <c r="E12" s="90" t="s">
        <v>91</v>
      </c>
      <c r="F12" s="191">
        <v>7.7000000000000002E-3</v>
      </c>
      <c r="G12" s="17"/>
      <c r="H12" s="13"/>
      <c r="I12" s="114" t="s">
        <v>9</v>
      </c>
      <c r="J12" s="93" t="s">
        <v>64</v>
      </c>
      <c r="K12" s="95" t="s">
        <v>64</v>
      </c>
      <c r="L12" s="95" t="s">
        <v>64</v>
      </c>
      <c r="M12" s="93" t="s">
        <v>64</v>
      </c>
      <c r="N12" s="93" t="s">
        <v>64</v>
      </c>
      <c r="O12" s="93" t="s">
        <v>64</v>
      </c>
      <c r="P12" s="95" t="s">
        <v>64</v>
      </c>
      <c r="Q12" s="93" t="s">
        <v>64</v>
      </c>
      <c r="R12" s="93" t="s">
        <v>64</v>
      </c>
      <c r="S12" s="93" t="s">
        <v>64</v>
      </c>
      <c r="T12" s="55" t="s">
        <v>64</v>
      </c>
      <c r="U12" s="55" t="s">
        <v>64</v>
      </c>
      <c r="V12" s="133" t="s">
        <v>64</v>
      </c>
    </row>
    <row r="13" spans="1:29" ht="57" customHeight="1" x14ac:dyDescent="0.5">
      <c r="A13" s="24" t="s">
        <v>129</v>
      </c>
      <c r="B13" s="184" t="s">
        <v>158</v>
      </c>
      <c r="C13" s="196">
        <v>30608446.760000002</v>
      </c>
      <c r="D13" s="19">
        <v>3.4806813246236912E-2</v>
      </c>
      <c r="E13" s="90" t="s">
        <v>159</v>
      </c>
      <c r="F13" s="191">
        <v>5.9999999999999995E-4</v>
      </c>
      <c r="G13" s="15"/>
      <c r="H13" s="13"/>
      <c r="I13" s="114" t="s">
        <v>63</v>
      </c>
      <c r="J13" s="93" t="s">
        <v>64</v>
      </c>
      <c r="K13" s="93" t="s">
        <v>64</v>
      </c>
      <c r="L13" s="93" t="s">
        <v>9</v>
      </c>
      <c r="M13" s="93" t="s">
        <v>64</v>
      </c>
      <c r="N13" s="93" t="s">
        <v>64</v>
      </c>
      <c r="O13" s="93" t="s">
        <v>9</v>
      </c>
      <c r="P13" s="93" t="s">
        <v>9</v>
      </c>
      <c r="Q13" s="93" t="s">
        <v>64</v>
      </c>
      <c r="R13" s="93" t="s">
        <v>64</v>
      </c>
      <c r="S13" s="93" t="s">
        <v>64</v>
      </c>
      <c r="T13" s="55" t="s">
        <v>64</v>
      </c>
      <c r="U13" s="55" t="s">
        <v>64</v>
      </c>
      <c r="V13" s="133" t="s">
        <v>64</v>
      </c>
    </row>
    <row r="14" spans="1:29" ht="57" customHeight="1" x14ac:dyDescent="0.5">
      <c r="A14" s="24" t="s">
        <v>37</v>
      </c>
      <c r="B14" s="52" t="s">
        <v>146</v>
      </c>
      <c r="C14" s="197">
        <v>18173589.140000001</v>
      </c>
      <c r="D14" s="19">
        <v>2.0666345083425568E-2</v>
      </c>
      <c r="E14" s="19" t="s">
        <v>93</v>
      </c>
      <c r="F14" s="191">
        <v>2.5000000000000001E-3</v>
      </c>
      <c r="G14" s="17"/>
      <c r="H14" s="13"/>
      <c r="I14" s="113" t="s">
        <v>64</v>
      </c>
      <c r="J14" s="93" t="s">
        <v>9</v>
      </c>
      <c r="K14" s="93" t="s">
        <v>9</v>
      </c>
      <c r="L14" s="93" t="s">
        <v>9</v>
      </c>
      <c r="M14" s="93" t="s">
        <v>9</v>
      </c>
      <c r="N14" s="93" t="s">
        <v>64</v>
      </c>
      <c r="O14" s="93" t="s">
        <v>64</v>
      </c>
      <c r="P14" s="93" t="s">
        <v>64</v>
      </c>
      <c r="Q14" s="93" t="s">
        <v>64</v>
      </c>
      <c r="R14" s="93" t="s">
        <v>64</v>
      </c>
      <c r="S14" s="93" t="s">
        <v>64</v>
      </c>
      <c r="T14" s="55" t="s">
        <v>64</v>
      </c>
      <c r="U14" s="55" t="s">
        <v>64</v>
      </c>
      <c r="V14" s="133" t="s">
        <v>64</v>
      </c>
    </row>
    <row r="15" spans="1:29" ht="57" customHeight="1" x14ac:dyDescent="0.5">
      <c r="A15" s="24" t="s">
        <v>129</v>
      </c>
      <c r="B15" s="52" t="s">
        <v>147</v>
      </c>
      <c r="C15" s="197">
        <v>16467445.76</v>
      </c>
      <c r="D15" s="19">
        <v>1.8726180838418205E-2</v>
      </c>
      <c r="E15" s="19" t="s">
        <v>95</v>
      </c>
      <c r="F15" s="191">
        <v>1.0500000000000001E-2</v>
      </c>
      <c r="G15" s="17"/>
      <c r="H15" s="13"/>
      <c r="I15" s="96" t="s">
        <v>64</v>
      </c>
      <c r="J15" s="93" t="s">
        <v>9</v>
      </c>
      <c r="K15" s="93" t="s">
        <v>9</v>
      </c>
      <c r="L15" s="93" t="s">
        <v>9</v>
      </c>
      <c r="M15" s="93" t="s">
        <v>9</v>
      </c>
      <c r="N15" s="93" t="s">
        <v>64</v>
      </c>
      <c r="O15" s="93" t="s">
        <v>64</v>
      </c>
      <c r="P15" s="93" t="s">
        <v>64</v>
      </c>
      <c r="Q15" s="93" t="s">
        <v>64</v>
      </c>
      <c r="R15" s="93" t="s">
        <v>64</v>
      </c>
      <c r="S15" s="93" t="s">
        <v>64</v>
      </c>
      <c r="T15" s="55" t="s">
        <v>64</v>
      </c>
      <c r="U15" s="55" t="s">
        <v>64</v>
      </c>
      <c r="V15" s="133" t="s">
        <v>120</v>
      </c>
    </row>
    <row r="16" spans="1:29" ht="57" customHeight="1" x14ac:dyDescent="0.5">
      <c r="A16" s="185" t="s">
        <v>41</v>
      </c>
      <c r="B16" s="123" t="s">
        <v>148</v>
      </c>
      <c r="C16" s="197">
        <v>1848903.37</v>
      </c>
      <c r="D16" s="19">
        <v>2.1025057172789404E-3</v>
      </c>
      <c r="E16" s="19" t="s">
        <v>133</v>
      </c>
      <c r="F16" s="191">
        <v>5.7000000000000002E-3</v>
      </c>
      <c r="G16" s="17"/>
      <c r="H16" s="13"/>
      <c r="I16" s="96" t="s">
        <v>64</v>
      </c>
      <c r="J16" s="93" t="s">
        <v>64</v>
      </c>
      <c r="K16" s="93" t="s">
        <v>64</v>
      </c>
      <c r="L16" s="93" t="s">
        <v>64</v>
      </c>
      <c r="M16" s="93" t="s">
        <v>64</v>
      </c>
      <c r="N16" s="93" t="s">
        <v>64</v>
      </c>
      <c r="O16" s="93" t="s">
        <v>64</v>
      </c>
      <c r="P16" s="93" t="s">
        <v>64</v>
      </c>
      <c r="Q16" s="93" t="s">
        <v>64</v>
      </c>
      <c r="R16" s="93" t="s">
        <v>64</v>
      </c>
      <c r="S16" s="93" t="s">
        <v>64</v>
      </c>
      <c r="T16" s="55" t="s">
        <v>64</v>
      </c>
      <c r="U16" s="55" t="s">
        <v>64</v>
      </c>
      <c r="V16" s="133" t="s">
        <v>64</v>
      </c>
    </row>
    <row r="17" spans="1:22" ht="57.75" customHeight="1" x14ac:dyDescent="0.5">
      <c r="A17" s="24" t="s">
        <v>98</v>
      </c>
      <c r="B17" s="52" t="s">
        <v>149</v>
      </c>
      <c r="C17" s="197">
        <v>8581832.9199999999</v>
      </c>
      <c r="D17" s="19">
        <v>9.7589485052605122E-3</v>
      </c>
      <c r="E17" s="19" t="s">
        <v>100</v>
      </c>
      <c r="F17" s="191">
        <v>1.04E-2</v>
      </c>
      <c r="G17" s="100"/>
      <c r="H17" s="9"/>
      <c r="I17" s="96" t="s">
        <v>64</v>
      </c>
      <c r="J17" s="94" t="s">
        <v>64</v>
      </c>
      <c r="K17" s="94" t="s">
        <v>64</v>
      </c>
      <c r="L17" s="94" t="s">
        <v>64</v>
      </c>
      <c r="M17" s="94" t="s">
        <v>64</v>
      </c>
      <c r="N17" s="94" t="s">
        <v>64</v>
      </c>
      <c r="O17" s="94" t="s">
        <v>64</v>
      </c>
      <c r="P17" s="94" t="s">
        <v>64</v>
      </c>
      <c r="Q17" s="94" t="s">
        <v>64</v>
      </c>
      <c r="R17" s="94" t="s">
        <v>9</v>
      </c>
      <c r="S17" s="94" t="s">
        <v>64</v>
      </c>
      <c r="T17" s="55" t="s">
        <v>64</v>
      </c>
      <c r="U17" s="55" t="s">
        <v>64</v>
      </c>
      <c r="V17" s="133" t="s">
        <v>64</v>
      </c>
    </row>
    <row r="18" spans="1:22" ht="57.75" customHeight="1" x14ac:dyDescent="0.5">
      <c r="A18" s="24" t="s">
        <v>134</v>
      </c>
      <c r="B18" s="52" t="s">
        <v>160</v>
      </c>
      <c r="C18" s="197">
        <v>34200214.149999999</v>
      </c>
      <c r="D18" s="90">
        <v>3.8891240585785247E-2</v>
      </c>
      <c r="E18" s="90" t="s">
        <v>161</v>
      </c>
      <c r="F18" s="191">
        <v>5.0000000000000001E-4</v>
      </c>
      <c r="G18" s="17"/>
      <c r="H18" s="13"/>
      <c r="I18" s="96" t="s">
        <v>63</v>
      </c>
      <c r="J18" s="93" t="s">
        <v>64</v>
      </c>
      <c r="K18" s="96" t="s">
        <v>64</v>
      </c>
      <c r="L18" s="96" t="s">
        <v>9</v>
      </c>
      <c r="M18" s="96" t="s">
        <v>64</v>
      </c>
      <c r="N18" s="96" t="s">
        <v>64</v>
      </c>
      <c r="O18" s="96" t="s">
        <v>9</v>
      </c>
      <c r="P18" s="96" t="s">
        <v>9</v>
      </c>
      <c r="Q18" s="96" t="s">
        <v>64</v>
      </c>
      <c r="R18" s="96" t="s">
        <v>64</v>
      </c>
      <c r="S18" s="96" t="s">
        <v>64</v>
      </c>
      <c r="T18" s="55" t="s">
        <v>64</v>
      </c>
      <c r="U18" s="55" t="s">
        <v>64</v>
      </c>
      <c r="V18" s="133" t="s">
        <v>64</v>
      </c>
    </row>
    <row r="19" spans="1:22" ht="57.75" customHeight="1" x14ac:dyDescent="0.5">
      <c r="A19" s="24" t="s">
        <v>101</v>
      </c>
      <c r="B19" s="52" t="s">
        <v>151</v>
      </c>
      <c r="C19" s="197">
        <v>16815579.420000002</v>
      </c>
      <c r="D19" s="90">
        <v>1.9122065784275191E-2</v>
      </c>
      <c r="E19" s="90" t="s">
        <v>103</v>
      </c>
      <c r="F19" s="191">
        <v>4.8999999999999998E-3</v>
      </c>
      <c r="G19" s="17"/>
      <c r="H19" s="92"/>
      <c r="I19" s="106" t="s">
        <v>64</v>
      </c>
      <c r="J19" s="96" t="s">
        <v>64</v>
      </c>
      <c r="K19" s="96" t="s">
        <v>64</v>
      </c>
      <c r="L19" s="96" t="s">
        <v>64</v>
      </c>
      <c r="M19" s="96" t="s">
        <v>64</v>
      </c>
      <c r="N19" s="96" t="s">
        <v>64</v>
      </c>
      <c r="O19" s="96" t="s">
        <v>64</v>
      </c>
      <c r="P19" s="96" t="s">
        <v>64</v>
      </c>
      <c r="Q19" s="96" t="s">
        <v>64</v>
      </c>
      <c r="R19" s="96" t="s">
        <v>64</v>
      </c>
      <c r="S19" s="96" t="s">
        <v>64</v>
      </c>
      <c r="T19" s="55" t="s">
        <v>64</v>
      </c>
      <c r="U19" s="55" t="s">
        <v>64</v>
      </c>
      <c r="V19" s="133" t="s">
        <v>64</v>
      </c>
    </row>
    <row r="20" spans="1:22" ht="57.75" customHeight="1" x14ac:dyDescent="0.5">
      <c r="A20" s="24" t="s">
        <v>47</v>
      </c>
      <c r="B20" s="52" t="s">
        <v>152</v>
      </c>
      <c r="C20" s="197">
        <v>9649117.0700000003</v>
      </c>
      <c r="D20" s="90">
        <v>1.0972625252107588E-2</v>
      </c>
      <c r="E20" s="90" t="s">
        <v>105</v>
      </c>
      <c r="F20" s="191">
        <v>8.3000000000000001E-3</v>
      </c>
      <c r="G20" s="17"/>
      <c r="H20" s="92"/>
      <c r="I20" s="106" t="s">
        <v>64</v>
      </c>
      <c r="J20" s="96" t="s">
        <v>64</v>
      </c>
      <c r="K20" s="96" t="s">
        <v>64</v>
      </c>
      <c r="L20" s="96" t="s">
        <v>64</v>
      </c>
      <c r="M20" s="96" t="s">
        <v>64</v>
      </c>
      <c r="N20" s="96" t="s">
        <v>64</v>
      </c>
      <c r="O20" s="96" t="s">
        <v>64</v>
      </c>
      <c r="P20" s="96" t="s">
        <v>64</v>
      </c>
      <c r="Q20" s="96" t="s">
        <v>64</v>
      </c>
      <c r="R20" s="96" t="s">
        <v>64</v>
      </c>
      <c r="S20" s="96" t="s">
        <v>64</v>
      </c>
      <c r="T20" s="55" t="s">
        <v>64</v>
      </c>
      <c r="U20" s="55" t="s">
        <v>64</v>
      </c>
      <c r="V20" s="133" t="s">
        <v>64</v>
      </c>
    </row>
    <row r="21" spans="1:22" ht="57.75" customHeight="1" x14ac:dyDescent="0.5">
      <c r="A21" s="24" t="s">
        <v>106</v>
      </c>
      <c r="B21" s="52" t="s">
        <v>153</v>
      </c>
      <c r="C21" s="197">
        <v>2784610.27</v>
      </c>
      <c r="D21" s="90">
        <v>3.1665575973657584E-3</v>
      </c>
      <c r="E21" s="90" t="s">
        <v>108</v>
      </c>
      <c r="F21" s="191">
        <v>7.4999999999999997E-3</v>
      </c>
      <c r="G21" s="17"/>
      <c r="H21" s="92"/>
      <c r="I21" s="106" t="s">
        <v>64</v>
      </c>
      <c r="J21" s="96" t="s">
        <v>64</v>
      </c>
      <c r="K21" s="96" t="s">
        <v>64</v>
      </c>
      <c r="L21" s="96" t="s">
        <v>64</v>
      </c>
      <c r="M21" s="96" t="s">
        <v>64</v>
      </c>
      <c r="N21" s="96" t="s">
        <v>64</v>
      </c>
      <c r="O21" s="96" t="s">
        <v>64</v>
      </c>
      <c r="P21" s="96" t="s">
        <v>64</v>
      </c>
      <c r="Q21" s="96" t="s">
        <v>64</v>
      </c>
      <c r="R21" s="96" t="s">
        <v>9</v>
      </c>
      <c r="S21" s="96" t="s">
        <v>64</v>
      </c>
      <c r="T21" s="55" t="s">
        <v>64</v>
      </c>
      <c r="U21" s="55" t="s">
        <v>64</v>
      </c>
      <c r="V21" s="133" t="s">
        <v>117</v>
      </c>
    </row>
    <row r="22" spans="1:22" ht="57.75" customHeight="1" x14ac:dyDescent="0.5">
      <c r="A22" s="122" t="s">
        <v>109</v>
      </c>
      <c r="B22" s="123" t="s">
        <v>154</v>
      </c>
      <c r="C22" s="197">
        <v>332231</v>
      </c>
      <c r="D22" s="90">
        <v>3.7780101885870847E-4</v>
      </c>
      <c r="E22" s="90" t="s">
        <v>111</v>
      </c>
      <c r="F22" s="191">
        <v>1E-3</v>
      </c>
      <c r="G22" s="17"/>
      <c r="H22" s="92"/>
      <c r="I22" s="106" t="s">
        <v>64</v>
      </c>
      <c r="J22" s="96" t="s">
        <v>64</v>
      </c>
      <c r="K22" s="96" t="s">
        <v>64</v>
      </c>
      <c r="L22" s="96" t="s">
        <v>64</v>
      </c>
      <c r="M22" s="96" t="s">
        <v>64</v>
      </c>
      <c r="N22" s="96" t="s">
        <v>64</v>
      </c>
      <c r="O22" s="96" t="s">
        <v>64</v>
      </c>
      <c r="P22" s="96" t="s">
        <v>64</v>
      </c>
      <c r="Q22" s="96" t="s">
        <v>64</v>
      </c>
      <c r="R22" s="96" t="s">
        <v>64</v>
      </c>
      <c r="S22" s="96" t="s">
        <v>64</v>
      </c>
      <c r="T22" s="195" t="s">
        <v>64</v>
      </c>
      <c r="U22" s="55" t="s">
        <v>64</v>
      </c>
      <c r="V22" s="133" t="s">
        <v>120</v>
      </c>
    </row>
    <row r="23" spans="1:22" ht="57.75" customHeight="1" x14ac:dyDescent="0.5">
      <c r="A23" s="186" t="s">
        <v>53</v>
      </c>
      <c r="B23" s="187" t="s">
        <v>155</v>
      </c>
      <c r="C23" s="50">
        <v>1295530.93</v>
      </c>
      <c r="D23" s="188">
        <v>1.4732306898422186E-3</v>
      </c>
      <c r="E23" s="188" t="s">
        <v>113</v>
      </c>
      <c r="F23" s="189">
        <v>9.4999999999999998E-3</v>
      </c>
      <c r="G23" s="119"/>
      <c r="H23" s="192"/>
      <c r="I23" s="193" t="s">
        <v>64</v>
      </c>
      <c r="J23" s="102" t="s">
        <v>9</v>
      </c>
      <c r="K23" s="102" t="s">
        <v>9</v>
      </c>
      <c r="L23" s="102" t="s">
        <v>9</v>
      </c>
      <c r="M23" s="102" t="s">
        <v>9</v>
      </c>
      <c r="N23" s="102" t="s">
        <v>64</v>
      </c>
      <c r="O23" s="102" t="s">
        <v>9</v>
      </c>
      <c r="P23" s="102" t="s">
        <v>9</v>
      </c>
      <c r="Q23" s="102" t="s">
        <v>9</v>
      </c>
      <c r="R23" s="102" t="s">
        <v>64</v>
      </c>
      <c r="S23" s="102" t="s">
        <v>64</v>
      </c>
      <c r="T23" s="209" t="s">
        <v>122</v>
      </c>
      <c r="U23" s="55" t="s">
        <v>65</v>
      </c>
      <c r="V23" s="133">
        <f t="shared" ref="V23:V40" si="0">IF(LEN(_xlfn.CONCAT(I23:S23))=0,15,LEN(_xlfn.CONCAT(I23:S23))-LEN(SUBSTITUTE(_xlfn.CONCAT(I23:S23),"û","")))</f>
        <v>7</v>
      </c>
    </row>
    <row r="24" spans="1:22" ht="57.75" customHeight="1" x14ac:dyDescent="0.5">
      <c r="A24" s="98" t="s">
        <v>114</v>
      </c>
      <c r="B24" s="73" t="s">
        <v>156</v>
      </c>
      <c r="C24" s="7">
        <v>1220920.29</v>
      </c>
      <c r="D24" s="90">
        <v>1.3883861816244415E-3</v>
      </c>
      <c r="E24" s="90" t="s">
        <v>116</v>
      </c>
      <c r="F24" s="12">
        <v>0.01</v>
      </c>
      <c r="G24" s="17"/>
      <c r="H24" s="92"/>
      <c r="I24" s="106" t="s">
        <v>64</v>
      </c>
      <c r="J24" s="96" t="s">
        <v>9</v>
      </c>
      <c r="K24" s="96" t="s">
        <v>9</v>
      </c>
      <c r="L24" s="96" t="s">
        <v>9</v>
      </c>
      <c r="M24" s="96" t="s">
        <v>9</v>
      </c>
      <c r="N24" s="96" t="s">
        <v>64</v>
      </c>
      <c r="O24" s="96" t="s">
        <v>64</v>
      </c>
      <c r="P24" s="96" t="s">
        <v>9</v>
      </c>
      <c r="Q24" s="96" t="s">
        <v>9</v>
      </c>
      <c r="R24" s="96" t="s">
        <v>64</v>
      </c>
      <c r="S24" s="96" t="s">
        <v>64</v>
      </c>
      <c r="T24" s="209" t="s">
        <v>157</v>
      </c>
      <c r="U24" s="195" t="s">
        <v>117</v>
      </c>
      <c r="V24" s="133">
        <f t="shared" si="0"/>
        <v>6</v>
      </c>
    </row>
    <row r="25" spans="1:22" ht="57.75" customHeight="1" x14ac:dyDescent="0.5">
      <c r="A25" s="98" t="s">
        <v>67</v>
      </c>
      <c r="B25" s="73" t="s">
        <v>67</v>
      </c>
      <c r="C25" s="7"/>
      <c r="D25" s="90">
        <v>0</v>
      </c>
      <c r="E25" s="90"/>
      <c r="F25" s="12" t="s">
        <v>67</v>
      </c>
      <c r="G25" s="17"/>
      <c r="H25" s="92"/>
      <c r="I25" s="10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209" t="s">
        <v>67</v>
      </c>
      <c r="U25" s="55" t="s">
        <v>67</v>
      </c>
      <c r="V25" s="133">
        <f t="shared" si="0"/>
        <v>15</v>
      </c>
    </row>
    <row r="26" spans="1:22" ht="57.75" customHeight="1" x14ac:dyDescent="0.5">
      <c r="A26" s="98" t="s">
        <v>67</v>
      </c>
      <c r="B26" s="73" t="s">
        <v>67</v>
      </c>
      <c r="C26" s="7"/>
      <c r="D26" s="90">
        <v>0</v>
      </c>
      <c r="E26" s="90"/>
      <c r="F26" s="12" t="s">
        <v>67</v>
      </c>
      <c r="G26" s="17"/>
      <c r="H26" s="92"/>
      <c r="I26" s="10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209" t="s">
        <v>67</v>
      </c>
      <c r="U26" s="55" t="s">
        <v>67</v>
      </c>
      <c r="V26" s="133">
        <f t="shared" si="0"/>
        <v>15</v>
      </c>
    </row>
    <row r="27" spans="1:22" ht="57.75" customHeight="1" x14ac:dyDescent="0.5">
      <c r="A27" s="98"/>
      <c r="B27" s="73"/>
      <c r="C27" s="7"/>
      <c r="D27" s="90">
        <v>0</v>
      </c>
      <c r="E27" s="90"/>
      <c r="F27" s="12"/>
      <c r="G27" s="17"/>
      <c r="H27" s="92"/>
      <c r="I27" s="10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209" t="s">
        <v>67</v>
      </c>
      <c r="U27" s="55" t="s">
        <v>67</v>
      </c>
      <c r="V27" s="133">
        <f t="shared" si="0"/>
        <v>15</v>
      </c>
    </row>
    <row r="28" spans="1:22" ht="57.75" customHeight="1" x14ac:dyDescent="0.5">
      <c r="A28" s="98"/>
      <c r="B28" s="73"/>
      <c r="C28" s="7"/>
      <c r="D28" s="90">
        <v>0</v>
      </c>
      <c r="E28" s="90"/>
      <c r="F28" s="12"/>
      <c r="G28" s="17"/>
      <c r="H28" s="92"/>
      <c r="I28" s="10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209" t="s">
        <v>67</v>
      </c>
      <c r="U28" s="55" t="s">
        <v>67</v>
      </c>
      <c r="V28" s="133">
        <f t="shared" si="0"/>
        <v>15</v>
      </c>
    </row>
    <row r="29" spans="1:22" ht="57.75" customHeight="1" x14ac:dyDescent="0.5">
      <c r="A29" s="98" t="s">
        <v>67</v>
      </c>
      <c r="B29" s="73" t="s">
        <v>67</v>
      </c>
      <c r="C29" s="7"/>
      <c r="D29" s="90">
        <v>0</v>
      </c>
      <c r="E29" s="90"/>
      <c r="F29" s="12" t="s">
        <v>67</v>
      </c>
      <c r="G29" s="17"/>
      <c r="H29" s="92"/>
      <c r="I29" s="10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209" t="s">
        <v>67</v>
      </c>
      <c r="U29" s="55" t="s">
        <v>67</v>
      </c>
      <c r="V29" s="133">
        <f t="shared" si="0"/>
        <v>15</v>
      </c>
    </row>
    <row r="30" spans="1:22" ht="57.75" customHeight="1" x14ac:dyDescent="0.5">
      <c r="A30" s="98" t="s">
        <v>67</v>
      </c>
      <c r="B30" s="73" t="s">
        <v>67</v>
      </c>
      <c r="C30" s="7"/>
      <c r="D30" s="90">
        <v>0</v>
      </c>
      <c r="E30" s="90"/>
      <c r="F30" s="12" t="s">
        <v>67</v>
      </c>
      <c r="G30" s="17"/>
      <c r="H30" s="92"/>
      <c r="I30" s="10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209" t="s">
        <v>67</v>
      </c>
      <c r="U30" s="55" t="s">
        <v>67</v>
      </c>
      <c r="V30" s="133">
        <f t="shared" si="0"/>
        <v>15</v>
      </c>
    </row>
    <row r="31" spans="1:22" ht="57.75" customHeight="1" x14ac:dyDescent="0.5">
      <c r="A31" s="98"/>
      <c r="B31" s="73"/>
      <c r="C31" s="7"/>
      <c r="D31" s="90">
        <v>0</v>
      </c>
      <c r="E31" s="90"/>
      <c r="F31" s="12"/>
      <c r="G31" s="17"/>
      <c r="H31" s="92"/>
      <c r="I31" s="10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209" t="s">
        <v>67</v>
      </c>
      <c r="U31" s="55" t="s">
        <v>67</v>
      </c>
      <c r="V31" s="133">
        <f t="shared" si="0"/>
        <v>15</v>
      </c>
    </row>
    <row r="32" spans="1:22" ht="57.75" customHeight="1" x14ac:dyDescent="0.5">
      <c r="A32" s="98"/>
      <c r="B32" s="73"/>
      <c r="C32" s="7"/>
      <c r="D32" s="90">
        <v>0</v>
      </c>
      <c r="E32" s="90"/>
      <c r="F32" s="12"/>
      <c r="G32" s="17"/>
      <c r="H32" s="92"/>
      <c r="I32" s="10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209" t="s">
        <v>67</v>
      </c>
      <c r="U32" s="55" t="s">
        <v>67</v>
      </c>
      <c r="V32" s="133">
        <f t="shared" si="0"/>
        <v>15</v>
      </c>
    </row>
    <row r="33" spans="1:22" ht="57.75" customHeight="1" x14ac:dyDescent="0.5">
      <c r="A33" s="98"/>
      <c r="B33" s="73"/>
      <c r="C33" s="7"/>
      <c r="D33" s="90">
        <v>0</v>
      </c>
      <c r="E33" s="90"/>
      <c r="F33" s="12"/>
      <c r="G33" s="17"/>
      <c r="H33" s="92"/>
      <c r="I33" s="10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209" t="s">
        <v>67</v>
      </c>
      <c r="U33" s="55" t="s">
        <v>67</v>
      </c>
      <c r="V33" s="133">
        <f t="shared" si="0"/>
        <v>15</v>
      </c>
    </row>
    <row r="34" spans="1:22" ht="57.75" customHeight="1" x14ac:dyDescent="0.5">
      <c r="A34" s="98"/>
      <c r="B34" s="73"/>
      <c r="C34" s="7"/>
      <c r="D34" s="90">
        <v>0</v>
      </c>
      <c r="E34" s="90"/>
      <c r="F34" s="12"/>
      <c r="G34" s="17"/>
      <c r="H34" s="92"/>
      <c r="I34" s="10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209" t="s">
        <v>67</v>
      </c>
      <c r="U34" s="55" t="s">
        <v>67</v>
      </c>
      <c r="V34" s="133">
        <f t="shared" si="0"/>
        <v>15</v>
      </c>
    </row>
    <row r="35" spans="1:22" ht="57.75" customHeight="1" x14ac:dyDescent="0.5">
      <c r="A35" s="98"/>
      <c r="B35" s="73"/>
      <c r="C35" s="7"/>
      <c r="D35" s="90">
        <v>0</v>
      </c>
      <c r="E35" s="90"/>
      <c r="F35" s="12"/>
      <c r="G35" s="17"/>
      <c r="H35" s="92"/>
      <c r="I35" s="10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209" t="s">
        <v>67</v>
      </c>
      <c r="U35" s="55" t="s">
        <v>67</v>
      </c>
      <c r="V35" s="133">
        <f t="shared" si="0"/>
        <v>15</v>
      </c>
    </row>
    <row r="36" spans="1:22" ht="57.75" customHeight="1" x14ac:dyDescent="0.5">
      <c r="A36" s="98"/>
      <c r="B36" s="73"/>
      <c r="C36" s="7"/>
      <c r="D36" s="90">
        <v>0</v>
      </c>
      <c r="E36" s="90"/>
      <c r="F36" s="12"/>
      <c r="G36" s="17"/>
      <c r="H36" s="92"/>
      <c r="I36" s="10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209" t="s">
        <v>67</v>
      </c>
      <c r="U36" s="55" t="s">
        <v>67</v>
      </c>
      <c r="V36" s="133">
        <f t="shared" si="0"/>
        <v>15</v>
      </c>
    </row>
    <row r="37" spans="1:22" ht="57.75" customHeight="1" x14ac:dyDescent="0.5">
      <c r="A37" s="98"/>
      <c r="B37" s="73"/>
      <c r="C37" s="7"/>
      <c r="D37" s="90">
        <v>0</v>
      </c>
      <c r="E37" s="90"/>
      <c r="F37" s="12"/>
      <c r="G37" s="17"/>
      <c r="H37" s="92"/>
      <c r="I37" s="10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209" t="s">
        <v>67</v>
      </c>
      <c r="U37" s="55" t="s">
        <v>67</v>
      </c>
      <c r="V37" s="133">
        <f t="shared" si="0"/>
        <v>15</v>
      </c>
    </row>
    <row r="38" spans="1:22" ht="57.75" customHeight="1" x14ac:dyDescent="0.5">
      <c r="A38" s="98"/>
      <c r="B38" s="73"/>
      <c r="C38" s="7"/>
      <c r="D38" s="90">
        <v>0</v>
      </c>
      <c r="E38" s="90"/>
      <c r="F38" s="12"/>
      <c r="G38" s="17"/>
      <c r="H38" s="92"/>
      <c r="I38" s="10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209" t="s">
        <v>67</v>
      </c>
      <c r="U38" s="55" t="s">
        <v>67</v>
      </c>
      <c r="V38" s="133">
        <f t="shared" si="0"/>
        <v>15</v>
      </c>
    </row>
    <row r="39" spans="1:22" ht="57.75" customHeight="1" x14ac:dyDescent="0.5">
      <c r="A39" s="98"/>
      <c r="B39" s="73"/>
      <c r="C39" s="7"/>
      <c r="D39" s="90">
        <v>0</v>
      </c>
      <c r="E39" s="90"/>
      <c r="F39" s="12"/>
      <c r="G39" s="17"/>
      <c r="H39" s="92"/>
      <c r="I39" s="10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209" t="s">
        <v>67</v>
      </c>
      <c r="U39" s="55" t="s">
        <v>67</v>
      </c>
      <c r="V39" s="133">
        <f t="shared" si="0"/>
        <v>15</v>
      </c>
    </row>
    <row r="40" spans="1:22" ht="51" customHeight="1" x14ac:dyDescent="0.5">
      <c r="A40" s="98" t="s">
        <v>67</v>
      </c>
      <c r="B40" s="73" t="s">
        <v>67</v>
      </c>
      <c r="C40" s="7"/>
      <c r="D40" s="90">
        <v>0</v>
      </c>
      <c r="E40" s="90"/>
      <c r="F40" s="12" t="s">
        <v>67</v>
      </c>
      <c r="G40" s="17"/>
      <c r="H40" s="92"/>
      <c r="I40" s="107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210" t="s">
        <v>67</v>
      </c>
      <c r="U40" s="55" t="s">
        <v>67</v>
      </c>
      <c r="V40" s="133">
        <f t="shared" si="0"/>
        <v>15</v>
      </c>
    </row>
    <row r="41" spans="1:22" x14ac:dyDescent="0.5">
      <c r="A41" s="57"/>
      <c r="B41" s="140"/>
      <c r="C41" s="141"/>
      <c r="D41" s="142"/>
      <c r="E41" s="143"/>
      <c r="F41" s="144"/>
      <c r="G41" s="145"/>
      <c r="H41" s="146"/>
      <c r="I41" s="136"/>
      <c r="J41" s="136"/>
      <c r="K41" s="131"/>
      <c r="L41" s="131"/>
      <c r="M41" s="131"/>
      <c r="N41" s="136"/>
      <c r="O41" s="136"/>
      <c r="P41" s="136"/>
      <c r="Q41" s="136"/>
      <c r="R41" s="136"/>
      <c r="S41" s="136"/>
      <c r="T41" s="136"/>
      <c r="U41" s="147"/>
    </row>
    <row r="42" spans="1:22" ht="55.5" customHeight="1" x14ac:dyDescent="0.5">
      <c r="A42" s="24" t="s">
        <v>57</v>
      </c>
      <c r="B42" s="54" t="s">
        <v>58</v>
      </c>
      <c r="C42" s="197">
        <v>302864979.64999992</v>
      </c>
      <c r="D42" s="19">
        <v>0.34440704777215847</v>
      </c>
      <c r="E42" s="19" t="s">
        <v>10</v>
      </c>
      <c r="F42" s="191">
        <v>8.0000000000000004E-4</v>
      </c>
      <c r="G42" s="148">
        <v>5.0000000000000001E-3</v>
      </c>
      <c r="H42" s="149">
        <v>38717</v>
      </c>
      <c r="I42" s="150"/>
      <c r="J42" s="136"/>
      <c r="K42" s="131"/>
      <c r="L42" s="131"/>
      <c r="M42" s="131"/>
      <c r="N42" s="136"/>
      <c r="O42" s="136"/>
      <c r="P42" s="136"/>
      <c r="Q42" s="136"/>
      <c r="R42" s="136"/>
      <c r="S42" s="136"/>
      <c r="T42" s="136"/>
      <c r="U42" s="147"/>
    </row>
    <row r="43" spans="1:22" ht="57" customHeight="1" x14ac:dyDescent="0.5">
      <c r="A43" s="24" t="s">
        <v>59</v>
      </c>
      <c r="B43" s="54" t="s">
        <v>60</v>
      </c>
      <c r="C43" s="197">
        <v>40684645.210000001</v>
      </c>
      <c r="D43" s="19">
        <v>4.6265099922171843E-2</v>
      </c>
      <c r="E43" s="19" t="s">
        <v>10</v>
      </c>
      <c r="F43" s="191">
        <v>3.0000000000000001E-3</v>
      </c>
      <c r="G43" s="148"/>
      <c r="H43" s="149"/>
      <c r="I43" s="150"/>
      <c r="J43" s="136"/>
      <c r="K43" s="131"/>
      <c r="L43" s="131"/>
      <c r="M43" s="131"/>
      <c r="N43" s="136"/>
      <c r="O43" s="136"/>
      <c r="P43" s="136"/>
      <c r="Q43" s="136"/>
      <c r="R43" s="136"/>
      <c r="S43" s="136"/>
      <c r="T43" s="136"/>
      <c r="U43" s="147"/>
    </row>
    <row r="44" spans="1:22" ht="55.5" customHeight="1" x14ac:dyDescent="0.5">
      <c r="A44" s="24" t="s">
        <v>61</v>
      </c>
      <c r="B44" s="52" t="s">
        <v>62</v>
      </c>
      <c r="C44" s="197">
        <v>2321502.54</v>
      </c>
      <c r="D44" s="19">
        <v>2.6399283176316468E-3</v>
      </c>
      <c r="E44" s="89" t="s">
        <v>10</v>
      </c>
      <c r="F44" s="191">
        <v>0</v>
      </c>
      <c r="G44" s="148">
        <v>0</v>
      </c>
      <c r="H44" s="149" t="s">
        <v>10</v>
      </c>
      <c r="I44" s="150"/>
      <c r="J44" s="136"/>
      <c r="K44" s="131"/>
      <c r="L44" s="131"/>
      <c r="M44" s="131"/>
      <c r="N44" s="136"/>
      <c r="O44" s="136"/>
      <c r="P44" s="136"/>
      <c r="Q44" s="136"/>
      <c r="R44" s="136"/>
      <c r="S44" s="136"/>
      <c r="T44" s="136"/>
      <c r="U44" s="147"/>
    </row>
    <row r="45" spans="1:22" s="139" customFormat="1" ht="15" customHeight="1" x14ac:dyDescent="0.5">
      <c r="A45" s="179"/>
      <c r="B45" s="159"/>
      <c r="C45" s="160"/>
      <c r="D45" s="151"/>
      <c r="E45" s="151"/>
      <c r="F45" s="151"/>
      <c r="G45" s="152"/>
      <c r="H45" s="153"/>
      <c r="I45" s="154"/>
      <c r="J45" s="154"/>
      <c r="K45" s="154"/>
      <c r="L45" s="155"/>
      <c r="M45" s="156"/>
      <c r="N45" s="157"/>
      <c r="O45" s="157"/>
      <c r="P45" s="158"/>
      <c r="Q45" s="155"/>
      <c r="R45" s="155"/>
      <c r="S45" s="155"/>
      <c r="T45" s="155"/>
      <c r="U45" s="155"/>
      <c r="V45" s="133"/>
    </row>
    <row r="46" spans="1:22" s="139" customFormat="1" ht="30.75" customHeight="1" x14ac:dyDescent="0.5">
      <c r="A46" s="180"/>
      <c r="B46" s="161" t="s">
        <v>7</v>
      </c>
      <c r="C46" s="161">
        <f>SUM(C5:C44)</f>
        <v>879380900.03999984</v>
      </c>
      <c r="D46" s="162">
        <f>SUM(D7:D44)</f>
        <v>0.68823224186751242</v>
      </c>
      <c r="E46" s="162"/>
      <c r="F46" s="237" t="s">
        <v>8</v>
      </c>
      <c r="G46" s="237"/>
      <c r="H46" s="237"/>
      <c r="I46" s="237"/>
      <c r="J46" s="237"/>
      <c r="K46" s="237"/>
      <c r="L46" s="237"/>
      <c r="M46" s="237"/>
      <c r="N46" s="237"/>
      <c r="O46" s="238">
        <f>SUMPRODUCT(D5:D44,F5:F44)</f>
        <v>1.9163778495124755E-3</v>
      </c>
      <c r="P46" s="238"/>
      <c r="Q46" s="155"/>
      <c r="R46" s="155"/>
      <c r="S46" s="155"/>
      <c r="T46" s="155"/>
      <c r="U46" s="155"/>
      <c r="V46" s="133"/>
    </row>
    <row r="47" spans="1:22" s="139" customFormat="1" x14ac:dyDescent="0.5">
      <c r="A47" s="181"/>
      <c r="B47" s="155"/>
      <c r="C47" s="160"/>
      <c r="D47" s="151"/>
      <c r="E47" s="151"/>
      <c r="F47" s="239"/>
      <c r="G47" s="239"/>
      <c r="H47" s="239"/>
      <c r="I47" s="239"/>
      <c r="J47" s="239"/>
      <c r="K47" s="239"/>
      <c r="L47" s="239"/>
      <c r="M47" s="239"/>
      <c r="N47" s="239"/>
      <c r="O47" s="238"/>
      <c r="P47" s="238"/>
      <c r="Q47" s="155"/>
      <c r="R47" s="155"/>
      <c r="S47" s="155"/>
      <c r="T47" s="155"/>
      <c r="U47" s="155"/>
      <c r="V47" s="133"/>
    </row>
    <row r="48" spans="1:22" ht="24.95" customHeight="1" x14ac:dyDescent="0.5">
      <c r="A48" s="182"/>
      <c r="B48" s="163"/>
      <c r="C48" s="163"/>
      <c r="D48" s="163"/>
      <c r="E48" s="163"/>
      <c r="F48" s="163"/>
      <c r="G48" s="164"/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3"/>
      <c r="S48" s="163"/>
      <c r="T48" s="163"/>
      <c r="U48" s="165"/>
    </row>
    <row r="49" spans="1:21" ht="24.95" customHeight="1" x14ac:dyDescent="0.5">
      <c r="A49" s="182"/>
      <c r="B49" s="166" t="s">
        <v>12</v>
      </c>
      <c r="C49" s="167"/>
      <c r="D49" s="151"/>
      <c r="E49" s="151"/>
      <c r="F49" s="151"/>
      <c r="G49" s="152"/>
      <c r="H49" s="168"/>
      <c r="I49" s="154"/>
      <c r="J49" s="154"/>
      <c r="K49" s="154"/>
      <c r="L49" s="169"/>
      <c r="M49" s="169"/>
      <c r="N49" s="166"/>
      <c r="O49" s="166"/>
      <c r="P49" s="158"/>
      <c r="Q49" s="166"/>
      <c r="R49" s="166"/>
      <c r="S49" s="166"/>
      <c r="T49" s="166"/>
      <c r="U49" s="166"/>
    </row>
    <row r="50" spans="1:21" ht="24.95" customHeight="1" x14ac:dyDescent="0.5">
      <c r="A50" s="182"/>
      <c r="B50" s="166"/>
      <c r="C50" s="167">
        <f>SUM(C5:C15)</f>
        <v>456780833.21999991</v>
      </c>
      <c r="D50" s="151"/>
      <c r="E50" s="151"/>
      <c r="F50" s="151"/>
      <c r="G50" s="152"/>
      <c r="H50" s="151"/>
      <c r="I50" s="170"/>
      <c r="J50" s="170"/>
      <c r="K50" s="166"/>
      <c r="L50" s="170"/>
      <c r="M50" s="166"/>
      <c r="N50" s="166"/>
      <c r="O50" s="166"/>
      <c r="P50" s="158"/>
      <c r="Q50" s="166"/>
      <c r="R50" s="166"/>
      <c r="S50" s="166"/>
      <c r="T50" s="166"/>
      <c r="U50" s="166"/>
    </row>
    <row r="51" spans="1:21" ht="24.95" customHeight="1" x14ac:dyDescent="0.5">
      <c r="A51" s="166"/>
      <c r="B51" s="166"/>
      <c r="C51" s="167">
        <f>C42*0.65</f>
        <v>196862236.77249995</v>
      </c>
      <c r="D51" s="151"/>
      <c r="E51" s="151"/>
      <c r="F51" s="151"/>
      <c r="G51" s="152"/>
      <c r="H51" s="151"/>
      <c r="I51" s="170"/>
      <c r="J51" s="170"/>
      <c r="K51" s="166"/>
      <c r="L51" s="170"/>
      <c r="M51" s="166"/>
      <c r="N51" s="166"/>
      <c r="O51" s="166"/>
      <c r="P51" s="158"/>
      <c r="Q51" s="166"/>
      <c r="R51" s="166"/>
      <c r="S51" s="166"/>
      <c r="T51" s="166"/>
      <c r="U51" s="166"/>
    </row>
    <row r="52" spans="1:21" ht="47.25" customHeight="1" x14ac:dyDescent="0.5">
      <c r="A52" s="166"/>
      <c r="B52" s="166"/>
      <c r="C52" s="171">
        <f>SUM(C50:C51)</f>
        <v>653643069.99249983</v>
      </c>
      <c r="D52" s="151"/>
      <c r="E52" s="151"/>
      <c r="F52" s="151"/>
      <c r="G52" s="152"/>
      <c r="H52" s="151"/>
      <c r="I52" s="170"/>
      <c r="J52" s="170"/>
      <c r="K52" s="166"/>
      <c r="L52" s="170"/>
      <c r="M52" s="166"/>
      <c r="N52" s="166"/>
      <c r="O52" s="166"/>
      <c r="P52" s="172"/>
      <c r="Q52" s="166"/>
      <c r="R52" s="166"/>
      <c r="S52" s="166"/>
      <c r="T52" s="166"/>
      <c r="U52" s="166"/>
    </row>
    <row r="53" spans="1:21" ht="24.95" customHeight="1" x14ac:dyDescent="0.5">
      <c r="A53" s="166"/>
      <c r="B53" s="166"/>
      <c r="C53" s="173">
        <f>C52/C46</f>
        <v>0.74329914370754235</v>
      </c>
      <c r="D53" s="151"/>
      <c r="E53" s="151"/>
      <c r="F53" s="151"/>
      <c r="G53" s="152"/>
      <c r="H53" s="151"/>
      <c r="I53" s="170"/>
      <c r="J53" s="170"/>
      <c r="K53" s="166"/>
      <c r="L53" s="170"/>
      <c r="M53" s="166"/>
      <c r="N53" s="166"/>
      <c r="O53" s="166"/>
      <c r="P53" s="172"/>
      <c r="Q53" s="166"/>
      <c r="R53" s="166"/>
      <c r="S53" s="166"/>
      <c r="T53" s="166"/>
      <c r="U53" s="166"/>
    </row>
    <row r="54" spans="1:21" ht="24.95" customHeight="1" x14ac:dyDescent="0.5">
      <c r="A54" s="166"/>
      <c r="B54" s="166"/>
      <c r="C54" s="171"/>
      <c r="D54" s="151"/>
      <c r="E54" s="151"/>
      <c r="F54" s="151"/>
      <c r="G54" s="152"/>
      <c r="H54" s="151"/>
      <c r="I54" s="170"/>
      <c r="J54" s="170"/>
      <c r="K54" s="166"/>
      <c r="L54" s="170"/>
      <c r="M54" s="166"/>
      <c r="N54" s="166"/>
      <c r="O54" s="166"/>
      <c r="P54" s="172"/>
      <c r="Q54" s="166"/>
      <c r="R54" s="166"/>
      <c r="S54" s="166"/>
      <c r="T54" s="166"/>
      <c r="U54" s="166"/>
    </row>
    <row r="55" spans="1:21" ht="24.95" customHeight="1" x14ac:dyDescent="0.5">
      <c r="A55" s="166"/>
      <c r="B55" s="166"/>
      <c r="C55" s="171"/>
      <c r="D55" s="151"/>
      <c r="E55" s="151"/>
      <c r="F55" s="151"/>
      <c r="G55" s="152"/>
      <c r="H55" s="151"/>
      <c r="I55" s="170"/>
      <c r="J55" s="170"/>
      <c r="K55" s="166"/>
      <c r="L55" s="170"/>
      <c r="M55" s="166"/>
      <c r="N55" s="166"/>
      <c r="O55" s="166"/>
      <c r="P55" s="174"/>
      <c r="Q55" s="166"/>
      <c r="R55" s="166"/>
      <c r="S55" s="166"/>
      <c r="T55" s="166"/>
      <c r="U55" s="166"/>
    </row>
    <row r="56" spans="1:21" ht="24.95" customHeight="1" x14ac:dyDescent="0.5">
      <c r="A56" s="166"/>
      <c r="B56" s="166"/>
      <c r="C56" s="151"/>
      <c r="D56" s="151"/>
      <c r="E56" s="151"/>
      <c r="F56" s="151"/>
      <c r="G56" s="152"/>
      <c r="H56" s="151"/>
      <c r="I56" s="170"/>
      <c r="J56" s="170"/>
      <c r="K56" s="166"/>
      <c r="L56" s="170"/>
      <c r="M56" s="166"/>
      <c r="N56" s="166"/>
      <c r="O56" s="166"/>
      <c r="P56" s="174"/>
      <c r="Q56" s="166"/>
      <c r="R56" s="166"/>
      <c r="S56" s="166"/>
      <c r="T56" s="166"/>
      <c r="U56" s="166"/>
    </row>
    <row r="57" spans="1:21" ht="24.95" customHeight="1" x14ac:dyDescent="0.5">
      <c r="A57" s="166"/>
      <c r="B57" s="166"/>
      <c r="C57" s="151"/>
      <c r="D57" s="151"/>
      <c r="E57" s="151"/>
      <c r="F57" s="151"/>
      <c r="G57" s="152"/>
      <c r="H57" s="151"/>
      <c r="I57" s="170"/>
      <c r="J57" s="170"/>
      <c r="K57" s="166"/>
      <c r="L57" s="170"/>
      <c r="M57" s="166"/>
      <c r="N57" s="166"/>
      <c r="O57" s="166"/>
      <c r="P57" s="166"/>
      <c r="Q57" s="166"/>
      <c r="R57" s="166"/>
      <c r="S57" s="166"/>
      <c r="T57" s="166"/>
      <c r="U57" s="166"/>
    </row>
    <row r="58" spans="1:21" ht="24.95" customHeight="1" x14ac:dyDescent="0.5">
      <c r="A58" s="166"/>
      <c r="B58" s="175"/>
      <c r="C58" s="151"/>
      <c r="D58" s="151"/>
      <c r="E58" s="151"/>
      <c r="F58" s="151"/>
      <c r="G58" s="152"/>
      <c r="H58" s="151"/>
      <c r="I58" s="170"/>
      <c r="J58" s="170"/>
      <c r="K58" s="166"/>
      <c r="L58" s="170"/>
      <c r="M58" s="166"/>
      <c r="N58" s="166"/>
      <c r="O58" s="166"/>
      <c r="P58" s="166"/>
      <c r="Q58" s="166"/>
      <c r="R58" s="166"/>
      <c r="S58" s="166"/>
      <c r="T58" s="166"/>
      <c r="U58" s="166"/>
    </row>
    <row r="59" spans="1:21" ht="24.95" customHeight="1" x14ac:dyDescent="0.5">
      <c r="A59" s="166"/>
      <c r="B59" s="166"/>
      <c r="C59" s="151"/>
      <c r="D59" s="151"/>
      <c r="E59" s="151"/>
      <c r="F59" s="151"/>
      <c r="G59" s="152"/>
      <c r="H59" s="151"/>
      <c r="I59" s="170"/>
      <c r="J59" s="170"/>
      <c r="K59" s="166"/>
      <c r="L59" s="170"/>
      <c r="M59" s="166"/>
      <c r="N59" s="166"/>
      <c r="O59" s="166"/>
      <c r="P59" s="166"/>
      <c r="Q59" s="166"/>
      <c r="R59" s="166"/>
      <c r="S59" s="166"/>
      <c r="T59" s="166"/>
      <c r="U59" s="166"/>
    </row>
    <row r="60" spans="1:21" x14ac:dyDescent="0.5">
      <c r="A60" s="166"/>
      <c r="B60" s="166"/>
      <c r="C60" s="151"/>
      <c r="D60" s="151"/>
      <c r="E60" s="151"/>
      <c r="F60" s="151"/>
      <c r="G60" s="152"/>
      <c r="H60" s="151"/>
      <c r="I60" s="170"/>
      <c r="J60" s="170"/>
      <c r="K60" s="166"/>
      <c r="L60" s="170"/>
      <c r="M60" s="166"/>
      <c r="N60" s="166"/>
      <c r="O60" s="166"/>
      <c r="P60" s="166"/>
      <c r="Q60" s="166"/>
      <c r="R60" s="166"/>
      <c r="S60" s="166"/>
      <c r="T60" s="166"/>
      <c r="U60" s="166"/>
    </row>
    <row r="61" spans="1:21" x14ac:dyDescent="0.5">
      <c r="A61" s="166"/>
      <c r="B61" s="166"/>
      <c r="C61" s="151"/>
      <c r="D61" s="151"/>
      <c r="E61" s="151"/>
      <c r="F61" s="151"/>
      <c r="G61" s="152"/>
      <c r="H61" s="151"/>
      <c r="I61" s="170"/>
      <c r="J61" s="170"/>
      <c r="K61" s="166"/>
      <c r="L61" s="170"/>
      <c r="M61" s="166"/>
      <c r="N61" s="166"/>
      <c r="O61" s="166"/>
      <c r="P61" s="166"/>
      <c r="Q61" s="166"/>
      <c r="R61" s="166"/>
      <c r="S61" s="166"/>
      <c r="T61" s="166"/>
      <c r="U61" s="166"/>
    </row>
  </sheetData>
  <mergeCells count="4">
    <mergeCell ref="F46:N46"/>
    <mergeCell ref="O46:P46"/>
    <mergeCell ref="F47:N47"/>
    <mergeCell ref="O47:P47"/>
  </mergeCells>
  <conditionalFormatting sqref="I5:S22 I23:T40">
    <cfRule type="expression" dxfId="20" priority="1">
      <formula>"Or(I5&lt;&gt;ü,I5&lt;&gt;û)"</formula>
    </cfRule>
    <cfRule type="expression" dxfId="19" priority="2">
      <formula>I5 = "û"</formula>
    </cfRule>
    <cfRule type="expression" dxfId="18" priority="3">
      <formula>I5 = "ü"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41C8-7353-4FF0-9E11-B40D45DBEA1C}">
  <dimension ref="A1:AC61"/>
  <sheetViews>
    <sheetView topLeftCell="A9" zoomScale="42" zoomScaleNormal="42" workbookViewId="0">
      <selection activeCell="A5" sqref="A5:U44"/>
    </sheetView>
  </sheetViews>
  <sheetFormatPr defaultRowHeight="37.5" x14ac:dyDescent="0.5"/>
  <cols>
    <col min="1" max="1" width="50.5703125" style="126" customWidth="1"/>
    <col min="2" max="2" width="89.28515625" style="126" customWidth="1"/>
    <col min="3" max="3" width="41.28515625" style="176" customWidth="1"/>
    <col min="4" max="4" width="12.5703125" style="176" hidden="1" customWidth="1"/>
    <col min="5" max="5" width="14.5703125" style="176" bestFit="1" customWidth="1"/>
    <col min="6" max="6" width="15.42578125" style="176" customWidth="1"/>
    <col min="7" max="7" width="15.42578125" style="177" hidden="1" customWidth="1"/>
    <col min="8" max="8" width="15.140625" style="176" hidden="1" customWidth="1"/>
    <col min="9" max="9" width="17.5703125" style="178" bestFit="1" customWidth="1"/>
    <col min="10" max="10" width="10.7109375" style="178" customWidth="1"/>
    <col min="11" max="11" width="10.7109375" style="126" customWidth="1"/>
    <col min="12" max="12" width="10.7109375" style="178" customWidth="1"/>
    <col min="13" max="19" width="10.7109375" style="126" customWidth="1"/>
    <col min="20" max="20" width="15.85546875" style="126" customWidth="1"/>
    <col min="21" max="21" width="18.7109375" style="126" customWidth="1"/>
    <col min="22" max="22" width="9" style="133" hidden="1" customWidth="1"/>
    <col min="23" max="23" width="8.85546875" style="126" customWidth="1"/>
    <col min="24" max="26" width="9.140625" style="126"/>
    <col min="27" max="27" width="57.28515625" style="126" bestFit="1" customWidth="1"/>
    <col min="28" max="28" width="84.5703125" style="126" customWidth="1"/>
    <col min="29" max="16384" width="9.140625" style="126"/>
  </cols>
  <sheetData>
    <row r="1" spans="1:29" ht="65.25" customHeight="1" x14ac:dyDescent="0.65">
      <c r="A1" s="74" t="s">
        <v>124</v>
      </c>
      <c r="B1" s="75"/>
      <c r="C1" s="76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7"/>
    </row>
    <row r="2" spans="1:29" ht="69.75" customHeight="1" x14ac:dyDescent="0.7">
      <c r="A2" s="78" t="s">
        <v>125</v>
      </c>
      <c r="B2" s="79"/>
      <c r="C2" s="80"/>
      <c r="D2" s="79"/>
      <c r="E2" s="79"/>
      <c r="F2" s="81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82"/>
      <c r="AB2" s="127"/>
    </row>
    <row r="3" spans="1:29" ht="14.25" customHeight="1" x14ac:dyDescent="0.5">
      <c r="A3" s="1"/>
      <c r="B3" s="1"/>
      <c r="C3" s="2"/>
      <c r="D3" s="2"/>
      <c r="E3" s="2"/>
      <c r="F3" s="2"/>
      <c r="G3" s="58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9" s="128" customFormat="1" ht="57" customHeight="1" x14ac:dyDescent="0.2">
      <c r="A4" s="3" t="s">
        <v>0</v>
      </c>
      <c r="B4" s="53" t="s">
        <v>1</v>
      </c>
      <c r="C4" s="4" t="s">
        <v>126</v>
      </c>
      <c r="D4" s="4" t="s">
        <v>2</v>
      </c>
      <c r="E4" s="4" t="s">
        <v>13</v>
      </c>
      <c r="F4" s="4" t="s">
        <v>3</v>
      </c>
      <c r="G4" s="59" t="s">
        <v>11</v>
      </c>
      <c r="H4" s="4" t="s">
        <v>4</v>
      </c>
      <c r="I4" s="109">
        <v>1</v>
      </c>
      <c r="J4" s="108">
        <v>2</v>
      </c>
      <c r="K4" s="5">
        <v>3</v>
      </c>
      <c r="L4" s="5">
        <v>4</v>
      </c>
      <c r="M4" s="5">
        <v>5</v>
      </c>
      <c r="N4" s="5">
        <v>6</v>
      </c>
      <c r="O4" s="5">
        <v>7</v>
      </c>
      <c r="P4" s="5">
        <v>8</v>
      </c>
      <c r="Q4" s="5">
        <v>9</v>
      </c>
      <c r="R4" s="5">
        <v>10</v>
      </c>
      <c r="S4" s="5">
        <v>11</v>
      </c>
      <c r="T4" s="55" t="s">
        <v>5</v>
      </c>
      <c r="U4" s="55" t="s">
        <v>6</v>
      </c>
      <c r="V4" s="183"/>
      <c r="AA4" s="129"/>
      <c r="AB4" s="129"/>
      <c r="AC4" s="130"/>
    </row>
    <row r="5" spans="1:29" ht="57" customHeight="1" x14ac:dyDescent="0.5">
      <c r="A5" s="24" t="s">
        <v>68</v>
      </c>
      <c r="B5" s="52" t="s">
        <v>137</v>
      </c>
      <c r="C5" s="196">
        <v>223363981.11000001</v>
      </c>
      <c r="D5" s="19">
        <v>0.26112827009884371</v>
      </c>
      <c r="E5" s="91" t="s">
        <v>70</v>
      </c>
      <c r="F5" s="12">
        <v>2.0000000000000001E-4</v>
      </c>
      <c r="G5" s="17"/>
      <c r="H5" s="9"/>
      <c r="I5" s="113" t="s">
        <v>63</v>
      </c>
      <c r="J5" s="93" t="s">
        <v>64</v>
      </c>
      <c r="K5" s="96" t="s">
        <v>64</v>
      </c>
      <c r="L5" s="96" t="s">
        <v>64</v>
      </c>
      <c r="M5" s="96" t="s">
        <v>64</v>
      </c>
      <c r="N5" s="96" t="s">
        <v>64</v>
      </c>
      <c r="O5" s="96" t="s">
        <v>64</v>
      </c>
      <c r="P5" s="96" t="s">
        <v>64</v>
      </c>
      <c r="Q5" s="96" t="s">
        <v>64</v>
      </c>
      <c r="R5" s="96" t="s">
        <v>64</v>
      </c>
      <c r="S5" s="96" t="s">
        <v>64</v>
      </c>
      <c r="T5" s="55" t="s">
        <v>64</v>
      </c>
      <c r="U5" s="55" t="s">
        <v>64</v>
      </c>
      <c r="V5" s="133" t="s">
        <v>64</v>
      </c>
      <c r="X5" s="131"/>
      <c r="Z5" s="131"/>
      <c r="AA5" s="132"/>
      <c r="AB5" s="133"/>
      <c r="AC5" s="134"/>
    </row>
    <row r="6" spans="1:29" ht="57" customHeight="1" x14ac:dyDescent="0.5">
      <c r="A6" s="24" t="s">
        <v>71</v>
      </c>
      <c r="B6" s="52" t="s">
        <v>138</v>
      </c>
      <c r="C6" s="196">
        <v>47647824.479999997</v>
      </c>
      <c r="D6" s="19">
        <v>5.5703672179393746E-2</v>
      </c>
      <c r="E6" s="19" t="s">
        <v>119</v>
      </c>
      <c r="F6" s="12">
        <v>4.4000000000000003E-3</v>
      </c>
      <c r="G6" s="17"/>
      <c r="H6" s="13"/>
      <c r="I6" s="113" t="s">
        <v>64</v>
      </c>
      <c r="J6" s="95" t="s">
        <v>9</v>
      </c>
      <c r="K6" s="95" t="s">
        <v>64</v>
      </c>
      <c r="L6" s="95" t="s">
        <v>64</v>
      </c>
      <c r="M6" s="102" t="s">
        <v>64</v>
      </c>
      <c r="N6" s="95" t="s">
        <v>64</v>
      </c>
      <c r="O6" s="95" t="s">
        <v>64</v>
      </c>
      <c r="P6" s="95" t="s">
        <v>64</v>
      </c>
      <c r="Q6" s="95" t="s">
        <v>64</v>
      </c>
      <c r="R6" s="95" t="s">
        <v>64</v>
      </c>
      <c r="S6" s="95" t="s">
        <v>64</v>
      </c>
      <c r="T6" s="55" t="s">
        <v>64</v>
      </c>
      <c r="U6" s="55" t="s">
        <v>64</v>
      </c>
      <c r="V6" s="133" t="s">
        <v>64</v>
      </c>
      <c r="AA6" s="133"/>
      <c r="AB6" s="135"/>
      <c r="AC6" s="134"/>
    </row>
    <row r="7" spans="1:29" ht="57" customHeight="1" x14ac:dyDescent="0.7">
      <c r="A7" s="24" t="s">
        <v>74</v>
      </c>
      <c r="B7" s="52" t="s">
        <v>139</v>
      </c>
      <c r="C7" s="196">
        <v>30188981.73</v>
      </c>
      <c r="D7" s="19">
        <v>3.5293051887888151E-2</v>
      </c>
      <c r="E7" s="19" t="s">
        <v>76</v>
      </c>
      <c r="F7" s="191">
        <v>2.5999999999999999E-3</v>
      </c>
      <c r="G7" s="17"/>
      <c r="H7" s="13"/>
      <c r="I7" s="114" t="s">
        <v>64</v>
      </c>
      <c r="J7" s="93" t="s">
        <v>64</v>
      </c>
      <c r="K7" s="95" t="s">
        <v>64</v>
      </c>
      <c r="L7" s="95" t="s">
        <v>9</v>
      </c>
      <c r="M7" s="93" t="s">
        <v>9</v>
      </c>
      <c r="N7" s="93" t="s">
        <v>64</v>
      </c>
      <c r="O7" s="95" t="s">
        <v>64</v>
      </c>
      <c r="P7" s="95" t="s">
        <v>64</v>
      </c>
      <c r="Q7" s="93" t="s">
        <v>64</v>
      </c>
      <c r="R7" s="93" t="s">
        <v>64</v>
      </c>
      <c r="S7" s="93" t="s">
        <v>64</v>
      </c>
      <c r="T7" s="55" t="s">
        <v>64</v>
      </c>
      <c r="U7" s="55" t="s">
        <v>64</v>
      </c>
      <c r="V7" s="133" t="s">
        <v>64</v>
      </c>
      <c r="X7" s="136"/>
      <c r="AB7" s="137"/>
    </row>
    <row r="8" spans="1:29" ht="57" customHeight="1" x14ac:dyDescent="0.7">
      <c r="A8" s="24" t="s">
        <v>77</v>
      </c>
      <c r="B8" s="52" t="s">
        <v>140</v>
      </c>
      <c r="C8" s="196">
        <v>3245381.04</v>
      </c>
      <c r="D8" s="19">
        <v>3.7940796567797453E-3</v>
      </c>
      <c r="E8" s="19" t="s">
        <v>79</v>
      </c>
      <c r="F8" s="191">
        <v>5.0000000000000001E-4</v>
      </c>
      <c r="G8" s="17"/>
      <c r="H8" s="13"/>
      <c r="I8" s="114" t="s">
        <v>63</v>
      </c>
      <c r="J8" s="93" t="s">
        <v>64</v>
      </c>
      <c r="K8" s="95" t="s">
        <v>9</v>
      </c>
      <c r="L8" s="95" t="s">
        <v>9</v>
      </c>
      <c r="M8" s="95" t="s">
        <v>64</v>
      </c>
      <c r="N8" s="93" t="s">
        <v>64</v>
      </c>
      <c r="O8" s="93" t="s">
        <v>64</v>
      </c>
      <c r="P8" s="93" t="s">
        <v>64</v>
      </c>
      <c r="Q8" s="93" t="s">
        <v>64</v>
      </c>
      <c r="R8" s="93" t="s">
        <v>64</v>
      </c>
      <c r="S8" s="93" t="s">
        <v>64</v>
      </c>
      <c r="T8" s="55" t="s">
        <v>64</v>
      </c>
      <c r="U8" s="55" t="s">
        <v>64</v>
      </c>
      <c r="V8" s="133" t="s">
        <v>64</v>
      </c>
      <c r="X8" s="136"/>
      <c r="AA8" s="126" t="s">
        <v>9</v>
      </c>
      <c r="AB8" s="137"/>
    </row>
    <row r="9" spans="1:29" ht="57" customHeight="1" x14ac:dyDescent="0.65">
      <c r="A9" s="24" t="s">
        <v>80</v>
      </c>
      <c r="B9" s="52" t="s">
        <v>141</v>
      </c>
      <c r="C9" s="196">
        <v>32403660.93</v>
      </c>
      <c r="D9" s="19">
        <v>3.7882168295314142E-2</v>
      </c>
      <c r="E9" s="19" t="s">
        <v>82</v>
      </c>
      <c r="F9" s="191">
        <v>6.6E-3</v>
      </c>
      <c r="G9" s="17"/>
      <c r="H9" s="13"/>
      <c r="I9" s="114" t="s">
        <v>64</v>
      </c>
      <c r="J9" s="93" t="s">
        <v>64</v>
      </c>
      <c r="K9" s="93" t="s">
        <v>64</v>
      </c>
      <c r="L9" s="93" t="s">
        <v>64</v>
      </c>
      <c r="M9" s="93" t="s">
        <v>64</v>
      </c>
      <c r="N9" s="93" t="s">
        <v>9</v>
      </c>
      <c r="O9" s="93" t="s">
        <v>64</v>
      </c>
      <c r="P9" s="93" t="s">
        <v>64</v>
      </c>
      <c r="Q9" s="93" t="s">
        <v>64</v>
      </c>
      <c r="R9" s="96" t="s">
        <v>64</v>
      </c>
      <c r="S9" s="93" t="s">
        <v>64</v>
      </c>
      <c r="T9" s="55" t="s">
        <v>64</v>
      </c>
      <c r="U9" s="55" t="s">
        <v>64</v>
      </c>
      <c r="V9" s="133" t="s">
        <v>64</v>
      </c>
      <c r="AB9" s="138"/>
    </row>
    <row r="10" spans="1:29" ht="57" customHeight="1" x14ac:dyDescent="0.5">
      <c r="A10" s="24" t="s">
        <v>83</v>
      </c>
      <c r="B10" s="52" t="s">
        <v>142</v>
      </c>
      <c r="C10" s="196">
        <v>33702749.469999999</v>
      </c>
      <c r="D10" s="19">
        <v>3.9400894553100405E-2</v>
      </c>
      <c r="E10" s="19" t="s">
        <v>85</v>
      </c>
      <c r="F10" s="191">
        <v>5.7999999999999996E-3</v>
      </c>
      <c r="G10" s="15"/>
      <c r="H10" s="51"/>
      <c r="I10" s="114" t="s">
        <v>64</v>
      </c>
      <c r="J10" s="93" t="s">
        <v>64</v>
      </c>
      <c r="K10" s="95" t="s">
        <v>64</v>
      </c>
      <c r="L10" s="95" t="s">
        <v>64</v>
      </c>
      <c r="M10" s="93" t="s">
        <v>64</v>
      </c>
      <c r="N10" s="93" t="s">
        <v>64</v>
      </c>
      <c r="O10" s="93" t="s">
        <v>64</v>
      </c>
      <c r="P10" s="93" t="s">
        <v>64</v>
      </c>
      <c r="Q10" s="93" t="s">
        <v>64</v>
      </c>
      <c r="R10" s="93" t="s">
        <v>64</v>
      </c>
      <c r="S10" s="93" t="s">
        <v>64</v>
      </c>
      <c r="T10" s="55" t="s">
        <v>64</v>
      </c>
      <c r="U10" s="55" t="s">
        <v>64</v>
      </c>
      <c r="V10" s="133" t="s">
        <v>64</v>
      </c>
      <c r="AB10" s="134"/>
    </row>
    <row r="11" spans="1:29" ht="57" customHeight="1" x14ac:dyDescent="0.5">
      <c r="A11" s="24" t="s">
        <v>86</v>
      </c>
      <c r="B11" s="52" t="s">
        <v>143</v>
      </c>
      <c r="C11" s="196">
        <v>17789792.219999999</v>
      </c>
      <c r="D11" s="19">
        <v>2.0797523596871873E-2</v>
      </c>
      <c r="E11" s="19" t="s">
        <v>128</v>
      </c>
      <c r="F11" s="191">
        <v>4.0000000000000002E-4</v>
      </c>
      <c r="G11" s="15"/>
      <c r="H11" s="16"/>
      <c r="I11" s="114" t="s">
        <v>63</v>
      </c>
      <c r="J11" s="93" t="s">
        <v>64</v>
      </c>
      <c r="K11" s="95" t="s">
        <v>64</v>
      </c>
      <c r="L11" s="95" t="s">
        <v>64</v>
      </c>
      <c r="M11" s="93" t="s">
        <v>64</v>
      </c>
      <c r="N11" s="93" t="s">
        <v>64</v>
      </c>
      <c r="O11" s="95" t="s">
        <v>64</v>
      </c>
      <c r="P11" s="95" t="s">
        <v>64</v>
      </c>
      <c r="Q11" s="93" t="s">
        <v>64</v>
      </c>
      <c r="R11" s="93" t="s">
        <v>64</v>
      </c>
      <c r="S11" s="93" t="s">
        <v>64</v>
      </c>
      <c r="T11" s="55" t="s">
        <v>64</v>
      </c>
      <c r="U11" s="55" t="s">
        <v>64</v>
      </c>
      <c r="V11" s="133" t="s">
        <v>64</v>
      </c>
    </row>
    <row r="12" spans="1:29" ht="57" customHeight="1" x14ac:dyDescent="0.5">
      <c r="A12" s="24" t="s">
        <v>89</v>
      </c>
      <c r="B12" s="52" t="s">
        <v>144</v>
      </c>
      <c r="C12" s="196">
        <v>4067415.57</v>
      </c>
      <c r="D12" s="19">
        <v>4.7550960825870209E-3</v>
      </c>
      <c r="E12" s="90" t="s">
        <v>91</v>
      </c>
      <c r="F12" s="191">
        <v>7.7999999999999996E-3</v>
      </c>
      <c r="G12" s="17"/>
      <c r="H12" s="13"/>
      <c r="I12" s="114" t="s">
        <v>9</v>
      </c>
      <c r="J12" s="93" t="s">
        <v>64</v>
      </c>
      <c r="K12" s="95" t="s">
        <v>64</v>
      </c>
      <c r="L12" s="95" t="s">
        <v>64</v>
      </c>
      <c r="M12" s="93" t="s">
        <v>64</v>
      </c>
      <c r="N12" s="93" t="s">
        <v>64</v>
      </c>
      <c r="O12" s="93" t="s">
        <v>9</v>
      </c>
      <c r="P12" s="95" t="s">
        <v>64</v>
      </c>
      <c r="Q12" s="93" t="s">
        <v>64</v>
      </c>
      <c r="R12" s="93" t="s">
        <v>64</v>
      </c>
      <c r="S12" s="93" t="s">
        <v>64</v>
      </c>
      <c r="T12" s="55" t="s">
        <v>64</v>
      </c>
      <c r="U12" s="55" t="s">
        <v>64</v>
      </c>
      <c r="V12" s="133" t="s">
        <v>64</v>
      </c>
    </row>
    <row r="13" spans="1:29" ht="57" customHeight="1" x14ac:dyDescent="0.5">
      <c r="A13" s="24" t="s">
        <v>129</v>
      </c>
      <c r="B13" s="184" t="s">
        <v>145</v>
      </c>
      <c r="C13" s="196">
        <v>32235378.489999998</v>
      </c>
      <c r="D13" s="19">
        <v>3.768543423717801E-2</v>
      </c>
      <c r="E13" s="90" t="s">
        <v>131</v>
      </c>
      <c r="F13" s="191">
        <v>1.1000000000000001E-3</v>
      </c>
      <c r="G13" s="15"/>
      <c r="H13" s="13"/>
      <c r="I13" s="114" t="s">
        <v>63</v>
      </c>
      <c r="J13" s="93" t="s">
        <v>64</v>
      </c>
      <c r="K13" s="93" t="s">
        <v>9</v>
      </c>
      <c r="L13" s="93" t="s">
        <v>9</v>
      </c>
      <c r="M13" s="93" t="s">
        <v>64</v>
      </c>
      <c r="N13" s="93" t="s">
        <v>64</v>
      </c>
      <c r="O13" s="93" t="s">
        <v>9</v>
      </c>
      <c r="P13" s="93" t="s">
        <v>9</v>
      </c>
      <c r="Q13" s="93" t="s">
        <v>64</v>
      </c>
      <c r="R13" s="93" t="s">
        <v>64</v>
      </c>
      <c r="S13" s="93" t="s">
        <v>64</v>
      </c>
      <c r="T13" s="55" t="s">
        <v>64</v>
      </c>
      <c r="U13" s="55" t="s">
        <v>64</v>
      </c>
      <c r="V13" s="133" t="s">
        <v>64</v>
      </c>
    </row>
    <row r="14" spans="1:29" ht="57" customHeight="1" x14ac:dyDescent="0.5">
      <c r="A14" s="24" t="s">
        <v>37</v>
      </c>
      <c r="B14" s="52" t="s">
        <v>146</v>
      </c>
      <c r="C14" s="197">
        <v>18468789.579999998</v>
      </c>
      <c r="D14" s="19">
        <v>2.1591319468244545E-2</v>
      </c>
      <c r="E14" s="19" t="s">
        <v>93</v>
      </c>
      <c r="F14" s="191">
        <v>2.5999999999999999E-3</v>
      </c>
      <c r="G14" s="17"/>
      <c r="H14" s="13"/>
      <c r="I14" s="113" t="s">
        <v>64</v>
      </c>
      <c r="J14" s="93" t="s">
        <v>9</v>
      </c>
      <c r="K14" s="93" t="s">
        <v>9</v>
      </c>
      <c r="L14" s="93" t="s">
        <v>9</v>
      </c>
      <c r="M14" s="93" t="s">
        <v>9</v>
      </c>
      <c r="N14" s="93" t="s">
        <v>64</v>
      </c>
      <c r="O14" s="93" t="s">
        <v>64</v>
      </c>
      <c r="P14" s="93" t="s">
        <v>64</v>
      </c>
      <c r="Q14" s="93" t="s">
        <v>64</v>
      </c>
      <c r="R14" s="93" t="s">
        <v>64</v>
      </c>
      <c r="S14" s="93" t="s">
        <v>64</v>
      </c>
      <c r="T14" s="55" t="s">
        <v>64</v>
      </c>
      <c r="U14" s="55" t="s">
        <v>64</v>
      </c>
      <c r="V14" s="133" t="s">
        <v>64</v>
      </c>
    </row>
    <row r="15" spans="1:29" ht="57" customHeight="1" x14ac:dyDescent="0.5">
      <c r="A15" s="24" t="s">
        <v>129</v>
      </c>
      <c r="B15" s="52" t="s">
        <v>147</v>
      </c>
      <c r="C15" s="197">
        <v>18433310.09</v>
      </c>
      <c r="D15" s="19">
        <v>2.1549841438520827E-2</v>
      </c>
      <c r="E15" s="19" t="s">
        <v>95</v>
      </c>
      <c r="F15" s="191">
        <v>1.0500000000000001E-2</v>
      </c>
      <c r="G15" s="17"/>
      <c r="H15" s="13"/>
      <c r="I15" s="96" t="s">
        <v>64</v>
      </c>
      <c r="J15" s="93" t="s">
        <v>9</v>
      </c>
      <c r="K15" s="93" t="s">
        <v>64</v>
      </c>
      <c r="L15" s="93" t="s">
        <v>64</v>
      </c>
      <c r="M15" s="93" t="s">
        <v>64</v>
      </c>
      <c r="N15" s="93" t="s">
        <v>64</v>
      </c>
      <c r="O15" s="93" t="s">
        <v>64</v>
      </c>
      <c r="P15" s="93" t="s">
        <v>64</v>
      </c>
      <c r="Q15" s="93" t="s">
        <v>64</v>
      </c>
      <c r="R15" s="93" t="s">
        <v>64</v>
      </c>
      <c r="S15" s="93" t="s">
        <v>64</v>
      </c>
      <c r="T15" s="55" t="s">
        <v>64</v>
      </c>
      <c r="U15" s="55" t="s">
        <v>64</v>
      </c>
      <c r="V15" s="133" t="s">
        <v>120</v>
      </c>
    </row>
    <row r="16" spans="1:29" ht="57" customHeight="1" x14ac:dyDescent="0.5">
      <c r="A16" s="185" t="s">
        <v>41</v>
      </c>
      <c r="B16" s="123" t="s">
        <v>148</v>
      </c>
      <c r="C16" s="197">
        <v>1844641.79</v>
      </c>
      <c r="D16" s="19">
        <v>2.1565165394214466E-3</v>
      </c>
      <c r="E16" s="19" t="s">
        <v>133</v>
      </c>
      <c r="F16" s="191">
        <v>5.7000000000000002E-3</v>
      </c>
      <c r="G16" s="17"/>
      <c r="H16" s="13"/>
      <c r="I16" s="96" t="s">
        <v>64</v>
      </c>
      <c r="J16" s="93" t="s">
        <v>64</v>
      </c>
      <c r="K16" s="93" t="s">
        <v>64</v>
      </c>
      <c r="L16" s="93" t="s">
        <v>64</v>
      </c>
      <c r="M16" s="93" t="s">
        <v>64</v>
      </c>
      <c r="N16" s="93" t="s">
        <v>64</v>
      </c>
      <c r="O16" s="93" t="s">
        <v>64</v>
      </c>
      <c r="P16" s="93" t="s">
        <v>64</v>
      </c>
      <c r="Q16" s="93" t="s">
        <v>64</v>
      </c>
      <c r="R16" s="93" t="s">
        <v>64</v>
      </c>
      <c r="S16" s="93" t="s">
        <v>64</v>
      </c>
      <c r="T16" s="55" t="s">
        <v>64</v>
      </c>
      <c r="U16" s="55" t="s">
        <v>64</v>
      </c>
      <c r="V16" s="133" t="s">
        <v>64</v>
      </c>
    </row>
    <row r="17" spans="1:22" ht="57.75" customHeight="1" x14ac:dyDescent="0.5">
      <c r="A17" s="24" t="s">
        <v>98</v>
      </c>
      <c r="B17" s="52" t="s">
        <v>149</v>
      </c>
      <c r="C17" s="197">
        <v>8798385.3900000006</v>
      </c>
      <c r="D17" s="19">
        <v>1.0285933950211013E-2</v>
      </c>
      <c r="E17" s="19" t="s">
        <v>100</v>
      </c>
      <c r="F17" s="191">
        <v>7.9000000000000008E-3</v>
      </c>
      <c r="G17" s="100"/>
      <c r="H17" s="9"/>
      <c r="I17" s="96" t="s">
        <v>64</v>
      </c>
      <c r="J17" s="94" t="s">
        <v>64</v>
      </c>
      <c r="K17" s="94" t="s">
        <v>64</v>
      </c>
      <c r="L17" s="94" t="s">
        <v>64</v>
      </c>
      <c r="M17" s="94" t="s">
        <v>64</v>
      </c>
      <c r="N17" s="94" t="s">
        <v>64</v>
      </c>
      <c r="O17" s="94" t="s">
        <v>64</v>
      </c>
      <c r="P17" s="94" t="s">
        <v>64</v>
      </c>
      <c r="Q17" s="94" t="s">
        <v>64</v>
      </c>
      <c r="R17" s="94" t="s">
        <v>9</v>
      </c>
      <c r="S17" s="94" t="s">
        <v>64</v>
      </c>
      <c r="T17" s="55" t="s">
        <v>64</v>
      </c>
      <c r="U17" s="55" t="s">
        <v>64</v>
      </c>
      <c r="V17" s="133" t="s">
        <v>64</v>
      </c>
    </row>
    <row r="18" spans="1:22" ht="57.75" customHeight="1" x14ac:dyDescent="0.5">
      <c r="A18" s="24" t="s">
        <v>134</v>
      </c>
      <c r="B18" s="52" t="s">
        <v>150</v>
      </c>
      <c r="C18" s="197">
        <v>0</v>
      </c>
      <c r="D18" s="90">
        <v>0</v>
      </c>
      <c r="E18" s="90" t="s">
        <v>136</v>
      </c>
      <c r="F18" s="191">
        <v>3.5E-4</v>
      </c>
      <c r="G18" s="17"/>
      <c r="H18" s="13"/>
      <c r="I18" s="96" t="s">
        <v>63</v>
      </c>
      <c r="J18" s="93" t="s">
        <v>64</v>
      </c>
      <c r="K18" s="96" t="s">
        <v>64</v>
      </c>
      <c r="L18" s="96" t="s">
        <v>64</v>
      </c>
      <c r="M18" s="96" t="s">
        <v>64</v>
      </c>
      <c r="N18" s="96" t="s">
        <v>64</v>
      </c>
      <c r="O18" s="96" t="s">
        <v>9</v>
      </c>
      <c r="P18" s="96" t="s">
        <v>64</v>
      </c>
      <c r="Q18" s="96" t="s">
        <v>64</v>
      </c>
      <c r="R18" s="96" t="s">
        <v>64</v>
      </c>
      <c r="S18" s="96" t="s">
        <v>64</v>
      </c>
      <c r="T18" s="55" t="s">
        <v>64</v>
      </c>
      <c r="U18" s="55" t="s">
        <v>64</v>
      </c>
      <c r="V18" s="133" t="s">
        <v>64</v>
      </c>
    </row>
    <row r="19" spans="1:22" ht="57.75" customHeight="1" x14ac:dyDescent="0.5">
      <c r="A19" s="24" t="s">
        <v>101</v>
      </c>
      <c r="B19" s="52" t="s">
        <v>151</v>
      </c>
      <c r="C19" s="197">
        <v>16877220.010000002</v>
      </c>
      <c r="D19" s="90">
        <v>1.9730662228475044E-2</v>
      </c>
      <c r="E19" s="90" t="s">
        <v>103</v>
      </c>
      <c r="F19" s="191">
        <v>4.8999999999999998E-3</v>
      </c>
      <c r="G19" s="17"/>
      <c r="H19" s="92"/>
      <c r="I19" s="106" t="s">
        <v>64</v>
      </c>
      <c r="J19" s="96" t="s">
        <v>64</v>
      </c>
      <c r="K19" s="96" t="s">
        <v>64</v>
      </c>
      <c r="L19" s="96" t="s">
        <v>64</v>
      </c>
      <c r="M19" s="96" t="s">
        <v>64</v>
      </c>
      <c r="N19" s="96" t="s">
        <v>64</v>
      </c>
      <c r="O19" s="96" t="s">
        <v>64</v>
      </c>
      <c r="P19" s="96" t="s">
        <v>64</v>
      </c>
      <c r="Q19" s="96" t="s">
        <v>9</v>
      </c>
      <c r="R19" s="96" t="s">
        <v>64</v>
      </c>
      <c r="S19" s="96" t="s">
        <v>64</v>
      </c>
      <c r="T19" s="55" t="s">
        <v>64</v>
      </c>
      <c r="U19" s="55" t="s">
        <v>64</v>
      </c>
      <c r="V19" s="133" t="s">
        <v>64</v>
      </c>
    </row>
    <row r="20" spans="1:22" ht="57.75" customHeight="1" x14ac:dyDescent="0.5">
      <c r="A20" s="24" t="s">
        <v>47</v>
      </c>
      <c r="B20" s="52" t="s">
        <v>152</v>
      </c>
      <c r="C20" s="197">
        <v>9521315.75</v>
      </c>
      <c r="D20" s="90">
        <v>1.1131090601568186E-2</v>
      </c>
      <c r="E20" s="90" t="s">
        <v>105</v>
      </c>
      <c r="F20" s="191">
        <v>8.3000000000000001E-3</v>
      </c>
      <c r="G20" s="17"/>
      <c r="H20" s="92"/>
      <c r="I20" s="106" t="s">
        <v>64</v>
      </c>
      <c r="J20" s="96" t="s">
        <v>64</v>
      </c>
      <c r="K20" s="96" t="s">
        <v>64</v>
      </c>
      <c r="L20" s="96" t="s">
        <v>64</v>
      </c>
      <c r="M20" s="96" t="s">
        <v>64</v>
      </c>
      <c r="N20" s="96" t="s">
        <v>64</v>
      </c>
      <c r="O20" s="96" t="s">
        <v>64</v>
      </c>
      <c r="P20" s="96" t="s">
        <v>64</v>
      </c>
      <c r="Q20" s="96" t="s">
        <v>64</v>
      </c>
      <c r="R20" s="96" t="s">
        <v>64</v>
      </c>
      <c r="S20" s="96" t="s">
        <v>64</v>
      </c>
      <c r="T20" s="55" t="s">
        <v>64</v>
      </c>
      <c r="U20" s="55" t="s">
        <v>64</v>
      </c>
      <c r="V20" s="133" t="s">
        <v>64</v>
      </c>
    </row>
    <row r="21" spans="1:22" ht="57.75" customHeight="1" x14ac:dyDescent="0.5">
      <c r="A21" s="24" t="s">
        <v>106</v>
      </c>
      <c r="B21" s="52" t="s">
        <v>153</v>
      </c>
      <c r="C21" s="197">
        <v>2515020.8199999998</v>
      </c>
      <c r="D21" s="90">
        <v>2.9402369743121172E-3</v>
      </c>
      <c r="E21" s="90" t="s">
        <v>108</v>
      </c>
      <c r="F21" s="191">
        <v>7.4999999999999997E-3</v>
      </c>
      <c r="G21" s="17"/>
      <c r="H21" s="92"/>
      <c r="I21" s="106" t="s">
        <v>64</v>
      </c>
      <c r="J21" s="96" t="s">
        <v>64</v>
      </c>
      <c r="K21" s="96" t="s">
        <v>64</v>
      </c>
      <c r="L21" s="96" t="s">
        <v>64</v>
      </c>
      <c r="M21" s="96" t="s">
        <v>64</v>
      </c>
      <c r="N21" s="96" t="s">
        <v>64</v>
      </c>
      <c r="O21" s="96" t="s">
        <v>64</v>
      </c>
      <c r="P21" s="96" t="s">
        <v>64</v>
      </c>
      <c r="Q21" s="96" t="s">
        <v>64</v>
      </c>
      <c r="R21" s="96" t="s">
        <v>64</v>
      </c>
      <c r="S21" s="96" t="s">
        <v>64</v>
      </c>
      <c r="T21" s="55" t="s">
        <v>64</v>
      </c>
      <c r="U21" s="55" t="s">
        <v>64</v>
      </c>
      <c r="V21" s="133" t="s">
        <v>117</v>
      </c>
    </row>
    <row r="22" spans="1:22" ht="57.75" customHeight="1" x14ac:dyDescent="0.5">
      <c r="A22" s="122" t="s">
        <v>109</v>
      </c>
      <c r="B22" s="123" t="s">
        <v>154</v>
      </c>
      <c r="C22" s="197">
        <v>283460.3</v>
      </c>
      <c r="D22" s="90">
        <v>3.3138511147975513E-4</v>
      </c>
      <c r="E22" s="90" t="s">
        <v>111</v>
      </c>
      <c r="F22" s="191">
        <v>1E-3</v>
      </c>
      <c r="G22" s="17"/>
      <c r="H22" s="92"/>
      <c r="I22" s="106" t="s">
        <v>64</v>
      </c>
      <c r="J22" s="96" t="s">
        <v>64</v>
      </c>
      <c r="K22" s="96" t="s">
        <v>64</v>
      </c>
      <c r="L22" s="96" t="s">
        <v>64</v>
      </c>
      <c r="M22" s="96" t="s">
        <v>64</v>
      </c>
      <c r="N22" s="96" t="s">
        <v>64</v>
      </c>
      <c r="O22" s="96" t="s">
        <v>64</v>
      </c>
      <c r="P22" s="96" t="s">
        <v>64</v>
      </c>
      <c r="Q22" s="96" t="s">
        <v>64</v>
      </c>
      <c r="R22" s="96" t="s">
        <v>64</v>
      </c>
      <c r="S22" s="96" t="s">
        <v>64</v>
      </c>
      <c r="T22" s="195" t="s">
        <v>64</v>
      </c>
      <c r="U22" s="55" t="s">
        <v>64</v>
      </c>
      <c r="V22" s="133" t="s">
        <v>120</v>
      </c>
    </row>
    <row r="23" spans="1:22" ht="57.75" customHeight="1" x14ac:dyDescent="0.5">
      <c r="A23" s="186" t="s">
        <v>53</v>
      </c>
      <c r="B23" s="187" t="s">
        <v>155</v>
      </c>
      <c r="C23" s="50">
        <v>1494233.43</v>
      </c>
      <c r="D23" s="188">
        <v>1.7468644172652285E-3</v>
      </c>
      <c r="E23" s="188" t="s">
        <v>113</v>
      </c>
      <c r="F23" s="189">
        <v>9.4999999999999998E-3</v>
      </c>
      <c r="G23" s="119"/>
      <c r="H23" s="192"/>
      <c r="I23" s="193" t="s">
        <v>64</v>
      </c>
      <c r="J23" s="102" t="s">
        <v>9</v>
      </c>
      <c r="K23" s="102" t="s">
        <v>9</v>
      </c>
      <c r="L23" s="102" t="s">
        <v>9</v>
      </c>
      <c r="M23" s="102" t="s">
        <v>9</v>
      </c>
      <c r="N23" s="102" t="s">
        <v>64</v>
      </c>
      <c r="O23" s="102" t="s">
        <v>9</v>
      </c>
      <c r="P23" s="102" t="s">
        <v>9</v>
      </c>
      <c r="Q23" s="102" t="s">
        <v>9</v>
      </c>
      <c r="R23" s="102" t="s">
        <v>64</v>
      </c>
      <c r="S23" s="102" t="s">
        <v>64</v>
      </c>
      <c r="T23" s="209" t="s">
        <v>120</v>
      </c>
      <c r="U23" s="55" t="s">
        <v>122</v>
      </c>
      <c r="V23" s="133">
        <f t="shared" ref="V23:V40" si="0">IF(LEN(_xlfn.CONCAT(I23:S23))=0,15,LEN(_xlfn.CONCAT(I23:S23))-LEN(SUBSTITUTE(_xlfn.CONCAT(I23:S23),"û","")))</f>
        <v>7</v>
      </c>
    </row>
    <row r="24" spans="1:22" ht="57.75" customHeight="1" x14ac:dyDescent="0.5">
      <c r="A24" s="98" t="s">
        <v>114</v>
      </c>
      <c r="B24" s="73" t="s">
        <v>156</v>
      </c>
      <c r="C24" s="7">
        <v>1157122.3899999999</v>
      </c>
      <c r="D24" s="90">
        <v>1.3527578013777261E-3</v>
      </c>
      <c r="E24" s="90" t="s">
        <v>116</v>
      </c>
      <c r="F24" s="12">
        <v>0.01</v>
      </c>
      <c r="G24" s="17"/>
      <c r="H24" s="92"/>
      <c r="I24" s="106" t="s">
        <v>64</v>
      </c>
      <c r="J24" s="96" t="s">
        <v>9</v>
      </c>
      <c r="K24" s="96" t="s">
        <v>9</v>
      </c>
      <c r="L24" s="96" t="s">
        <v>9</v>
      </c>
      <c r="M24" s="96" t="s">
        <v>9</v>
      </c>
      <c r="N24" s="96" t="s">
        <v>64</v>
      </c>
      <c r="O24" s="96" t="s">
        <v>64</v>
      </c>
      <c r="P24" s="96" t="s">
        <v>64</v>
      </c>
      <c r="Q24" s="96" t="s">
        <v>9</v>
      </c>
      <c r="R24" s="96" t="s">
        <v>64</v>
      </c>
      <c r="S24" s="96" t="s">
        <v>64</v>
      </c>
      <c r="T24" s="209" t="s">
        <v>120</v>
      </c>
      <c r="U24" s="195" t="s">
        <v>157</v>
      </c>
      <c r="V24" s="133">
        <f t="shared" si="0"/>
        <v>5</v>
      </c>
    </row>
    <row r="25" spans="1:22" ht="57.75" customHeight="1" x14ac:dyDescent="0.5">
      <c r="A25" s="98" t="s">
        <v>67</v>
      </c>
      <c r="B25" s="73" t="s">
        <v>67</v>
      </c>
      <c r="C25" s="7"/>
      <c r="D25" s="90">
        <v>0</v>
      </c>
      <c r="E25" s="90"/>
      <c r="F25" s="12" t="s">
        <v>67</v>
      </c>
      <c r="G25" s="17"/>
      <c r="H25" s="92"/>
      <c r="I25" s="10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209" t="s">
        <v>67</v>
      </c>
      <c r="U25" s="55" t="s">
        <v>67</v>
      </c>
      <c r="V25" s="133">
        <f t="shared" si="0"/>
        <v>15</v>
      </c>
    </row>
    <row r="26" spans="1:22" ht="57.75" customHeight="1" x14ac:dyDescent="0.5">
      <c r="A26" s="98" t="s">
        <v>67</v>
      </c>
      <c r="B26" s="73" t="s">
        <v>67</v>
      </c>
      <c r="C26" s="7"/>
      <c r="D26" s="90">
        <v>0</v>
      </c>
      <c r="E26" s="90"/>
      <c r="F26" s="12" t="s">
        <v>67</v>
      </c>
      <c r="G26" s="17"/>
      <c r="H26" s="92"/>
      <c r="I26" s="10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209" t="s">
        <v>67</v>
      </c>
      <c r="U26" s="55" t="s">
        <v>67</v>
      </c>
      <c r="V26" s="133">
        <f t="shared" si="0"/>
        <v>15</v>
      </c>
    </row>
    <row r="27" spans="1:22" ht="57.75" customHeight="1" x14ac:dyDescent="0.5">
      <c r="A27" s="98"/>
      <c r="B27" s="73"/>
      <c r="C27" s="7"/>
      <c r="D27" s="90">
        <v>0</v>
      </c>
      <c r="E27" s="90"/>
      <c r="F27" s="12"/>
      <c r="G27" s="17"/>
      <c r="H27" s="92"/>
      <c r="I27" s="10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209" t="s">
        <v>67</v>
      </c>
      <c r="U27" s="55" t="s">
        <v>67</v>
      </c>
      <c r="V27" s="133">
        <f t="shared" si="0"/>
        <v>15</v>
      </c>
    </row>
    <row r="28" spans="1:22" ht="57.75" customHeight="1" x14ac:dyDescent="0.5">
      <c r="A28" s="98"/>
      <c r="B28" s="73"/>
      <c r="C28" s="7"/>
      <c r="D28" s="90">
        <v>0</v>
      </c>
      <c r="E28" s="90"/>
      <c r="F28" s="12"/>
      <c r="G28" s="17"/>
      <c r="H28" s="92"/>
      <c r="I28" s="10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209" t="s">
        <v>67</v>
      </c>
      <c r="U28" s="55" t="s">
        <v>67</v>
      </c>
      <c r="V28" s="133">
        <f t="shared" si="0"/>
        <v>15</v>
      </c>
    </row>
    <row r="29" spans="1:22" ht="57.75" customHeight="1" x14ac:dyDescent="0.5">
      <c r="A29" s="98" t="s">
        <v>67</v>
      </c>
      <c r="B29" s="73" t="s">
        <v>67</v>
      </c>
      <c r="C29" s="7"/>
      <c r="D29" s="90">
        <v>0</v>
      </c>
      <c r="E29" s="90"/>
      <c r="F29" s="12" t="s">
        <v>67</v>
      </c>
      <c r="G29" s="17"/>
      <c r="H29" s="92"/>
      <c r="I29" s="10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209" t="s">
        <v>67</v>
      </c>
      <c r="U29" s="55" t="s">
        <v>67</v>
      </c>
      <c r="V29" s="133">
        <f t="shared" si="0"/>
        <v>15</v>
      </c>
    </row>
    <row r="30" spans="1:22" ht="57.75" customHeight="1" x14ac:dyDescent="0.5">
      <c r="A30" s="98" t="s">
        <v>67</v>
      </c>
      <c r="B30" s="73" t="s">
        <v>67</v>
      </c>
      <c r="C30" s="7"/>
      <c r="D30" s="90">
        <v>0</v>
      </c>
      <c r="E30" s="90"/>
      <c r="F30" s="12" t="s">
        <v>67</v>
      </c>
      <c r="G30" s="17"/>
      <c r="H30" s="92"/>
      <c r="I30" s="10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209" t="s">
        <v>67</v>
      </c>
      <c r="U30" s="55" t="s">
        <v>67</v>
      </c>
      <c r="V30" s="133">
        <f t="shared" si="0"/>
        <v>15</v>
      </c>
    </row>
    <row r="31" spans="1:22" ht="57.75" customHeight="1" x14ac:dyDescent="0.5">
      <c r="A31" s="98"/>
      <c r="B31" s="73"/>
      <c r="C31" s="7"/>
      <c r="D31" s="90">
        <v>0</v>
      </c>
      <c r="E31" s="90"/>
      <c r="F31" s="12"/>
      <c r="G31" s="17"/>
      <c r="H31" s="92"/>
      <c r="I31" s="10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209" t="s">
        <v>67</v>
      </c>
      <c r="U31" s="55" t="s">
        <v>67</v>
      </c>
      <c r="V31" s="133">
        <f t="shared" si="0"/>
        <v>15</v>
      </c>
    </row>
    <row r="32" spans="1:22" ht="57.75" customHeight="1" x14ac:dyDescent="0.5">
      <c r="A32" s="98"/>
      <c r="B32" s="73"/>
      <c r="C32" s="7"/>
      <c r="D32" s="90">
        <v>0</v>
      </c>
      <c r="E32" s="90"/>
      <c r="F32" s="12"/>
      <c r="G32" s="17"/>
      <c r="H32" s="92"/>
      <c r="I32" s="10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209" t="s">
        <v>67</v>
      </c>
      <c r="U32" s="55" t="s">
        <v>67</v>
      </c>
      <c r="V32" s="133">
        <f t="shared" si="0"/>
        <v>15</v>
      </c>
    </row>
    <row r="33" spans="1:22" ht="57.75" customHeight="1" x14ac:dyDescent="0.5">
      <c r="A33" s="98"/>
      <c r="B33" s="73"/>
      <c r="C33" s="7"/>
      <c r="D33" s="90">
        <v>0</v>
      </c>
      <c r="E33" s="90"/>
      <c r="F33" s="12"/>
      <c r="G33" s="17"/>
      <c r="H33" s="92"/>
      <c r="I33" s="10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209" t="s">
        <v>67</v>
      </c>
      <c r="U33" s="55" t="s">
        <v>67</v>
      </c>
      <c r="V33" s="133">
        <f t="shared" si="0"/>
        <v>15</v>
      </c>
    </row>
    <row r="34" spans="1:22" ht="57.75" customHeight="1" x14ac:dyDescent="0.5">
      <c r="A34" s="98"/>
      <c r="B34" s="73"/>
      <c r="C34" s="7"/>
      <c r="D34" s="90">
        <v>0</v>
      </c>
      <c r="E34" s="90"/>
      <c r="F34" s="12"/>
      <c r="G34" s="17"/>
      <c r="H34" s="92"/>
      <c r="I34" s="10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209" t="s">
        <v>67</v>
      </c>
      <c r="U34" s="55" t="s">
        <v>67</v>
      </c>
      <c r="V34" s="133">
        <f t="shared" si="0"/>
        <v>15</v>
      </c>
    </row>
    <row r="35" spans="1:22" ht="57.75" customHeight="1" x14ac:dyDescent="0.5">
      <c r="A35" s="98"/>
      <c r="B35" s="73"/>
      <c r="C35" s="7"/>
      <c r="D35" s="90">
        <v>0</v>
      </c>
      <c r="E35" s="90"/>
      <c r="F35" s="12"/>
      <c r="G35" s="17"/>
      <c r="H35" s="92"/>
      <c r="I35" s="10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209" t="s">
        <v>67</v>
      </c>
      <c r="U35" s="55" t="s">
        <v>67</v>
      </c>
      <c r="V35" s="133">
        <f t="shared" si="0"/>
        <v>15</v>
      </c>
    </row>
    <row r="36" spans="1:22" ht="57.75" customHeight="1" x14ac:dyDescent="0.5">
      <c r="A36" s="98"/>
      <c r="B36" s="73"/>
      <c r="C36" s="7"/>
      <c r="D36" s="90">
        <v>0</v>
      </c>
      <c r="E36" s="90"/>
      <c r="F36" s="12"/>
      <c r="G36" s="17"/>
      <c r="H36" s="92"/>
      <c r="I36" s="10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209" t="s">
        <v>67</v>
      </c>
      <c r="U36" s="55" t="s">
        <v>67</v>
      </c>
      <c r="V36" s="133">
        <f t="shared" si="0"/>
        <v>15</v>
      </c>
    </row>
    <row r="37" spans="1:22" ht="57.75" customHeight="1" x14ac:dyDescent="0.5">
      <c r="A37" s="98"/>
      <c r="B37" s="73"/>
      <c r="C37" s="7"/>
      <c r="D37" s="90">
        <v>0</v>
      </c>
      <c r="E37" s="90"/>
      <c r="F37" s="12"/>
      <c r="G37" s="17"/>
      <c r="H37" s="92"/>
      <c r="I37" s="10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209" t="s">
        <v>67</v>
      </c>
      <c r="U37" s="55" t="s">
        <v>67</v>
      </c>
      <c r="V37" s="133">
        <f t="shared" si="0"/>
        <v>15</v>
      </c>
    </row>
    <row r="38" spans="1:22" ht="57.75" customHeight="1" x14ac:dyDescent="0.5">
      <c r="A38" s="98"/>
      <c r="B38" s="73"/>
      <c r="C38" s="7"/>
      <c r="D38" s="90">
        <v>0</v>
      </c>
      <c r="E38" s="90"/>
      <c r="F38" s="12"/>
      <c r="G38" s="17"/>
      <c r="H38" s="92"/>
      <c r="I38" s="10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209" t="s">
        <v>67</v>
      </c>
      <c r="U38" s="55" t="s">
        <v>67</v>
      </c>
      <c r="V38" s="133">
        <f t="shared" si="0"/>
        <v>15</v>
      </c>
    </row>
    <row r="39" spans="1:22" ht="57.75" customHeight="1" x14ac:dyDescent="0.5">
      <c r="A39" s="98"/>
      <c r="B39" s="73"/>
      <c r="C39" s="7"/>
      <c r="D39" s="90">
        <v>0</v>
      </c>
      <c r="E39" s="90"/>
      <c r="F39" s="12"/>
      <c r="G39" s="17"/>
      <c r="H39" s="92"/>
      <c r="I39" s="10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209" t="s">
        <v>67</v>
      </c>
      <c r="U39" s="55" t="s">
        <v>67</v>
      </c>
      <c r="V39" s="133">
        <f t="shared" si="0"/>
        <v>15</v>
      </c>
    </row>
    <row r="40" spans="1:22" ht="51" customHeight="1" x14ac:dyDescent="0.5">
      <c r="A40" s="98" t="s">
        <v>67</v>
      </c>
      <c r="B40" s="73" t="s">
        <v>67</v>
      </c>
      <c r="C40" s="7"/>
      <c r="D40" s="90">
        <v>0</v>
      </c>
      <c r="E40" s="90"/>
      <c r="F40" s="12" t="s">
        <v>67</v>
      </c>
      <c r="G40" s="17"/>
      <c r="H40" s="92"/>
      <c r="I40" s="107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210" t="s">
        <v>67</v>
      </c>
      <c r="U40" s="55" t="s">
        <v>67</v>
      </c>
      <c r="V40" s="133">
        <f t="shared" si="0"/>
        <v>15</v>
      </c>
    </row>
    <row r="41" spans="1:22" x14ac:dyDescent="0.5">
      <c r="A41" s="57"/>
      <c r="B41" s="140"/>
      <c r="C41" s="141"/>
      <c r="D41" s="142"/>
      <c r="E41" s="143"/>
      <c r="F41" s="144"/>
      <c r="G41" s="145"/>
      <c r="H41" s="146"/>
      <c r="I41" s="136"/>
      <c r="J41" s="136"/>
      <c r="K41" s="131"/>
      <c r="L41" s="131"/>
      <c r="M41" s="131"/>
      <c r="N41" s="136"/>
      <c r="O41" s="136"/>
      <c r="P41" s="136"/>
      <c r="Q41" s="136"/>
      <c r="R41" s="136"/>
      <c r="S41" s="136"/>
      <c r="T41" s="136"/>
      <c r="U41" s="147"/>
    </row>
    <row r="42" spans="1:22" ht="55.5" customHeight="1" x14ac:dyDescent="0.5">
      <c r="A42" s="24" t="s">
        <v>57</v>
      </c>
      <c r="B42" s="54" t="s">
        <v>58</v>
      </c>
      <c r="C42" s="197">
        <v>309437884.75000006</v>
      </c>
      <c r="D42" s="19">
        <v>0.36175474284737014</v>
      </c>
      <c r="E42" s="19" t="s">
        <v>10</v>
      </c>
      <c r="F42" s="191">
        <v>8.0000000000000004E-4</v>
      </c>
      <c r="G42" s="148">
        <v>5.0000000000000001E-3</v>
      </c>
      <c r="H42" s="149">
        <v>38717</v>
      </c>
      <c r="I42" s="150"/>
      <c r="J42" s="136"/>
      <c r="K42" s="131"/>
      <c r="L42" s="131"/>
      <c r="M42" s="131"/>
      <c r="N42" s="136"/>
      <c r="O42" s="136"/>
      <c r="P42" s="136"/>
      <c r="Q42" s="136"/>
      <c r="R42" s="136"/>
      <c r="S42" s="136"/>
      <c r="T42" s="136"/>
      <c r="U42" s="147"/>
    </row>
    <row r="43" spans="1:22" ht="57" customHeight="1" x14ac:dyDescent="0.5">
      <c r="A43" s="24" t="s">
        <v>59</v>
      </c>
      <c r="B43" s="54" t="s">
        <v>60</v>
      </c>
      <c r="C43" s="197">
        <v>39607066.600000001</v>
      </c>
      <c r="D43" s="19">
        <v>4.6303458299547011E-2</v>
      </c>
      <c r="E43" s="19" t="s">
        <v>10</v>
      </c>
      <c r="F43" s="191">
        <v>3.0000000000000001E-3</v>
      </c>
      <c r="G43" s="148"/>
      <c r="H43" s="149"/>
      <c r="I43" s="150"/>
      <c r="J43" s="136"/>
      <c r="K43" s="131"/>
      <c r="L43" s="131"/>
      <c r="M43" s="131"/>
      <c r="N43" s="136"/>
      <c r="O43" s="136"/>
      <c r="P43" s="136"/>
      <c r="Q43" s="136"/>
      <c r="R43" s="136"/>
      <c r="S43" s="136"/>
      <c r="T43" s="136"/>
      <c r="U43" s="147"/>
    </row>
    <row r="44" spans="1:22" ht="55.5" customHeight="1" x14ac:dyDescent="0.5">
      <c r="A44" s="24" t="s">
        <v>61</v>
      </c>
      <c r="B44" s="52" t="s">
        <v>62</v>
      </c>
      <c r="C44" s="197">
        <v>2296695.91</v>
      </c>
      <c r="D44" s="19">
        <v>2.6849997342500791E-3</v>
      </c>
      <c r="E44" s="89" t="s">
        <v>10</v>
      </c>
      <c r="F44" s="191">
        <v>0</v>
      </c>
      <c r="G44" s="148">
        <v>0</v>
      </c>
      <c r="H44" s="149" t="s">
        <v>10</v>
      </c>
      <c r="I44" s="150"/>
      <c r="J44" s="136"/>
      <c r="K44" s="131"/>
      <c r="L44" s="131"/>
      <c r="M44" s="131"/>
      <c r="N44" s="136"/>
      <c r="O44" s="136"/>
      <c r="P44" s="136"/>
      <c r="Q44" s="136"/>
      <c r="R44" s="136"/>
      <c r="S44" s="136"/>
      <c r="T44" s="136"/>
      <c r="U44" s="147"/>
    </row>
    <row r="45" spans="1:22" s="139" customFormat="1" ht="15" customHeight="1" x14ac:dyDescent="0.5">
      <c r="A45" s="179"/>
      <c r="B45" s="159"/>
      <c r="C45" s="160"/>
      <c r="D45" s="151"/>
      <c r="E45" s="151"/>
      <c r="F45" s="151"/>
      <c r="G45" s="152"/>
      <c r="H45" s="153"/>
      <c r="I45" s="154"/>
      <c r="J45" s="154"/>
      <c r="K45" s="154"/>
      <c r="L45" s="155"/>
      <c r="M45" s="156"/>
      <c r="N45" s="157"/>
      <c r="O45" s="157"/>
      <c r="P45" s="158"/>
      <c r="Q45" s="155"/>
      <c r="R45" s="155"/>
      <c r="S45" s="155"/>
      <c r="T45" s="155"/>
      <c r="U45" s="155"/>
      <c r="V45" s="133"/>
    </row>
    <row r="46" spans="1:22" s="139" customFormat="1" ht="30.75" customHeight="1" x14ac:dyDescent="0.5">
      <c r="A46" s="180"/>
      <c r="B46" s="161" t="s">
        <v>7</v>
      </c>
      <c r="C46" s="161">
        <f>SUM(C5:C44)</f>
        <v>855380311.85000014</v>
      </c>
      <c r="D46" s="162">
        <f>SUM(D7:D44)</f>
        <v>0.68316805772176237</v>
      </c>
      <c r="E46" s="162"/>
      <c r="F46" s="237" t="s">
        <v>8</v>
      </c>
      <c r="G46" s="237"/>
      <c r="H46" s="237"/>
      <c r="I46" s="237"/>
      <c r="J46" s="237"/>
      <c r="K46" s="237"/>
      <c r="L46" s="237"/>
      <c r="M46" s="237"/>
      <c r="N46" s="237"/>
      <c r="O46" s="238">
        <f>SUMPRODUCT(D5:D44,F5:F44)</f>
        <v>2.0022412287358511E-3</v>
      </c>
      <c r="P46" s="238"/>
      <c r="Q46" s="155"/>
      <c r="R46" s="155"/>
      <c r="S46" s="155"/>
      <c r="T46" s="155"/>
      <c r="U46" s="155"/>
      <c r="V46" s="133"/>
    </row>
    <row r="47" spans="1:22" s="139" customFormat="1" x14ac:dyDescent="0.5">
      <c r="A47" s="181"/>
      <c r="B47" s="155"/>
      <c r="C47" s="160"/>
      <c r="D47" s="151"/>
      <c r="E47" s="151"/>
      <c r="F47" s="239"/>
      <c r="G47" s="239"/>
      <c r="H47" s="239"/>
      <c r="I47" s="239"/>
      <c r="J47" s="239"/>
      <c r="K47" s="239"/>
      <c r="L47" s="239"/>
      <c r="M47" s="239"/>
      <c r="N47" s="239"/>
      <c r="O47" s="238"/>
      <c r="P47" s="238"/>
      <c r="Q47" s="155"/>
      <c r="R47" s="155"/>
      <c r="S47" s="155"/>
      <c r="T47" s="155"/>
      <c r="U47" s="155"/>
      <c r="V47" s="133"/>
    </row>
    <row r="48" spans="1:22" ht="24.95" customHeight="1" x14ac:dyDescent="0.5">
      <c r="A48" s="182"/>
      <c r="B48" s="163"/>
      <c r="C48" s="163"/>
      <c r="D48" s="163"/>
      <c r="E48" s="163"/>
      <c r="F48" s="163"/>
      <c r="G48" s="164"/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3"/>
      <c r="S48" s="163"/>
      <c r="T48" s="163"/>
      <c r="U48" s="165"/>
    </row>
    <row r="49" spans="1:21" ht="24.95" customHeight="1" x14ac:dyDescent="0.5">
      <c r="A49" s="182"/>
      <c r="B49" s="166" t="s">
        <v>12</v>
      </c>
      <c r="C49" s="167"/>
      <c r="D49" s="151"/>
      <c r="E49" s="151"/>
      <c r="F49" s="151"/>
      <c r="G49" s="152"/>
      <c r="H49" s="168"/>
      <c r="I49" s="154"/>
      <c r="J49" s="154"/>
      <c r="K49" s="154"/>
      <c r="L49" s="169"/>
      <c r="M49" s="169"/>
      <c r="N49" s="166"/>
      <c r="O49" s="166"/>
      <c r="P49" s="158"/>
      <c r="Q49" s="166"/>
      <c r="R49" s="166"/>
      <c r="S49" s="166"/>
      <c r="T49" s="166"/>
      <c r="U49" s="166"/>
    </row>
    <row r="50" spans="1:21" ht="24.95" customHeight="1" x14ac:dyDescent="0.5">
      <c r="A50" s="182"/>
      <c r="B50" s="166"/>
      <c r="C50" s="167">
        <f>SUM(C5:C15)</f>
        <v>461547264.7100001</v>
      </c>
      <c r="D50" s="151"/>
      <c r="E50" s="151"/>
      <c r="F50" s="151"/>
      <c r="G50" s="152"/>
      <c r="H50" s="151"/>
      <c r="I50" s="170"/>
      <c r="J50" s="170"/>
      <c r="K50" s="166"/>
      <c r="L50" s="170"/>
      <c r="M50" s="166"/>
      <c r="N50" s="166"/>
      <c r="O50" s="166"/>
      <c r="P50" s="158"/>
      <c r="Q50" s="166"/>
      <c r="R50" s="166"/>
      <c r="S50" s="166"/>
      <c r="T50" s="166"/>
      <c r="U50" s="166"/>
    </row>
    <row r="51" spans="1:21" ht="24.95" customHeight="1" x14ac:dyDescent="0.5">
      <c r="A51" s="166"/>
      <c r="B51" s="166"/>
      <c r="C51" s="167">
        <f>C42*0.65</f>
        <v>201134625.08750004</v>
      </c>
      <c r="D51" s="151"/>
      <c r="E51" s="151"/>
      <c r="F51" s="151"/>
      <c r="G51" s="152"/>
      <c r="H51" s="151"/>
      <c r="I51" s="170"/>
      <c r="J51" s="170"/>
      <c r="K51" s="166"/>
      <c r="L51" s="170"/>
      <c r="M51" s="166"/>
      <c r="N51" s="166"/>
      <c r="O51" s="166"/>
      <c r="P51" s="158"/>
      <c r="Q51" s="166"/>
      <c r="R51" s="166"/>
      <c r="S51" s="166"/>
      <c r="T51" s="166"/>
      <c r="U51" s="166"/>
    </row>
    <row r="52" spans="1:21" ht="47.25" customHeight="1" x14ac:dyDescent="0.5">
      <c r="A52" s="166"/>
      <c r="B52" s="166"/>
      <c r="C52" s="171">
        <f>SUM(C50:C51)</f>
        <v>662681889.79750013</v>
      </c>
      <c r="D52" s="151"/>
      <c r="E52" s="151"/>
      <c r="F52" s="151"/>
      <c r="G52" s="152"/>
      <c r="H52" s="151"/>
      <c r="I52" s="170"/>
      <c r="J52" s="170"/>
      <c r="K52" s="166"/>
      <c r="L52" s="170"/>
      <c r="M52" s="166"/>
      <c r="N52" s="166"/>
      <c r="O52" s="166"/>
      <c r="P52" s="172"/>
      <c r="Q52" s="166"/>
      <c r="R52" s="166"/>
      <c r="S52" s="166"/>
      <c r="T52" s="166"/>
      <c r="U52" s="166"/>
    </row>
    <row r="53" spans="1:21" ht="24.95" customHeight="1" x14ac:dyDescent="0.5">
      <c r="A53" s="166"/>
      <c r="B53" s="166"/>
      <c r="C53" s="173">
        <f>C52/C46</f>
        <v>0.77472193434551284</v>
      </c>
      <c r="D53" s="151"/>
      <c r="E53" s="151"/>
      <c r="F53" s="151"/>
      <c r="G53" s="152"/>
      <c r="H53" s="151"/>
      <c r="I53" s="170"/>
      <c r="J53" s="170"/>
      <c r="K53" s="166"/>
      <c r="L53" s="170"/>
      <c r="M53" s="166"/>
      <c r="N53" s="166"/>
      <c r="O53" s="166"/>
      <c r="P53" s="172"/>
      <c r="Q53" s="166"/>
      <c r="R53" s="166"/>
      <c r="S53" s="166"/>
      <c r="T53" s="166"/>
      <c r="U53" s="166"/>
    </row>
    <row r="54" spans="1:21" ht="24.95" customHeight="1" x14ac:dyDescent="0.5">
      <c r="A54" s="166"/>
      <c r="B54" s="166"/>
      <c r="C54" s="171"/>
      <c r="D54" s="151"/>
      <c r="E54" s="151"/>
      <c r="F54" s="151"/>
      <c r="G54" s="152"/>
      <c r="H54" s="151"/>
      <c r="I54" s="170"/>
      <c r="J54" s="170"/>
      <c r="K54" s="166"/>
      <c r="L54" s="170"/>
      <c r="M54" s="166"/>
      <c r="N54" s="166"/>
      <c r="O54" s="166"/>
      <c r="P54" s="172"/>
      <c r="Q54" s="166"/>
      <c r="R54" s="166"/>
      <c r="S54" s="166"/>
      <c r="T54" s="166"/>
      <c r="U54" s="166"/>
    </row>
    <row r="55" spans="1:21" ht="24.95" customHeight="1" x14ac:dyDescent="0.5">
      <c r="A55" s="166"/>
      <c r="B55" s="166"/>
      <c r="C55" s="171"/>
      <c r="D55" s="151"/>
      <c r="E55" s="151"/>
      <c r="F55" s="151"/>
      <c r="G55" s="152"/>
      <c r="H55" s="151"/>
      <c r="I55" s="170"/>
      <c r="J55" s="170"/>
      <c r="K55" s="166"/>
      <c r="L55" s="170"/>
      <c r="M55" s="166"/>
      <c r="N55" s="166"/>
      <c r="O55" s="166"/>
      <c r="P55" s="174"/>
      <c r="Q55" s="166"/>
      <c r="R55" s="166"/>
      <c r="S55" s="166"/>
      <c r="T55" s="166"/>
      <c r="U55" s="166"/>
    </row>
    <row r="56" spans="1:21" ht="24.95" customHeight="1" x14ac:dyDescent="0.5">
      <c r="A56" s="166"/>
      <c r="B56" s="166"/>
      <c r="C56" s="151"/>
      <c r="D56" s="151"/>
      <c r="E56" s="151"/>
      <c r="F56" s="151"/>
      <c r="G56" s="152"/>
      <c r="H56" s="151"/>
      <c r="I56" s="170"/>
      <c r="J56" s="170"/>
      <c r="K56" s="166"/>
      <c r="L56" s="170"/>
      <c r="M56" s="166"/>
      <c r="N56" s="166"/>
      <c r="O56" s="166"/>
      <c r="P56" s="174"/>
      <c r="Q56" s="166"/>
      <c r="R56" s="166"/>
      <c r="S56" s="166"/>
      <c r="T56" s="166"/>
      <c r="U56" s="166"/>
    </row>
    <row r="57" spans="1:21" ht="24.95" customHeight="1" x14ac:dyDescent="0.5">
      <c r="A57" s="166"/>
      <c r="B57" s="166"/>
      <c r="C57" s="151"/>
      <c r="D57" s="151"/>
      <c r="E57" s="151"/>
      <c r="F57" s="151"/>
      <c r="G57" s="152"/>
      <c r="H57" s="151"/>
      <c r="I57" s="170"/>
      <c r="J57" s="170"/>
      <c r="K57" s="166"/>
      <c r="L57" s="170"/>
      <c r="M57" s="166"/>
      <c r="N57" s="166"/>
      <c r="O57" s="166"/>
      <c r="P57" s="166"/>
      <c r="Q57" s="166"/>
      <c r="R57" s="166"/>
      <c r="S57" s="166"/>
      <c r="T57" s="166"/>
      <c r="U57" s="166"/>
    </row>
    <row r="58" spans="1:21" ht="24.95" customHeight="1" x14ac:dyDescent="0.5">
      <c r="A58" s="166"/>
      <c r="B58" s="175"/>
      <c r="C58" s="151"/>
      <c r="D58" s="151"/>
      <c r="E58" s="151"/>
      <c r="F58" s="151"/>
      <c r="G58" s="152"/>
      <c r="H58" s="151"/>
      <c r="I58" s="170"/>
      <c r="J58" s="170"/>
      <c r="K58" s="166"/>
      <c r="L58" s="170"/>
      <c r="M58" s="166"/>
      <c r="N58" s="166"/>
      <c r="O58" s="166"/>
      <c r="P58" s="166"/>
      <c r="Q58" s="166"/>
      <c r="R58" s="166"/>
      <c r="S58" s="166"/>
      <c r="T58" s="166"/>
      <c r="U58" s="166"/>
    </row>
    <row r="59" spans="1:21" ht="24.95" customHeight="1" x14ac:dyDescent="0.5">
      <c r="A59" s="166"/>
      <c r="B59" s="166"/>
      <c r="C59" s="151"/>
      <c r="D59" s="151"/>
      <c r="E59" s="151"/>
      <c r="F59" s="151"/>
      <c r="G59" s="152"/>
      <c r="H59" s="151"/>
      <c r="I59" s="170"/>
      <c r="J59" s="170"/>
      <c r="K59" s="166"/>
      <c r="L59" s="170"/>
      <c r="M59" s="166"/>
      <c r="N59" s="166"/>
      <c r="O59" s="166"/>
      <c r="P59" s="166"/>
      <c r="Q59" s="166"/>
      <c r="R59" s="166"/>
      <c r="S59" s="166"/>
      <c r="T59" s="166"/>
      <c r="U59" s="166"/>
    </row>
    <row r="60" spans="1:21" x14ac:dyDescent="0.5">
      <c r="A60" s="166"/>
      <c r="B60" s="166"/>
      <c r="C60" s="151"/>
      <c r="D60" s="151"/>
      <c r="E60" s="151"/>
      <c r="F60" s="151"/>
      <c r="G60" s="152"/>
      <c r="H60" s="151"/>
      <c r="I60" s="170"/>
      <c r="J60" s="170"/>
      <c r="K60" s="166"/>
      <c r="L60" s="170"/>
      <c r="M60" s="166"/>
      <c r="N60" s="166"/>
      <c r="O60" s="166"/>
      <c r="P60" s="166"/>
      <c r="Q60" s="166"/>
      <c r="R60" s="166"/>
      <c r="S60" s="166"/>
      <c r="T60" s="166"/>
      <c r="U60" s="166"/>
    </row>
    <row r="61" spans="1:21" x14ac:dyDescent="0.5">
      <c r="A61" s="166"/>
      <c r="B61" s="166"/>
      <c r="C61" s="151"/>
      <c r="D61" s="151"/>
      <c r="E61" s="151"/>
      <c r="F61" s="151"/>
      <c r="G61" s="152"/>
      <c r="H61" s="151"/>
      <c r="I61" s="170"/>
      <c r="J61" s="170"/>
      <c r="K61" s="166"/>
      <c r="L61" s="170"/>
      <c r="M61" s="166"/>
      <c r="N61" s="166"/>
      <c r="O61" s="166"/>
      <c r="P61" s="166"/>
      <c r="Q61" s="166"/>
      <c r="R61" s="166"/>
      <c r="S61" s="166"/>
      <c r="T61" s="166"/>
      <c r="U61" s="166"/>
    </row>
  </sheetData>
  <mergeCells count="4">
    <mergeCell ref="F46:N46"/>
    <mergeCell ref="O46:P46"/>
    <mergeCell ref="F47:N47"/>
    <mergeCell ref="O47:P47"/>
  </mergeCells>
  <conditionalFormatting sqref="I5:S22 I23:T40">
    <cfRule type="expression" dxfId="17" priority="1">
      <formula>"Or(I5&lt;&gt;ü,I5&lt;&gt;û)"</formula>
    </cfRule>
    <cfRule type="expression" dxfId="16" priority="2">
      <formula>I5 = "û"</formula>
    </cfRule>
    <cfRule type="expression" dxfId="15" priority="3">
      <formula>I5 = "ü"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672C6-4269-4C06-A00C-E524DAFEDDF7}">
  <dimension ref="A1:AC61"/>
  <sheetViews>
    <sheetView zoomScale="42" zoomScaleNormal="42" workbookViewId="0">
      <selection sqref="A1:U44"/>
    </sheetView>
  </sheetViews>
  <sheetFormatPr defaultRowHeight="37.5" x14ac:dyDescent="0.5"/>
  <cols>
    <col min="1" max="1" width="50.5703125" style="126" customWidth="1"/>
    <col min="2" max="2" width="89.28515625" style="126" customWidth="1"/>
    <col min="3" max="3" width="41.28515625" style="176" customWidth="1"/>
    <col min="4" max="4" width="12.5703125" style="176" hidden="1" customWidth="1"/>
    <col min="5" max="5" width="14.5703125" style="176" bestFit="1" customWidth="1"/>
    <col min="6" max="6" width="15.42578125" style="176" customWidth="1"/>
    <col min="7" max="7" width="15.42578125" style="177" hidden="1" customWidth="1"/>
    <col min="8" max="8" width="15.140625" style="176" hidden="1" customWidth="1"/>
    <col min="9" max="9" width="17.5703125" style="178" bestFit="1" customWidth="1"/>
    <col min="10" max="10" width="10.7109375" style="178" customWidth="1"/>
    <col min="11" max="11" width="10.7109375" style="126" customWidth="1"/>
    <col min="12" max="12" width="10.7109375" style="178" customWidth="1"/>
    <col min="13" max="19" width="10.7109375" style="126" customWidth="1"/>
    <col min="20" max="20" width="15.85546875" style="126" customWidth="1"/>
    <col min="21" max="21" width="18.7109375" style="126" customWidth="1"/>
    <col min="22" max="22" width="9" style="133" hidden="1" customWidth="1"/>
    <col min="23" max="23" width="8.85546875" style="126" customWidth="1"/>
    <col min="24" max="26" width="9.140625" style="126"/>
    <col min="27" max="27" width="57.28515625" style="126" bestFit="1" customWidth="1"/>
    <col min="28" max="28" width="84.5703125" style="126" customWidth="1"/>
    <col min="29" max="16384" width="9.140625" style="126"/>
  </cols>
  <sheetData>
    <row r="1" spans="1:29" ht="65.25" customHeight="1" x14ac:dyDescent="0.65">
      <c r="A1" s="74" t="s">
        <v>124</v>
      </c>
      <c r="B1" s="75"/>
      <c r="C1" s="76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7"/>
    </row>
    <row r="2" spans="1:29" ht="69.75" customHeight="1" x14ac:dyDescent="0.7">
      <c r="A2" s="78" t="s">
        <v>125</v>
      </c>
      <c r="B2" s="79"/>
      <c r="C2" s="80"/>
      <c r="D2" s="79"/>
      <c r="E2" s="79"/>
      <c r="F2" s="81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82"/>
      <c r="AB2" s="127"/>
    </row>
    <row r="3" spans="1:29" ht="14.25" customHeight="1" x14ac:dyDescent="0.5">
      <c r="A3" s="1"/>
      <c r="B3" s="1"/>
      <c r="C3" s="2"/>
      <c r="D3" s="2"/>
      <c r="E3" s="2"/>
      <c r="F3" s="2"/>
      <c r="G3" s="58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9" s="128" customFormat="1" ht="57" customHeight="1" x14ac:dyDescent="0.2">
      <c r="A4" s="3" t="s">
        <v>0</v>
      </c>
      <c r="B4" s="53" t="s">
        <v>1</v>
      </c>
      <c r="C4" s="4" t="s">
        <v>126</v>
      </c>
      <c r="D4" s="4" t="s">
        <v>2</v>
      </c>
      <c r="E4" s="4" t="s">
        <v>13</v>
      </c>
      <c r="F4" s="4" t="s">
        <v>3</v>
      </c>
      <c r="G4" s="59" t="s">
        <v>11</v>
      </c>
      <c r="H4" s="4" t="s">
        <v>4</v>
      </c>
      <c r="I4" s="109">
        <v>1</v>
      </c>
      <c r="J4" s="108">
        <v>2</v>
      </c>
      <c r="K4" s="5">
        <v>3</v>
      </c>
      <c r="L4" s="5">
        <v>4</v>
      </c>
      <c r="M4" s="5">
        <v>5</v>
      </c>
      <c r="N4" s="5">
        <v>6</v>
      </c>
      <c r="O4" s="5">
        <v>7</v>
      </c>
      <c r="P4" s="5">
        <v>8</v>
      </c>
      <c r="Q4" s="5">
        <v>9</v>
      </c>
      <c r="R4" s="5">
        <v>10</v>
      </c>
      <c r="S4" s="5">
        <v>11</v>
      </c>
      <c r="T4" s="55" t="s">
        <v>5</v>
      </c>
      <c r="U4" s="55" t="s">
        <v>6</v>
      </c>
      <c r="V4" s="183"/>
      <c r="AA4" s="129"/>
      <c r="AB4" s="129"/>
      <c r="AC4" s="130"/>
    </row>
    <row r="5" spans="1:29" ht="57" customHeight="1" x14ac:dyDescent="0.5">
      <c r="A5" s="24" t="s">
        <v>68</v>
      </c>
      <c r="B5" s="52" t="s">
        <v>69</v>
      </c>
      <c r="C5" s="196">
        <v>217203178.71000001</v>
      </c>
      <c r="D5" s="19">
        <v>0.27034267844262055</v>
      </c>
      <c r="E5" s="91" t="s">
        <v>70</v>
      </c>
      <c r="F5" s="12">
        <v>2.0000000000000001E-4</v>
      </c>
      <c r="G5" s="17"/>
      <c r="H5" s="9"/>
      <c r="I5" s="113" t="s">
        <v>63</v>
      </c>
      <c r="J5" s="93" t="s">
        <v>64</v>
      </c>
      <c r="K5" s="96" t="s">
        <v>64</v>
      </c>
      <c r="L5" s="96" t="s">
        <v>64</v>
      </c>
      <c r="M5" s="96" t="s">
        <v>64</v>
      </c>
      <c r="N5" s="96" t="s">
        <v>64</v>
      </c>
      <c r="O5" s="96" t="s">
        <v>64</v>
      </c>
      <c r="P5" s="96" t="s">
        <v>64</v>
      </c>
      <c r="Q5" s="96" t="s">
        <v>64</v>
      </c>
      <c r="R5" s="96" t="s">
        <v>64</v>
      </c>
      <c r="S5" s="96" t="s">
        <v>64</v>
      </c>
      <c r="T5" s="55" t="s">
        <v>64</v>
      </c>
      <c r="U5" s="55" t="s">
        <v>64</v>
      </c>
      <c r="V5" s="133" t="s">
        <v>64</v>
      </c>
      <c r="X5" s="131"/>
      <c r="Z5" s="131"/>
      <c r="AA5" s="132"/>
      <c r="AB5" s="133"/>
      <c r="AC5" s="134"/>
    </row>
    <row r="6" spans="1:29" ht="57" customHeight="1" x14ac:dyDescent="0.5">
      <c r="A6" s="24" t="s">
        <v>71</v>
      </c>
      <c r="B6" s="52" t="s">
        <v>118</v>
      </c>
      <c r="C6" s="196">
        <v>47336534.590000004</v>
      </c>
      <c r="D6" s="19">
        <v>5.8917579499784635E-2</v>
      </c>
      <c r="E6" s="19" t="s">
        <v>119</v>
      </c>
      <c r="F6" s="12">
        <v>4.4000000000000003E-3</v>
      </c>
      <c r="G6" s="17"/>
      <c r="H6" s="13"/>
      <c r="I6" s="113" t="s">
        <v>64</v>
      </c>
      <c r="J6" s="95" t="s">
        <v>9</v>
      </c>
      <c r="K6" s="95" t="s">
        <v>64</v>
      </c>
      <c r="L6" s="95" t="s">
        <v>64</v>
      </c>
      <c r="M6" s="102" t="s">
        <v>64</v>
      </c>
      <c r="N6" s="95" t="s">
        <v>64</v>
      </c>
      <c r="O6" s="95" t="s">
        <v>64</v>
      </c>
      <c r="P6" s="95" t="s">
        <v>64</v>
      </c>
      <c r="Q6" s="95" t="s">
        <v>64</v>
      </c>
      <c r="R6" s="95" t="s">
        <v>64</v>
      </c>
      <c r="S6" s="95" t="s">
        <v>64</v>
      </c>
      <c r="T6" s="55" t="s">
        <v>64</v>
      </c>
      <c r="U6" s="55" t="s">
        <v>64</v>
      </c>
      <c r="V6" s="133" t="s">
        <v>64</v>
      </c>
      <c r="AA6" s="133"/>
      <c r="AB6" s="135"/>
      <c r="AC6" s="134"/>
    </row>
    <row r="7" spans="1:29" ht="57" customHeight="1" x14ac:dyDescent="0.7">
      <c r="A7" s="24" t="s">
        <v>74</v>
      </c>
      <c r="B7" s="52" t="s">
        <v>75</v>
      </c>
      <c r="C7" s="196">
        <v>31562939.190000001</v>
      </c>
      <c r="D7" s="19">
        <v>3.9284920095662056E-2</v>
      </c>
      <c r="E7" s="19" t="s">
        <v>76</v>
      </c>
      <c r="F7" s="191">
        <v>2.5999999999999999E-3</v>
      </c>
      <c r="G7" s="17"/>
      <c r="H7" s="13"/>
      <c r="I7" s="114" t="s">
        <v>64</v>
      </c>
      <c r="J7" s="93" t="s">
        <v>64</v>
      </c>
      <c r="K7" s="95" t="s">
        <v>64</v>
      </c>
      <c r="L7" s="95" t="s">
        <v>64</v>
      </c>
      <c r="M7" s="93" t="s">
        <v>64</v>
      </c>
      <c r="N7" s="93" t="s">
        <v>64</v>
      </c>
      <c r="O7" s="95" t="s">
        <v>64</v>
      </c>
      <c r="P7" s="95" t="s">
        <v>64</v>
      </c>
      <c r="Q7" s="93" t="s">
        <v>64</v>
      </c>
      <c r="R7" s="93" t="s">
        <v>64</v>
      </c>
      <c r="S7" s="93" t="s">
        <v>64</v>
      </c>
      <c r="T7" s="55" t="s">
        <v>64</v>
      </c>
      <c r="U7" s="55" t="s">
        <v>64</v>
      </c>
      <c r="V7" s="133" t="s">
        <v>64</v>
      </c>
      <c r="X7" s="136"/>
      <c r="AB7" s="137"/>
    </row>
    <row r="8" spans="1:29" ht="57" customHeight="1" x14ac:dyDescent="0.7">
      <c r="A8" s="24" t="s">
        <v>77</v>
      </c>
      <c r="B8" s="52" t="s">
        <v>78</v>
      </c>
      <c r="C8" s="196">
        <v>3359660.19</v>
      </c>
      <c r="D8" s="19">
        <v>4.1816125335546357E-3</v>
      </c>
      <c r="E8" s="19" t="s">
        <v>79</v>
      </c>
      <c r="F8" s="191">
        <v>5.0000000000000001E-4</v>
      </c>
      <c r="G8" s="17"/>
      <c r="H8" s="13"/>
      <c r="I8" s="114" t="s">
        <v>63</v>
      </c>
      <c r="J8" s="93" t="s">
        <v>64</v>
      </c>
      <c r="K8" s="95" t="s">
        <v>9</v>
      </c>
      <c r="L8" s="95" t="s">
        <v>9</v>
      </c>
      <c r="M8" s="95" t="s">
        <v>64</v>
      </c>
      <c r="N8" s="93" t="s">
        <v>64</v>
      </c>
      <c r="O8" s="93" t="s">
        <v>64</v>
      </c>
      <c r="P8" s="93" t="s">
        <v>64</v>
      </c>
      <c r="Q8" s="93" t="s">
        <v>64</v>
      </c>
      <c r="R8" s="93" t="s">
        <v>64</v>
      </c>
      <c r="S8" s="93" t="s">
        <v>64</v>
      </c>
      <c r="T8" s="55" t="s">
        <v>64</v>
      </c>
      <c r="U8" s="55" t="s">
        <v>64</v>
      </c>
      <c r="V8" s="133" t="s">
        <v>64</v>
      </c>
      <c r="X8" s="136"/>
      <c r="AA8" s="126" t="s">
        <v>9</v>
      </c>
      <c r="AB8" s="137"/>
    </row>
    <row r="9" spans="1:29" ht="57" customHeight="1" x14ac:dyDescent="0.65">
      <c r="A9" s="24" t="s">
        <v>80</v>
      </c>
      <c r="B9" s="52" t="s">
        <v>81</v>
      </c>
      <c r="C9" s="196">
        <v>30504400.370000001</v>
      </c>
      <c r="D9" s="19">
        <v>3.7967406136916682E-2</v>
      </c>
      <c r="E9" s="19" t="s">
        <v>82</v>
      </c>
      <c r="F9" s="191">
        <v>6.6E-3</v>
      </c>
      <c r="G9" s="17"/>
      <c r="H9" s="13"/>
      <c r="I9" s="114" t="s">
        <v>64</v>
      </c>
      <c r="J9" s="93" t="s">
        <v>64</v>
      </c>
      <c r="K9" s="93" t="s">
        <v>64</v>
      </c>
      <c r="L9" s="93" t="s">
        <v>64</v>
      </c>
      <c r="M9" s="93" t="s">
        <v>64</v>
      </c>
      <c r="N9" s="93" t="s">
        <v>9</v>
      </c>
      <c r="O9" s="93" t="s">
        <v>64</v>
      </c>
      <c r="P9" s="93" t="s">
        <v>64</v>
      </c>
      <c r="Q9" s="93" t="s">
        <v>64</v>
      </c>
      <c r="R9" s="96" t="s">
        <v>64</v>
      </c>
      <c r="S9" s="93" t="s">
        <v>64</v>
      </c>
      <c r="T9" s="55" t="s">
        <v>64</v>
      </c>
      <c r="U9" s="55" t="s">
        <v>64</v>
      </c>
      <c r="V9" s="133" t="s">
        <v>64</v>
      </c>
      <c r="AB9" s="138"/>
    </row>
    <row r="10" spans="1:29" ht="57" customHeight="1" x14ac:dyDescent="0.5">
      <c r="A10" s="24" t="s">
        <v>83</v>
      </c>
      <c r="B10" s="52" t="s">
        <v>84</v>
      </c>
      <c r="C10" s="196">
        <v>32034840.48</v>
      </c>
      <c r="D10" s="19">
        <v>3.9872273648482108E-2</v>
      </c>
      <c r="E10" s="19" t="s">
        <v>85</v>
      </c>
      <c r="F10" s="191">
        <v>5.7999999999999996E-3</v>
      </c>
      <c r="G10" s="15"/>
      <c r="H10" s="51"/>
      <c r="I10" s="114" t="s">
        <v>64</v>
      </c>
      <c r="J10" s="93" t="s">
        <v>64</v>
      </c>
      <c r="K10" s="95" t="s">
        <v>64</v>
      </c>
      <c r="L10" s="95" t="s">
        <v>64</v>
      </c>
      <c r="M10" s="93" t="s">
        <v>64</v>
      </c>
      <c r="N10" s="93" t="s">
        <v>64</v>
      </c>
      <c r="O10" s="93" t="s">
        <v>64</v>
      </c>
      <c r="P10" s="93" t="s">
        <v>64</v>
      </c>
      <c r="Q10" s="93" t="s">
        <v>64</v>
      </c>
      <c r="R10" s="93" t="s">
        <v>64</v>
      </c>
      <c r="S10" s="93" t="s">
        <v>64</v>
      </c>
      <c r="T10" s="55" t="s">
        <v>64</v>
      </c>
      <c r="U10" s="55" t="s">
        <v>64</v>
      </c>
      <c r="V10" s="133" t="s">
        <v>64</v>
      </c>
      <c r="AB10" s="134"/>
    </row>
    <row r="11" spans="1:29" ht="57" customHeight="1" x14ac:dyDescent="0.5">
      <c r="A11" s="24" t="s">
        <v>86</v>
      </c>
      <c r="B11" s="52" t="s">
        <v>127</v>
      </c>
      <c r="C11" s="196">
        <v>8170901.54</v>
      </c>
      <c r="D11" s="19">
        <v>1.0169940517140477E-2</v>
      </c>
      <c r="E11" s="19" t="s">
        <v>128</v>
      </c>
      <c r="F11" s="191">
        <v>4.0000000000000002E-4</v>
      </c>
      <c r="G11" s="15"/>
      <c r="H11" s="16"/>
      <c r="I11" s="114" t="s">
        <v>63</v>
      </c>
      <c r="J11" s="93" t="s">
        <v>64</v>
      </c>
      <c r="K11" s="95" t="s">
        <v>9</v>
      </c>
      <c r="L11" s="95" t="s">
        <v>64</v>
      </c>
      <c r="M11" s="93" t="s">
        <v>64</v>
      </c>
      <c r="N11" s="93" t="s">
        <v>64</v>
      </c>
      <c r="O11" s="95" t="s">
        <v>64</v>
      </c>
      <c r="P11" s="95" t="s">
        <v>64</v>
      </c>
      <c r="Q11" s="93" t="s">
        <v>64</v>
      </c>
      <c r="R11" s="93" t="s">
        <v>64</v>
      </c>
      <c r="S11" s="93" t="s">
        <v>64</v>
      </c>
      <c r="T11" s="55" t="s">
        <v>64</v>
      </c>
      <c r="U11" s="55" t="s">
        <v>64</v>
      </c>
      <c r="V11" s="133" t="s">
        <v>64</v>
      </c>
    </row>
    <row r="12" spans="1:29" ht="57" customHeight="1" x14ac:dyDescent="0.5">
      <c r="A12" s="24" t="s">
        <v>89</v>
      </c>
      <c r="B12" s="52" t="s">
        <v>90</v>
      </c>
      <c r="C12" s="196">
        <v>3631864.24</v>
      </c>
      <c r="D12" s="19">
        <v>4.520412234355428E-3</v>
      </c>
      <c r="E12" s="90" t="s">
        <v>91</v>
      </c>
      <c r="F12" s="191">
        <v>7.7999999999999996E-3</v>
      </c>
      <c r="G12" s="17"/>
      <c r="H12" s="13"/>
      <c r="I12" s="114" t="s">
        <v>9</v>
      </c>
      <c r="J12" s="93" t="s">
        <v>64</v>
      </c>
      <c r="K12" s="95" t="s">
        <v>64</v>
      </c>
      <c r="L12" s="95" t="s">
        <v>64</v>
      </c>
      <c r="M12" s="93" t="s">
        <v>64</v>
      </c>
      <c r="N12" s="93" t="s">
        <v>64</v>
      </c>
      <c r="O12" s="93" t="s">
        <v>64</v>
      </c>
      <c r="P12" s="95" t="s">
        <v>64</v>
      </c>
      <c r="Q12" s="93" t="s">
        <v>64</v>
      </c>
      <c r="R12" s="93" t="s">
        <v>64</v>
      </c>
      <c r="S12" s="93" t="s">
        <v>64</v>
      </c>
      <c r="T12" s="55" t="s">
        <v>64</v>
      </c>
      <c r="U12" s="55" t="s">
        <v>64</v>
      </c>
      <c r="V12" s="133" t="s">
        <v>64</v>
      </c>
    </row>
    <row r="13" spans="1:29" ht="57" customHeight="1" x14ac:dyDescent="0.5">
      <c r="A13" s="24" t="s">
        <v>129</v>
      </c>
      <c r="B13" s="184" t="s">
        <v>130</v>
      </c>
      <c r="C13" s="196">
        <v>0</v>
      </c>
      <c r="D13" s="19">
        <v>0</v>
      </c>
      <c r="E13" s="90" t="s">
        <v>131</v>
      </c>
      <c r="F13" s="191">
        <v>1.1999999999999999E-3</v>
      </c>
      <c r="G13" s="15"/>
      <c r="H13" s="13"/>
      <c r="I13" s="114" t="s">
        <v>63</v>
      </c>
      <c r="J13" s="93" t="s">
        <v>64</v>
      </c>
      <c r="K13" s="93" t="s">
        <v>9</v>
      </c>
      <c r="L13" s="93" t="s">
        <v>9</v>
      </c>
      <c r="M13" s="93" t="s">
        <v>64</v>
      </c>
      <c r="N13" s="93" t="s">
        <v>64</v>
      </c>
      <c r="O13" s="93" t="s">
        <v>9</v>
      </c>
      <c r="P13" s="93" t="s">
        <v>9</v>
      </c>
      <c r="Q13" s="93" t="s">
        <v>64</v>
      </c>
      <c r="R13" s="93" t="s">
        <v>64</v>
      </c>
      <c r="S13" s="93" t="s">
        <v>64</v>
      </c>
      <c r="T13" s="55" t="s">
        <v>64</v>
      </c>
      <c r="U13" s="55" t="s">
        <v>64</v>
      </c>
      <c r="V13" s="133" t="s">
        <v>64</v>
      </c>
    </row>
    <row r="14" spans="1:29" ht="57" customHeight="1" x14ac:dyDescent="0.5">
      <c r="A14" s="24" t="s">
        <v>37</v>
      </c>
      <c r="B14" s="52" t="s">
        <v>92</v>
      </c>
      <c r="C14" s="197">
        <v>36423953.450000003</v>
      </c>
      <c r="D14" s="19">
        <v>4.5335198101725468E-2</v>
      </c>
      <c r="E14" s="19" t="s">
        <v>93</v>
      </c>
      <c r="F14" s="191">
        <v>3.0999999999999999E-3</v>
      </c>
      <c r="G14" s="17"/>
      <c r="H14" s="13"/>
      <c r="I14" s="113" t="s">
        <v>64</v>
      </c>
      <c r="J14" s="93" t="s">
        <v>9</v>
      </c>
      <c r="K14" s="93" t="s">
        <v>9</v>
      </c>
      <c r="L14" s="93" t="s">
        <v>9</v>
      </c>
      <c r="M14" s="93" t="s">
        <v>9</v>
      </c>
      <c r="N14" s="93" t="s">
        <v>64</v>
      </c>
      <c r="O14" s="93" t="s">
        <v>64</v>
      </c>
      <c r="P14" s="93" t="s">
        <v>64</v>
      </c>
      <c r="Q14" s="93" t="s">
        <v>64</v>
      </c>
      <c r="R14" s="93" t="s">
        <v>64</v>
      </c>
      <c r="S14" s="93" t="s">
        <v>64</v>
      </c>
      <c r="T14" s="55" t="s">
        <v>64</v>
      </c>
      <c r="U14" s="55" t="s">
        <v>64</v>
      </c>
      <c r="V14" s="133" t="s">
        <v>64</v>
      </c>
    </row>
    <row r="15" spans="1:29" ht="57" customHeight="1" x14ac:dyDescent="0.5">
      <c r="A15" s="24" t="s">
        <v>37</v>
      </c>
      <c r="B15" s="52" t="s">
        <v>94</v>
      </c>
      <c r="C15" s="197">
        <v>17888287.489999998</v>
      </c>
      <c r="D15" s="19">
        <v>2.2264718138655739E-2</v>
      </c>
      <c r="E15" s="19" t="s">
        <v>95</v>
      </c>
      <c r="F15" s="191">
        <v>1.0500000000000001E-2</v>
      </c>
      <c r="G15" s="17"/>
      <c r="H15" s="13"/>
      <c r="I15" s="96" t="s">
        <v>64</v>
      </c>
      <c r="J15" s="93" t="s">
        <v>9</v>
      </c>
      <c r="K15" s="93" t="s">
        <v>64</v>
      </c>
      <c r="L15" s="93" t="s">
        <v>64</v>
      </c>
      <c r="M15" s="93" t="s">
        <v>64</v>
      </c>
      <c r="N15" s="93" t="s">
        <v>64</v>
      </c>
      <c r="O15" s="93" t="s">
        <v>64</v>
      </c>
      <c r="P15" s="93" t="s">
        <v>64</v>
      </c>
      <c r="Q15" s="93" t="s">
        <v>64</v>
      </c>
      <c r="R15" s="93" t="s">
        <v>64</v>
      </c>
      <c r="S15" s="93" t="s">
        <v>9</v>
      </c>
      <c r="T15" s="55" t="s">
        <v>64</v>
      </c>
      <c r="U15" s="55" t="s">
        <v>64</v>
      </c>
      <c r="V15" s="133" t="s">
        <v>120</v>
      </c>
    </row>
    <row r="16" spans="1:29" ht="57" customHeight="1" x14ac:dyDescent="0.5">
      <c r="A16" s="185" t="s">
        <v>41</v>
      </c>
      <c r="B16" s="123" t="s">
        <v>132</v>
      </c>
      <c r="C16" s="197">
        <v>0</v>
      </c>
      <c r="D16" s="19">
        <v>0</v>
      </c>
      <c r="E16" s="19" t="s">
        <v>133</v>
      </c>
      <c r="F16" s="191">
        <v>5.7000000000000002E-3</v>
      </c>
      <c r="G16" s="17"/>
      <c r="H16" s="13"/>
      <c r="I16" s="96" t="s">
        <v>64</v>
      </c>
      <c r="J16" s="93" t="s">
        <v>64</v>
      </c>
      <c r="K16" s="93" t="s">
        <v>64</v>
      </c>
      <c r="L16" s="93" t="s">
        <v>64</v>
      </c>
      <c r="M16" s="93" t="s">
        <v>64</v>
      </c>
      <c r="N16" s="93" t="s">
        <v>64</v>
      </c>
      <c r="O16" s="93" t="s">
        <v>64</v>
      </c>
      <c r="P16" s="93" t="s">
        <v>64</v>
      </c>
      <c r="Q16" s="93" t="s">
        <v>64</v>
      </c>
      <c r="R16" s="93" t="s">
        <v>64</v>
      </c>
      <c r="S16" s="93" t="s">
        <v>64</v>
      </c>
      <c r="T16" s="55" t="s">
        <v>64</v>
      </c>
      <c r="U16" s="55" t="s">
        <v>64</v>
      </c>
      <c r="V16" s="133" t="s">
        <v>64</v>
      </c>
    </row>
    <row r="17" spans="1:22" ht="57.75" customHeight="1" x14ac:dyDescent="0.5">
      <c r="A17" s="24" t="s">
        <v>98</v>
      </c>
      <c r="B17" s="52" t="s">
        <v>99</v>
      </c>
      <c r="C17" s="197">
        <v>11827006.289999999</v>
      </c>
      <c r="D17" s="19">
        <v>1.4720523785083607E-2</v>
      </c>
      <c r="E17" s="19" t="s">
        <v>100</v>
      </c>
      <c r="F17" s="191">
        <v>7.9000000000000008E-3</v>
      </c>
      <c r="G17" s="100"/>
      <c r="H17" s="9"/>
      <c r="I17" s="96" t="s">
        <v>64</v>
      </c>
      <c r="J17" s="94" t="s">
        <v>64</v>
      </c>
      <c r="K17" s="94" t="s">
        <v>64</v>
      </c>
      <c r="L17" s="94" t="s">
        <v>64</v>
      </c>
      <c r="M17" s="94" t="s">
        <v>64</v>
      </c>
      <c r="N17" s="94" t="s">
        <v>64</v>
      </c>
      <c r="O17" s="94" t="s">
        <v>64</v>
      </c>
      <c r="P17" s="94" t="s">
        <v>64</v>
      </c>
      <c r="Q17" s="94" t="s">
        <v>64</v>
      </c>
      <c r="R17" s="94" t="s">
        <v>9</v>
      </c>
      <c r="S17" s="94" t="s">
        <v>64</v>
      </c>
      <c r="T17" s="55" t="s">
        <v>64</v>
      </c>
      <c r="U17" s="55" t="s">
        <v>64</v>
      </c>
      <c r="V17" s="133" t="s">
        <v>64</v>
      </c>
    </row>
    <row r="18" spans="1:22" ht="57.75" customHeight="1" x14ac:dyDescent="0.5">
      <c r="A18" s="24" t="s">
        <v>134</v>
      </c>
      <c r="B18" s="52" t="s">
        <v>135</v>
      </c>
      <c r="C18" s="197">
        <v>0</v>
      </c>
      <c r="D18" s="90">
        <v>0</v>
      </c>
      <c r="E18" s="90" t="s">
        <v>136</v>
      </c>
      <c r="F18" s="191">
        <v>3.5E-4</v>
      </c>
      <c r="G18" s="17"/>
      <c r="H18" s="13"/>
      <c r="I18" s="96" t="s">
        <v>63</v>
      </c>
      <c r="J18" s="93" t="s">
        <v>64</v>
      </c>
      <c r="K18" s="96" t="s">
        <v>64</v>
      </c>
      <c r="L18" s="96" t="s">
        <v>64</v>
      </c>
      <c r="M18" s="96" t="s">
        <v>64</v>
      </c>
      <c r="N18" s="96" t="s">
        <v>64</v>
      </c>
      <c r="O18" s="96" t="s">
        <v>9</v>
      </c>
      <c r="P18" s="96" t="s">
        <v>9</v>
      </c>
      <c r="Q18" s="96" t="s">
        <v>64</v>
      </c>
      <c r="R18" s="96" t="s">
        <v>64</v>
      </c>
      <c r="S18" s="96" t="s">
        <v>64</v>
      </c>
      <c r="T18" s="55" t="s">
        <v>64</v>
      </c>
      <c r="U18" s="55" t="s">
        <v>64</v>
      </c>
      <c r="V18" s="133" t="s">
        <v>64</v>
      </c>
    </row>
    <row r="19" spans="1:22" ht="57.75" customHeight="1" x14ac:dyDescent="0.5">
      <c r="A19" s="24" t="s">
        <v>101</v>
      </c>
      <c r="B19" s="52" t="s">
        <v>102</v>
      </c>
      <c r="C19" s="197">
        <v>34081158.450000003</v>
      </c>
      <c r="D19" s="90">
        <v>4.2419230300961328E-2</v>
      </c>
      <c r="E19" s="90" t="s">
        <v>103</v>
      </c>
      <c r="F19" s="191">
        <v>4.8999999999999998E-3</v>
      </c>
      <c r="G19" s="17"/>
      <c r="H19" s="92"/>
      <c r="I19" s="106" t="s">
        <v>64</v>
      </c>
      <c r="J19" s="96" t="s">
        <v>64</v>
      </c>
      <c r="K19" s="96" t="s">
        <v>64</v>
      </c>
      <c r="L19" s="96" t="s">
        <v>64</v>
      </c>
      <c r="M19" s="96" t="s">
        <v>64</v>
      </c>
      <c r="N19" s="96" t="s">
        <v>64</v>
      </c>
      <c r="O19" s="96" t="s">
        <v>64</v>
      </c>
      <c r="P19" s="96" t="s">
        <v>64</v>
      </c>
      <c r="Q19" s="96" t="s">
        <v>64</v>
      </c>
      <c r="R19" s="96" t="s">
        <v>64</v>
      </c>
      <c r="S19" s="96" t="s">
        <v>64</v>
      </c>
      <c r="T19" s="55" t="s">
        <v>64</v>
      </c>
      <c r="U19" s="55" t="s">
        <v>64</v>
      </c>
      <c r="V19" s="133" t="s">
        <v>64</v>
      </c>
    </row>
    <row r="20" spans="1:22" ht="57.75" customHeight="1" x14ac:dyDescent="0.5">
      <c r="A20" s="24" t="s">
        <v>47</v>
      </c>
      <c r="B20" s="52" t="s">
        <v>104</v>
      </c>
      <c r="C20" s="197">
        <v>8641719.5700000003</v>
      </c>
      <c r="D20" s="90">
        <v>1.0755945786700642E-2</v>
      </c>
      <c r="E20" s="90" t="s">
        <v>105</v>
      </c>
      <c r="F20" s="191">
        <v>8.3000000000000001E-3</v>
      </c>
      <c r="G20" s="17"/>
      <c r="H20" s="92"/>
      <c r="I20" s="106" t="s">
        <v>64</v>
      </c>
      <c r="J20" s="96" t="s">
        <v>64</v>
      </c>
      <c r="K20" s="96" t="s">
        <v>64</v>
      </c>
      <c r="L20" s="96" t="s">
        <v>64</v>
      </c>
      <c r="M20" s="96" t="s">
        <v>64</v>
      </c>
      <c r="N20" s="96" t="s">
        <v>64</v>
      </c>
      <c r="O20" s="96" t="s">
        <v>64</v>
      </c>
      <c r="P20" s="96" t="s">
        <v>64</v>
      </c>
      <c r="Q20" s="96" t="s">
        <v>64</v>
      </c>
      <c r="R20" s="96" t="s">
        <v>64</v>
      </c>
      <c r="S20" s="96" t="s">
        <v>64</v>
      </c>
      <c r="T20" s="55" t="s">
        <v>64</v>
      </c>
      <c r="U20" s="55" t="s">
        <v>64</v>
      </c>
      <c r="V20" s="133" t="s">
        <v>64</v>
      </c>
    </row>
    <row r="21" spans="1:22" ht="57.75" customHeight="1" x14ac:dyDescent="0.5">
      <c r="A21" s="24" t="s">
        <v>106</v>
      </c>
      <c r="B21" s="52" t="s">
        <v>107</v>
      </c>
      <c r="C21" s="197">
        <v>2362595.42</v>
      </c>
      <c r="D21" s="90">
        <v>2.9406124611640497E-3</v>
      </c>
      <c r="E21" s="90" t="s">
        <v>108</v>
      </c>
      <c r="F21" s="191">
        <v>7.4999999999999997E-3</v>
      </c>
      <c r="G21" s="17"/>
      <c r="H21" s="92"/>
      <c r="I21" s="106" t="s">
        <v>64</v>
      </c>
      <c r="J21" s="96" t="s">
        <v>64</v>
      </c>
      <c r="K21" s="96" t="s">
        <v>64</v>
      </c>
      <c r="L21" s="96" t="s">
        <v>64</v>
      </c>
      <c r="M21" s="96" t="s">
        <v>64</v>
      </c>
      <c r="N21" s="96" t="s">
        <v>64</v>
      </c>
      <c r="O21" s="96" t="s">
        <v>64</v>
      </c>
      <c r="P21" s="96" t="s">
        <v>64</v>
      </c>
      <c r="Q21" s="96" t="s">
        <v>64</v>
      </c>
      <c r="R21" s="96" t="s">
        <v>64</v>
      </c>
      <c r="S21" s="96" t="s">
        <v>64</v>
      </c>
      <c r="T21" s="55" t="s">
        <v>64</v>
      </c>
      <c r="U21" s="55" t="s">
        <v>64</v>
      </c>
      <c r="V21" s="133" t="s">
        <v>117</v>
      </c>
    </row>
    <row r="22" spans="1:22" ht="57.75" customHeight="1" x14ac:dyDescent="0.5">
      <c r="A22" s="122" t="s">
        <v>109</v>
      </c>
      <c r="B22" s="123" t="s">
        <v>110</v>
      </c>
      <c r="C22" s="197">
        <v>264809.43</v>
      </c>
      <c r="D22" s="90">
        <v>3.2959596175453058E-4</v>
      </c>
      <c r="E22" s="90" t="s">
        <v>111</v>
      </c>
      <c r="F22" s="191">
        <v>1E-3</v>
      </c>
      <c r="G22" s="17"/>
      <c r="H22" s="92"/>
      <c r="I22" s="106" t="s">
        <v>64</v>
      </c>
      <c r="J22" s="96" t="s">
        <v>64</v>
      </c>
      <c r="K22" s="96" t="s">
        <v>64</v>
      </c>
      <c r="L22" s="96" t="s">
        <v>64</v>
      </c>
      <c r="M22" s="96" t="s">
        <v>64</v>
      </c>
      <c r="N22" s="96" t="s">
        <v>64</v>
      </c>
      <c r="O22" s="96" t="s">
        <v>64</v>
      </c>
      <c r="P22" s="96" t="s">
        <v>64</v>
      </c>
      <c r="Q22" s="96" t="s">
        <v>64</v>
      </c>
      <c r="R22" s="96" t="s">
        <v>64</v>
      </c>
      <c r="S22" s="96" t="s">
        <v>64</v>
      </c>
      <c r="T22" s="195" t="s">
        <v>64</v>
      </c>
      <c r="U22" s="55" t="s">
        <v>64</v>
      </c>
      <c r="V22" s="133" t="s">
        <v>120</v>
      </c>
    </row>
    <row r="23" spans="1:22" ht="57.75" customHeight="1" x14ac:dyDescent="0.5">
      <c r="A23" s="186" t="s">
        <v>53</v>
      </c>
      <c r="B23" s="187" t="s">
        <v>112</v>
      </c>
      <c r="C23" s="50">
        <v>1275896.74</v>
      </c>
      <c r="D23" s="188">
        <v>1.5880492364632568E-3</v>
      </c>
      <c r="E23" s="188" t="s">
        <v>113</v>
      </c>
      <c r="F23" s="189">
        <v>9.4000000000000004E-3</v>
      </c>
      <c r="G23" s="119"/>
      <c r="H23" s="192"/>
      <c r="I23" s="193" t="s">
        <v>64</v>
      </c>
      <c r="J23" s="102" t="s">
        <v>9</v>
      </c>
      <c r="K23" s="102" t="s">
        <v>9</v>
      </c>
      <c r="L23" s="102" t="s">
        <v>9</v>
      </c>
      <c r="M23" s="102" t="s">
        <v>9</v>
      </c>
      <c r="N23" s="102" t="s">
        <v>64</v>
      </c>
      <c r="O23" s="102" t="s">
        <v>9</v>
      </c>
      <c r="P23" s="102" t="s">
        <v>9</v>
      </c>
      <c r="Q23" s="102" t="s">
        <v>9</v>
      </c>
      <c r="R23" s="102" t="s">
        <v>9</v>
      </c>
      <c r="S23" s="102" t="s">
        <v>64</v>
      </c>
      <c r="T23" s="209" t="s">
        <v>117</v>
      </c>
      <c r="U23" s="55" t="s">
        <v>120</v>
      </c>
      <c r="V23" s="133">
        <f t="shared" ref="V23:V40" si="0">IF(LEN(_xlfn.CONCAT(I23:S23))=0,15,LEN(_xlfn.CONCAT(I23:S23))-LEN(SUBSTITUTE(_xlfn.CONCAT(I23:S23),"û","")))</f>
        <v>8</v>
      </c>
    </row>
    <row r="24" spans="1:22" ht="57.75" customHeight="1" x14ac:dyDescent="0.5">
      <c r="A24" s="98" t="s">
        <v>114</v>
      </c>
      <c r="B24" s="73" t="s">
        <v>115</v>
      </c>
      <c r="C24" s="7">
        <v>1259893.94</v>
      </c>
      <c r="D24" s="90">
        <v>1.5681312967706809E-3</v>
      </c>
      <c r="E24" s="90" t="s">
        <v>116</v>
      </c>
      <c r="F24" s="12">
        <v>0.01</v>
      </c>
      <c r="G24" s="17"/>
      <c r="H24" s="92"/>
      <c r="I24" s="106" t="s">
        <v>64</v>
      </c>
      <c r="J24" s="96" t="s">
        <v>9</v>
      </c>
      <c r="K24" s="96" t="s">
        <v>9</v>
      </c>
      <c r="L24" s="96" t="s">
        <v>9</v>
      </c>
      <c r="M24" s="96" t="s">
        <v>9</v>
      </c>
      <c r="N24" s="96" t="s">
        <v>64</v>
      </c>
      <c r="O24" s="96" t="s">
        <v>64</v>
      </c>
      <c r="P24" s="96" t="s">
        <v>9</v>
      </c>
      <c r="Q24" s="96" t="s">
        <v>9</v>
      </c>
      <c r="R24" s="96" t="s">
        <v>64</v>
      </c>
      <c r="S24" s="96" t="s">
        <v>64</v>
      </c>
      <c r="T24" s="209" t="s">
        <v>117</v>
      </c>
      <c r="U24" s="195" t="s">
        <v>120</v>
      </c>
      <c r="V24" s="133">
        <f t="shared" si="0"/>
        <v>6</v>
      </c>
    </row>
    <row r="25" spans="1:22" ht="57.75" customHeight="1" x14ac:dyDescent="0.5">
      <c r="A25" s="98" t="s">
        <v>67</v>
      </c>
      <c r="B25" s="73" t="s">
        <v>67</v>
      </c>
      <c r="C25" s="7"/>
      <c r="D25" s="90">
        <v>0</v>
      </c>
      <c r="E25" s="90"/>
      <c r="F25" s="12" t="s">
        <v>67</v>
      </c>
      <c r="G25" s="17"/>
      <c r="H25" s="92"/>
      <c r="I25" s="10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209" t="s">
        <v>67</v>
      </c>
      <c r="U25" s="55" t="s">
        <v>67</v>
      </c>
      <c r="V25" s="133">
        <f t="shared" si="0"/>
        <v>15</v>
      </c>
    </row>
    <row r="26" spans="1:22" ht="57.75" customHeight="1" x14ac:dyDescent="0.5">
      <c r="A26" s="98" t="s">
        <v>67</v>
      </c>
      <c r="B26" s="73" t="s">
        <v>67</v>
      </c>
      <c r="C26" s="7"/>
      <c r="D26" s="90">
        <v>0</v>
      </c>
      <c r="E26" s="90"/>
      <c r="F26" s="12" t="s">
        <v>67</v>
      </c>
      <c r="G26" s="17"/>
      <c r="H26" s="92"/>
      <c r="I26" s="10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209" t="s">
        <v>67</v>
      </c>
      <c r="U26" s="55" t="s">
        <v>67</v>
      </c>
      <c r="V26" s="133">
        <f t="shared" si="0"/>
        <v>15</v>
      </c>
    </row>
    <row r="27" spans="1:22" ht="57.75" customHeight="1" x14ac:dyDescent="0.5">
      <c r="A27" s="98"/>
      <c r="B27" s="73"/>
      <c r="C27" s="7"/>
      <c r="D27" s="90">
        <v>0</v>
      </c>
      <c r="E27" s="90"/>
      <c r="F27" s="12"/>
      <c r="G27" s="17"/>
      <c r="H27" s="92"/>
      <c r="I27" s="10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209" t="s">
        <v>67</v>
      </c>
      <c r="U27" s="55" t="s">
        <v>67</v>
      </c>
      <c r="V27" s="133">
        <f t="shared" si="0"/>
        <v>15</v>
      </c>
    </row>
    <row r="28" spans="1:22" ht="57.75" customHeight="1" x14ac:dyDescent="0.5">
      <c r="A28" s="98"/>
      <c r="B28" s="73"/>
      <c r="C28" s="7"/>
      <c r="D28" s="90">
        <v>0</v>
      </c>
      <c r="E28" s="90"/>
      <c r="F28" s="12"/>
      <c r="G28" s="17"/>
      <c r="H28" s="92"/>
      <c r="I28" s="10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209" t="s">
        <v>67</v>
      </c>
      <c r="U28" s="55" t="s">
        <v>67</v>
      </c>
      <c r="V28" s="133">
        <f t="shared" si="0"/>
        <v>15</v>
      </c>
    </row>
    <row r="29" spans="1:22" ht="57.75" customHeight="1" x14ac:dyDescent="0.5">
      <c r="A29" s="98" t="s">
        <v>67</v>
      </c>
      <c r="B29" s="73" t="s">
        <v>67</v>
      </c>
      <c r="C29" s="7"/>
      <c r="D29" s="90">
        <v>0</v>
      </c>
      <c r="E29" s="90"/>
      <c r="F29" s="12" t="s">
        <v>67</v>
      </c>
      <c r="G29" s="17"/>
      <c r="H29" s="92"/>
      <c r="I29" s="10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209" t="s">
        <v>67</v>
      </c>
      <c r="U29" s="55" t="s">
        <v>67</v>
      </c>
      <c r="V29" s="133">
        <f t="shared" si="0"/>
        <v>15</v>
      </c>
    </row>
    <row r="30" spans="1:22" ht="57.75" customHeight="1" x14ac:dyDescent="0.5">
      <c r="A30" s="98" t="s">
        <v>67</v>
      </c>
      <c r="B30" s="73" t="s">
        <v>67</v>
      </c>
      <c r="C30" s="7"/>
      <c r="D30" s="90">
        <v>0</v>
      </c>
      <c r="E30" s="90"/>
      <c r="F30" s="12" t="s">
        <v>67</v>
      </c>
      <c r="G30" s="17"/>
      <c r="H30" s="92"/>
      <c r="I30" s="10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209" t="s">
        <v>67</v>
      </c>
      <c r="U30" s="55" t="s">
        <v>67</v>
      </c>
      <c r="V30" s="133">
        <f t="shared" si="0"/>
        <v>15</v>
      </c>
    </row>
    <row r="31" spans="1:22" ht="57.75" customHeight="1" x14ac:dyDescent="0.5">
      <c r="A31" s="98"/>
      <c r="B31" s="73"/>
      <c r="C31" s="7"/>
      <c r="D31" s="90">
        <v>0</v>
      </c>
      <c r="E31" s="90"/>
      <c r="F31" s="12"/>
      <c r="G31" s="17"/>
      <c r="H31" s="92"/>
      <c r="I31" s="10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209" t="s">
        <v>67</v>
      </c>
      <c r="U31" s="55" t="s">
        <v>67</v>
      </c>
      <c r="V31" s="133">
        <f t="shared" si="0"/>
        <v>15</v>
      </c>
    </row>
    <row r="32" spans="1:22" ht="57.75" customHeight="1" x14ac:dyDescent="0.5">
      <c r="A32" s="98"/>
      <c r="B32" s="73"/>
      <c r="C32" s="7"/>
      <c r="D32" s="90">
        <v>0</v>
      </c>
      <c r="E32" s="90"/>
      <c r="F32" s="12"/>
      <c r="G32" s="17"/>
      <c r="H32" s="92"/>
      <c r="I32" s="10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209" t="s">
        <v>67</v>
      </c>
      <c r="U32" s="55" t="s">
        <v>67</v>
      </c>
      <c r="V32" s="133">
        <f t="shared" si="0"/>
        <v>15</v>
      </c>
    </row>
    <row r="33" spans="1:22" ht="57.75" customHeight="1" x14ac:dyDescent="0.5">
      <c r="A33" s="98"/>
      <c r="B33" s="73"/>
      <c r="C33" s="7"/>
      <c r="D33" s="90">
        <v>0</v>
      </c>
      <c r="E33" s="90"/>
      <c r="F33" s="12"/>
      <c r="G33" s="17"/>
      <c r="H33" s="92"/>
      <c r="I33" s="10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209" t="s">
        <v>67</v>
      </c>
      <c r="U33" s="55" t="s">
        <v>67</v>
      </c>
      <c r="V33" s="133">
        <f t="shared" si="0"/>
        <v>15</v>
      </c>
    </row>
    <row r="34" spans="1:22" ht="57.75" customHeight="1" x14ac:dyDescent="0.5">
      <c r="A34" s="98"/>
      <c r="B34" s="73"/>
      <c r="C34" s="7"/>
      <c r="D34" s="90">
        <v>0</v>
      </c>
      <c r="E34" s="90"/>
      <c r="F34" s="12"/>
      <c r="G34" s="17"/>
      <c r="H34" s="92"/>
      <c r="I34" s="10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209" t="s">
        <v>67</v>
      </c>
      <c r="U34" s="55" t="s">
        <v>67</v>
      </c>
      <c r="V34" s="133">
        <f t="shared" si="0"/>
        <v>15</v>
      </c>
    </row>
    <row r="35" spans="1:22" ht="57.75" customHeight="1" x14ac:dyDescent="0.5">
      <c r="A35" s="98"/>
      <c r="B35" s="73"/>
      <c r="C35" s="7"/>
      <c r="D35" s="90">
        <v>0</v>
      </c>
      <c r="E35" s="90"/>
      <c r="F35" s="12"/>
      <c r="G35" s="17"/>
      <c r="H35" s="92"/>
      <c r="I35" s="10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209" t="s">
        <v>67</v>
      </c>
      <c r="U35" s="55" t="s">
        <v>67</v>
      </c>
      <c r="V35" s="133">
        <f t="shared" si="0"/>
        <v>15</v>
      </c>
    </row>
    <row r="36" spans="1:22" ht="57.75" customHeight="1" x14ac:dyDescent="0.5">
      <c r="A36" s="98"/>
      <c r="B36" s="73"/>
      <c r="C36" s="7"/>
      <c r="D36" s="90">
        <v>0</v>
      </c>
      <c r="E36" s="90"/>
      <c r="F36" s="12"/>
      <c r="G36" s="17"/>
      <c r="H36" s="92"/>
      <c r="I36" s="10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209" t="s">
        <v>67</v>
      </c>
      <c r="U36" s="55" t="s">
        <v>67</v>
      </c>
      <c r="V36" s="133">
        <f t="shared" si="0"/>
        <v>15</v>
      </c>
    </row>
    <row r="37" spans="1:22" ht="57.75" customHeight="1" x14ac:dyDescent="0.5">
      <c r="A37" s="98"/>
      <c r="B37" s="73"/>
      <c r="C37" s="7"/>
      <c r="D37" s="90">
        <v>0</v>
      </c>
      <c r="E37" s="90"/>
      <c r="F37" s="12"/>
      <c r="G37" s="17"/>
      <c r="H37" s="92"/>
      <c r="I37" s="10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209" t="s">
        <v>67</v>
      </c>
      <c r="U37" s="55" t="s">
        <v>67</v>
      </c>
      <c r="V37" s="133">
        <f t="shared" si="0"/>
        <v>15</v>
      </c>
    </row>
    <row r="38" spans="1:22" ht="57.75" customHeight="1" x14ac:dyDescent="0.5">
      <c r="A38" s="98"/>
      <c r="B38" s="73"/>
      <c r="C38" s="7"/>
      <c r="D38" s="90">
        <v>0</v>
      </c>
      <c r="E38" s="90"/>
      <c r="F38" s="12"/>
      <c r="G38" s="17"/>
      <c r="H38" s="92"/>
      <c r="I38" s="10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209" t="s">
        <v>67</v>
      </c>
      <c r="U38" s="55" t="s">
        <v>67</v>
      </c>
      <c r="V38" s="133">
        <f t="shared" si="0"/>
        <v>15</v>
      </c>
    </row>
    <row r="39" spans="1:22" ht="57.75" customHeight="1" x14ac:dyDescent="0.5">
      <c r="A39" s="98"/>
      <c r="B39" s="73"/>
      <c r="C39" s="7"/>
      <c r="D39" s="90">
        <v>0</v>
      </c>
      <c r="E39" s="90"/>
      <c r="F39" s="12"/>
      <c r="G39" s="17"/>
      <c r="H39" s="92"/>
      <c r="I39" s="10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209" t="s">
        <v>67</v>
      </c>
      <c r="U39" s="55" t="s">
        <v>67</v>
      </c>
      <c r="V39" s="133">
        <f t="shared" si="0"/>
        <v>15</v>
      </c>
    </row>
    <row r="40" spans="1:22" ht="51" customHeight="1" x14ac:dyDescent="0.5">
      <c r="A40" s="98" t="s">
        <v>67</v>
      </c>
      <c r="B40" s="73" t="s">
        <v>67</v>
      </c>
      <c r="C40" s="7"/>
      <c r="D40" s="90">
        <v>0</v>
      </c>
      <c r="E40" s="90"/>
      <c r="F40" s="12" t="s">
        <v>67</v>
      </c>
      <c r="G40" s="17"/>
      <c r="H40" s="92"/>
      <c r="I40" s="107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210" t="s">
        <v>67</v>
      </c>
      <c r="U40" s="55" t="s">
        <v>67</v>
      </c>
      <c r="V40" s="133">
        <f t="shared" si="0"/>
        <v>15</v>
      </c>
    </row>
    <row r="41" spans="1:22" x14ac:dyDescent="0.5">
      <c r="A41" s="57"/>
      <c r="B41" s="140"/>
      <c r="C41" s="141"/>
      <c r="D41" s="142"/>
      <c r="E41" s="143"/>
      <c r="F41" s="144"/>
      <c r="G41" s="145"/>
      <c r="H41" s="146"/>
      <c r="I41" s="136"/>
      <c r="J41" s="136"/>
      <c r="K41" s="131"/>
      <c r="L41" s="131"/>
      <c r="M41" s="131"/>
      <c r="N41" s="136"/>
      <c r="O41" s="136"/>
      <c r="P41" s="136"/>
      <c r="Q41" s="136"/>
      <c r="R41" s="136"/>
      <c r="S41" s="136"/>
      <c r="T41" s="136"/>
      <c r="U41" s="147"/>
    </row>
    <row r="42" spans="1:22" ht="55.5" customHeight="1" x14ac:dyDescent="0.5">
      <c r="A42" s="24" t="s">
        <v>57</v>
      </c>
      <c r="B42" s="54" t="s">
        <v>58</v>
      </c>
      <c r="C42" s="197">
        <v>313137325.83000004</v>
      </c>
      <c r="D42" s="19">
        <v>0.38974744240860559</v>
      </c>
      <c r="E42" s="19" t="s">
        <v>10</v>
      </c>
      <c r="F42" s="191">
        <v>8.0000000000000004E-4</v>
      </c>
      <c r="G42" s="148">
        <v>5.0000000000000001E-3</v>
      </c>
      <c r="H42" s="149">
        <v>38717</v>
      </c>
      <c r="I42" s="150"/>
      <c r="J42" s="136"/>
      <c r="K42" s="131"/>
      <c r="L42" s="131"/>
      <c r="M42" s="131"/>
      <c r="N42" s="136"/>
      <c r="O42" s="136"/>
      <c r="P42" s="136"/>
      <c r="Q42" s="136"/>
      <c r="R42" s="136"/>
      <c r="S42" s="136"/>
      <c r="T42" s="136"/>
      <c r="U42" s="147"/>
    </row>
    <row r="43" spans="1:22" ht="57" customHeight="1" x14ac:dyDescent="0.5">
      <c r="A43" s="24" t="s">
        <v>59</v>
      </c>
      <c r="B43" s="54" t="s">
        <v>60</v>
      </c>
      <c r="C43" s="197">
        <v>264809.43</v>
      </c>
      <c r="D43" s="19">
        <v>3.2959596175453058E-4</v>
      </c>
      <c r="E43" s="19" t="s">
        <v>10</v>
      </c>
      <c r="F43" s="191">
        <v>3.0000000000000001E-3</v>
      </c>
      <c r="G43" s="148"/>
      <c r="H43" s="149"/>
      <c r="I43" s="150"/>
      <c r="J43" s="136"/>
      <c r="K43" s="131"/>
      <c r="L43" s="131"/>
      <c r="M43" s="131"/>
      <c r="N43" s="136"/>
      <c r="O43" s="136"/>
      <c r="P43" s="136"/>
      <c r="Q43" s="136"/>
      <c r="R43" s="136"/>
      <c r="S43" s="136"/>
      <c r="T43" s="136"/>
      <c r="U43" s="147"/>
    </row>
    <row r="44" spans="1:22" ht="55.5" customHeight="1" x14ac:dyDescent="0.5">
      <c r="A44" s="24" t="s">
        <v>61</v>
      </c>
      <c r="B44" s="52" t="s">
        <v>62</v>
      </c>
      <c r="C44" s="197">
        <v>2204737.0099999998</v>
      </c>
      <c r="D44" s="19">
        <v>2.7441334518440602E-3</v>
      </c>
      <c r="E44" s="89" t="s">
        <v>10</v>
      </c>
      <c r="F44" s="191">
        <v>0</v>
      </c>
      <c r="G44" s="148">
        <v>0</v>
      </c>
      <c r="H44" s="149" t="s">
        <v>10</v>
      </c>
      <c r="I44" s="150"/>
      <c r="J44" s="136"/>
      <c r="K44" s="131"/>
      <c r="L44" s="131"/>
      <c r="M44" s="131"/>
      <c r="N44" s="136"/>
      <c r="O44" s="136"/>
      <c r="P44" s="136"/>
      <c r="Q44" s="136"/>
      <c r="R44" s="136"/>
      <c r="S44" s="136"/>
      <c r="T44" s="136"/>
      <c r="U44" s="147"/>
    </row>
    <row r="45" spans="1:22" s="139" customFormat="1" ht="15" customHeight="1" x14ac:dyDescent="0.5">
      <c r="A45" s="179"/>
      <c r="B45" s="159"/>
      <c r="C45" s="160"/>
      <c r="D45" s="151"/>
      <c r="E45" s="151"/>
      <c r="F45" s="151"/>
      <c r="G45" s="152"/>
      <c r="H45" s="153"/>
      <c r="I45" s="154"/>
      <c r="J45" s="154"/>
      <c r="K45" s="154"/>
      <c r="L45" s="155"/>
      <c r="M45" s="156"/>
      <c r="N45" s="157"/>
      <c r="O45" s="157"/>
      <c r="P45" s="158"/>
      <c r="Q45" s="155"/>
      <c r="R45" s="155"/>
      <c r="S45" s="155"/>
      <c r="T45" s="155"/>
      <c r="U45" s="155"/>
      <c r="V45" s="133"/>
    </row>
    <row r="46" spans="1:22" s="139" customFormat="1" ht="30.75" customHeight="1" x14ac:dyDescent="0.5">
      <c r="A46" s="180"/>
      <c r="B46" s="161" t="s">
        <v>7</v>
      </c>
      <c r="C46" s="161">
        <f>SUM(C5:C44)</f>
        <v>803436512.36000001</v>
      </c>
      <c r="D46" s="162">
        <f>SUM(D7:D44)</f>
        <v>0.6707397420575949</v>
      </c>
      <c r="E46" s="162"/>
      <c r="F46" s="237" t="s">
        <v>8</v>
      </c>
      <c r="G46" s="237"/>
      <c r="H46" s="237"/>
      <c r="I46" s="237"/>
      <c r="J46" s="237"/>
      <c r="K46" s="237"/>
      <c r="L46" s="237"/>
      <c r="M46" s="237"/>
      <c r="N46" s="237"/>
      <c r="O46" s="238">
        <f>SUMPRODUCT(D5:D44,F5:F44)</f>
        <v>2.0922280213035646E-3</v>
      </c>
      <c r="P46" s="238"/>
      <c r="Q46" s="155"/>
      <c r="R46" s="155"/>
      <c r="S46" s="155"/>
      <c r="T46" s="155"/>
      <c r="U46" s="155"/>
      <c r="V46" s="133"/>
    </row>
    <row r="47" spans="1:22" s="139" customFormat="1" x14ac:dyDescent="0.5">
      <c r="A47" s="181"/>
      <c r="B47" s="155"/>
      <c r="C47" s="160"/>
      <c r="D47" s="151"/>
      <c r="E47" s="151"/>
      <c r="F47" s="239"/>
      <c r="G47" s="239"/>
      <c r="H47" s="239"/>
      <c r="I47" s="239"/>
      <c r="J47" s="239"/>
      <c r="K47" s="239"/>
      <c r="L47" s="239"/>
      <c r="M47" s="239"/>
      <c r="N47" s="239"/>
      <c r="O47" s="238"/>
      <c r="P47" s="238"/>
      <c r="Q47" s="155"/>
      <c r="R47" s="155"/>
      <c r="S47" s="155"/>
      <c r="T47" s="155"/>
      <c r="U47" s="155"/>
      <c r="V47" s="133"/>
    </row>
    <row r="48" spans="1:22" ht="24.95" customHeight="1" x14ac:dyDescent="0.5">
      <c r="A48" s="182"/>
      <c r="B48" s="163"/>
      <c r="C48" s="163"/>
      <c r="D48" s="163"/>
      <c r="E48" s="163"/>
      <c r="F48" s="163"/>
      <c r="G48" s="164"/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3"/>
      <c r="S48" s="163"/>
      <c r="T48" s="163"/>
      <c r="U48" s="165"/>
    </row>
    <row r="49" spans="1:21" ht="24.95" customHeight="1" x14ac:dyDescent="0.5">
      <c r="A49" s="182"/>
      <c r="B49" s="166" t="s">
        <v>12</v>
      </c>
      <c r="C49" s="167"/>
      <c r="D49" s="151"/>
      <c r="E49" s="151"/>
      <c r="F49" s="151"/>
      <c r="G49" s="152"/>
      <c r="H49" s="168"/>
      <c r="I49" s="154"/>
      <c r="J49" s="154"/>
      <c r="K49" s="154"/>
      <c r="L49" s="169"/>
      <c r="M49" s="169"/>
      <c r="N49" s="166"/>
      <c r="O49" s="166"/>
      <c r="P49" s="158"/>
      <c r="Q49" s="166"/>
      <c r="R49" s="166"/>
      <c r="S49" s="166"/>
      <c r="T49" s="166"/>
      <c r="U49" s="166"/>
    </row>
    <row r="50" spans="1:21" ht="24.95" customHeight="1" x14ac:dyDescent="0.5">
      <c r="A50" s="182"/>
      <c r="B50" s="166"/>
      <c r="C50" s="167">
        <f>SUM(C5:C15)</f>
        <v>428116560.25000006</v>
      </c>
      <c r="D50" s="151"/>
      <c r="E50" s="151"/>
      <c r="F50" s="151"/>
      <c r="G50" s="152"/>
      <c r="H50" s="151"/>
      <c r="I50" s="170"/>
      <c r="J50" s="170"/>
      <c r="K50" s="166"/>
      <c r="L50" s="170"/>
      <c r="M50" s="166"/>
      <c r="N50" s="166"/>
      <c r="O50" s="166"/>
      <c r="P50" s="158"/>
      <c r="Q50" s="166"/>
      <c r="R50" s="166"/>
      <c r="S50" s="166"/>
      <c r="T50" s="166"/>
      <c r="U50" s="166"/>
    </row>
    <row r="51" spans="1:21" ht="24.95" customHeight="1" x14ac:dyDescent="0.5">
      <c r="A51" s="166"/>
      <c r="B51" s="166"/>
      <c r="C51" s="167">
        <f>C42*0.65</f>
        <v>203539261.78950003</v>
      </c>
      <c r="D51" s="151"/>
      <c r="E51" s="151"/>
      <c r="F51" s="151"/>
      <c r="G51" s="152"/>
      <c r="H51" s="151"/>
      <c r="I51" s="170"/>
      <c r="J51" s="170"/>
      <c r="K51" s="166"/>
      <c r="L51" s="170"/>
      <c r="M51" s="166"/>
      <c r="N51" s="166"/>
      <c r="O51" s="166"/>
      <c r="P51" s="158"/>
      <c r="Q51" s="166"/>
      <c r="R51" s="166"/>
      <c r="S51" s="166"/>
      <c r="T51" s="166"/>
      <c r="U51" s="166"/>
    </row>
    <row r="52" spans="1:21" ht="47.25" customHeight="1" x14ac:dyDescent="0.5">
      <c r="A52" s="166"/>
      <c r="B52" s="166"/>
      <c r="C52" s="171">
        <f>SUM(C50:C51)</f>
        <v>631655822.03950012</v>
      </c>
      <c r="D52" s="151"/>
      <c r="E52" s="151"/>
      <c r="F52" s="151"/>
      <c r="G52" s="152"/>
      <c r="H52" s="151"/>
      <c r="I52" s="170"/>
      <c r="J52" s="170"/>
      <c r="K52" s="166"/>
      <c r="L52" s="170"/>
      <c r="M52" s="166"/>
      <c r="N52" s="166"/>
      <c r="O52" s="166"/>
      <c r="P52" s="172"/>
      <c r="Q52" s="166"/>
      <c r="R52" s="166"/>
      <c r="S52" s="166"/>
      <c r="T52" s="166"/>
      <c r="U52" s="166"/>
    </row>
    <row r="53" spans="1:21" ht="24.95" customHeight="1" x14ac:dyDescent="0.5">
      <c r="A53" s="166"/>
      <c r="B53" s="166"/>
      <c r="C53" s="173">
        <f>C52/C46</f>
        <v>0.78619257691449151</v>
      </c>
      <c r="D53" s="151"/>
      <c r="E53" s="151"/>
      <c r="F53" s="151"/>
      <c r="G53" s="152"/>
      <c r="H53" s="151"/>
      <c r="I53" s="170"/>
      <c r="J53" s="170"/>
      <c r="K53" s="166"/>
      <c r="L53" s="170"/>
      <c r="M53" s="166"/>
      <c r="N53" s="166"/>
      <c r="O53" s="166"/>
      <c r="P53" s="172"/>
      <c r="Q53" s="166"/>
      <c r="R53" s="166"/>
      <c r="S53" s="166"/>
      <c r="T53" s="166"/>
      <c r="U53" s="166"/>
    </row>
    <row r="54" spans="1:21" ht="24.95" customHeight="1" x14ac:dyDescent="0.5">
      <c r="A54" s="166"/>
      <c r="B54" s="166"/>
      <c r="C54" s="171"/>
      <c r="D54" s="151"/>
      <c r="E54" s="151"/>
      <c r="F54" s="151"/>
      <c r="G54" s="152"/>
      <c r="H54" s="151"/>
      <c r="I54" s="170"/>
      <c r="J54" s="170"/>
      <c r="K54" s="166"/>
      <c r="L54" s="170"/>
      <c r="M54" s="166"/>
      <c r="N54" s="166"/>
      <c r="O54" s="166"/>
      <c r="P54" s="172"/>
      <c r="Q54" s="166"/>
      <c r="R54" s="166"/>
      <c r="S54" s="166"/>
      <c r="T54" s="166"/>
      <c r="U54" s="166"/>
    </row>
    <row r="55" spans="1:21" ht="24.95" customHeight="1" x14ac:dyDescent="0.5">
      <c r="A55" s="166"/>
      <c r="B55" s="166"/>
      <c r="C55" s="171"/>
      <c r="D55" s="151"/>
      <c r="E55" s="151"/>
      <c r="F55" s="151"/>
      <c r="G55" s="152"/>
      <c r="H55" s="151"/>
      <c r="I55" s="170"/>
      <c r="J55" s="170"/>
      <c r="K55" s="166"/>
      <c r="L55" s="170"/>
      <c r="M55" s="166"/>
      <c r="N55" s="166"/>
      <c r="O55" s="166"/>
      <c r="P55" s="174"/>
      <c r="Q55" s="166"/>
      <c r="R55" s="166"/>
      <c r="S55" s="166"/>
      <c r="T55" s="166"/>
      <c r="U55" s="166"/>
    </row>
    <row r="56" spans="1:21" ht="24.95" customHeight="1" x14ac:dyDescent="0.5">
      <c r="A56" s="166"/>
      <c r="B56" s="166"/>
      <c r="C56" s="151"/>
      <c r="D56" s="151"/>
      <c r="E56" s="151"/>
      <c r="F56" s="151"/>
      <c r="G56" s="152"/>
      <c r="H56" s="151"/>
      <c r="I56" s="170"/>
      <c r="J56" s="170"/>
      <c r="K56" s="166"/>
      <c r="L56" s="170"/>
      <c r="M56" s="166"/>
      <c r="N56" s="166"/>
      <c r="O56" s="166"/>
      <c r="P56" s="174"/>
      <c r="Q56" s="166"/>
      <c r="R56" s="166"/>
      <c r="S56" s="166"/>
      <c r="T56" s="166"/>
      <c r="U56" s="166"/>
    </row>
    <row r="57" spans="1:21" ht="24.95" customHeight="1" x14ac:dyDescent="0.5">
      <c r="A57" s="166"/>
      <c r="B57" s="166"/>
      <c r="C57" s="151"/>
      <c r="D57" s="151"/>
      <c r="E57" s="151"/>
      <c r="F57" s="151"/>
      <c r="G57" s="152"/>
      <c r="H57" s="151"/>
      <c r="I57" s="170"/>
      <c r="J57" s="170"/>
      <c r="K57" s="166"/>
      <c r="L57" s="170"/>
      <c r="M57" s="166"/>
      <c r="N57" s="166"/>
      <c r="O57" s="166"/>
      <c r="P57" s="166"/>
      <c r="Q57" s="166"/>
      <c r="R57" s="166"/>
      <c r="S57" s="166"/>
      <c r="T57" s="166"/>
      <c r="U57" s="166"/>
    </row>
    <row r="58" spans="1:21" ht="24.95" customHeight="1" x14ac:dyDescent="0.5">
      <c r="A58" s="166"/>
      <c r="B58" s="175"/>
      <c r="C58" s="151"/>
      <c r="D58" s="151"/>
      <c r="E58" s="151"/>
      <c r="F58" s="151"/>
      <c r="G58" s="152"/>
      <c r="H58" s="151"/>
      <c r="I58" s="170"/>
      <c r="J58" s="170"/>
      <c r="K58" s="166"/>
      <c r="L58" s="170"/>
      <c r="M58" s="166"/>
      <c r="N58" s="166"/>
      <c r="O58" s="166"/>
      <c r="P58" s="166"/>
      <c r="Q58" s="166"/>
      <c r="R58" s="166"/>
      <c r="S58" s="166"/>
      <c r="T58" s="166"/>
      <c r="U58" s="166"/>
    </row>
    <row r="59" spans="1:21" ht="24.95" customHeight="1" x14ac:dyDescent="0.5">
      <c r="A59" s="166"/>
      <c r="B59" s="166"/>
      <c r="C59" s="151"/>
      <c r="D59" s="151"/>
      <c r="E59" s="151"/>
      <c r="F59" s="151"/>
      <c r="G59" s="152"/>
      <c r="H59" s="151"/>
      <c r="I59" s="170"/>
      <c r="J59" s="170"/>
      <c r="K59" s="166"/>
      <c r="L59" s="170"/>
      <c r="M59" s="166"/>
      <c r="N59" s="166"/>
      <c r="O59" s="166"/>
      <c r="P59" s="166"/>
      <c r="Q59" s="166"/>
      <c r="R59" s="166"/>
      <c r="S59" s="166"/>
      <c r="T59" s="166"/>
      <c r="U59" s="166"/>
    </row>
    <row r="60" spans="1:21" x14ac:dyDescent="0.5">
      <c r="A60" s="166"/>
      <c r="B60" s="166"/>
      <c r="C60" s="151"/>
      <c r="D60" s="151"/>
      <c r="E60" s="151"/>
      <c r="F60" s="151"/>
      <c r="G60" s="152"/>
      <c r="H60" s="151"/>
      <c r="I60" s="170"/>
      <c r="J60" s="170"/>
      <c r="K60" s="166"/>
      <c r="L60" s="170"/>
      <c r="M60" s="166"/>
      <c r="N60" s="166"/>
      <c r="O60" s="166"/>
      <c r="P60" s="166"/>
      <c r="Q60" s="166"/>
      <c r="R60" s="166"/>
      <c r="S60" s="166"/>
      <c r="T60" s="166"/>
      <c r="U60" s="166"/>
    </row>
    <row r="61" spans="1:21" x14ac:dyDescent="0.5">
      <c r="A61" s="166"/>
      <c r="B61" s="166"/>
      <c r="C61" s="151"/>
      <c r="D61" s="151"/>
      <c r="E61" s="151"/>
      <c r="F61" s="151"/>
      <c r="G61" s="152"/>
      <c r="H61" s="151"/>
      <c r="I61" s="170"/>
      <c r="J61" s="170"/>
      <c r="K61" s="166"/>
      <c r="L61" s="170"/>
      <c r="M61" s="166"/>
      <c r="N61" s="166"/>
      <c r="O61" s="166"/>
      <c r="P61" s="166"/>
      <c r="Q61" s="166"/>
      <c r="R61" s="166"/>
      <c r="S61" s="166"/>
      <c r="T61" s="166"/>
      <c r="U61" s="166"/>
    </row>
  </sheetData>
  <mergeCells count="4">
    <mergeCell ref="F46:N46"/>
    <mergeCell ref="O46:P46"/>
    <mergeCell ref="F47:N47"/>
    <mergeCell ref="O47:P47"/>
  </mergeCells>
  <conditionalFormatting sqref="I5:S22 I23:T40">
    <cfRule type="expression" dxfId="14" priority="1">
      <formula>"Or(I5&lt;&gt;ü,I5&lt;&gt;û)"</formula>
    </cfRule>
    <cfRule type="expression" dxfId="13" priority="2">
      <formula>I5 = "û"</formula>
    </cfRule>
    <cfRule type="expression" dxfId="12" priority="3">
      <formula>I5 = "ü"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0130-634D-4E34-871D-FC6DF43D2544}">
  <dimension ref="A1:AC61"/>
  <sheetViews>
    <sheetView zoomScale="42" zoomScaleNormal="42" workbookViewId="0">
      <selection activeCell="U21" sqref="U21:U22"/>
    </sheetView>
  </sheetViews>
  <sheetFormatPr defaultRowHeight="37.5" x14ac:dyDescent="0.5"/>
  <cols>
    <col min="1" max="1" width="50.5703125" style="126" customWidth="1"/>
    <col min="2" max="2" width="89.28515625" style="126" customWidth="1"/>
    <col min="3" max="3" width="41.28515625" style="176" customWidth="1"/>
    <col min="4" max="4" width="12.5703125" style="176" hidden="1" customWidth="1"/>
    <col min="5" max="5" width="14.5703125" style="176" bestFit="1" customWidth="1"/>
    <col min="6" max="6" width="15.42578125" style="176" customWidth="1"/>
    <col min="7" max="7" width="15.42578125" style="177" hidden="1" customWidth="1"/>
    <col min="8" max="8" width="15.140625" style="176" hidden="1" customWidth="1"/>
    <col min="9" max="9" width="17.5703125" style="178" bestFit="1" customWidth="1"/>
    <col min="10" max="10" width="10.7109375" style="178" customWidth="1"/>
    <col min="11" max="11" width="10.7109375" style="126" customWidth="1"/>
    <col min="12" max="12" width="10.7109375" style="178" customWidth="1"/>
    <col min="13" max="19" width="10.7109375" style="126" customWidth="1"/>
    <col min="20" max="20" width="15.85546875" style="126" customWidth="1"/>
    <col min="21" max="21" width="18.7109375" style="126" customWidth="1"/>
    <col min="22" max="22" width="9" style="133" hidden="1" customWidth="1"/>
    <col min="23" max="23" width="8.85546875" style="126" customWidth="1"/>
    <col min="24" max="26" width="9.140625" style="126"/>
    <col min="27" max="27" width="57.28515625" style="126" bestFit="1" customWidth="1"/>
    <col min="28" max="28" width="84.5703125" style="126" customWidth="1"/>
    <col min="29" max="16384" width="9.140625" style="126"/>
  </cols>
  <sheetData>
    <row r="1" spans="1:29" ht="65.25" customHeight="1" x14ac:dyDescent="0.65">
      <c r="A1" s="74" t="s">
        <v>20</v>
      </c>
      <c r="B1" s="75"/>
      <c r="C1" s="76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7"/>
    </row>
    <row r="2" spans="1:29" ht="69.75" customHeight="1" x14ac:dyDescent="0.7">
      <c r="A2" s="78" t="s">
        <v>121</v>
      </c>
      <c r="B2" s="79"/>
      <c r="C2" s="80"/>
      <c r="D2" s="79"/>
      <c r="E2" s="79"/>
      <c r="F2" s="81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82"/>
      <c r="AB2" s="127"/>
    </row>
    <row r="3" spans="1:29" ht="14.25" customHeight="1" x14ac:dyDescent="0.5">
      <c r="A3" s="1"/>
      <c r="B3" s="1"/>
      <c r="C3" s="2"/>
      <c r="D3" s="2"/>
      <c r="E3" s="2"/>
      <c r="F3" s="2"/>
      <c r="G3" s="58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9" s="128" customFormat="1" ht="57" customHeight="1" x14ac:dyDescent="0.2">
      <c r="A4" s="3" t="s">
        <v>0</v>
      </c>
      <c r="B4" s="53" t="s">
        <v>1</v>
      </c>
      <c r="C4" s="4" t="s">
        <v>19</v>
      </c>
      <c r="D4" s="4" t="s">
        <v>2</v>
      </c>
      <c r="E4" s="4" t="s">
        <v>13</v>
      </c>
      <c r="F4" s="4" t="s">
        <v>3</v>
      </c>
      <c r="G4" s="59" t="s">
        <v>11</v>
      </c>
      <c r="H4" s="4" t="s">
        <v>4</v>
      </c>
      <c r="I4" s="109">
        <v>1</v>
      </c>
      <c r="J4" s="108">
        <v>2</v>
      </c>
      <c r="K4" s="5">
        <v>3</v>
      </c>
      <c r="L4" s="5">
        <v>4</v>
      </c>
      <c r="M4" s="5">
        <v>5</v>
      </c>
      <c r="N4" s="5">
        <v>6</v>
      </c>
      <c r="O4" s="5">
        <v>7</v>
      </c>
      <c r="P4" s="5">
        <v>8</v>
      </c>
      <c r="Q4" s="5">
        <v>9</v>
      </c>
      <c r="R4" s="5">
        <v>10</v>
      </c>
      <c r="S4" s="5">
        <v>11</v>
      </c>
      <c r="T4" s="55"/>
      <c r="U4" s="55" t="s">
        <v>6</v>
      </c>
      <c r="V4" s="183"/>
      <c r="AA4" s="129"/>
      <c r="AB4" s="129"/>
      <c r="AC4" s="130"/>
    </row>
    <row r="5" spans="1:29" ht="57" customHeight="1" x14ac:dyDescent="0.5">
      <c r="A5" s="24" t="s">
        <v>68</v>
      </c>
      <c r="B5" s="52" t="s">
        <v>69</v>
      </c>
      <c r="C5" s="196">
        <v>209923848.34999999</v>
      </c>
      <c r="D5" s="19">
        <v>0.24938787004300972</v>
      </c>
      <c r="E5" s="91" t="s">
        <v>70</v>
      </c>
      <c r="F5" s="12">
        <v>2.0000000000000001E-4</v>
      </c>
      <c r="G5" s="17"/>
      <c r="H5" s="9"/>
      <c r="I5" s="113" t="s">
        <v>63</v>
      </c>
      <c r="J5" s="93" t="s">
        <v>64</v>
      </c>
      <c r="K5" s="96" t="s">
        <v>64</v>
      </c>
      <c r="L5" s="96" t="s">
        <v>64</v>
      </c>
      <c r="M5" s="96" t="s">
        <v>64</v>
      </c>
      <c r="N5" s="96" t="s">
        <v>64</v>
      </c>
      <c r="O5" s="96" t="s">
        <v>64</v>
      </c>
      <c r="P5" s="96" t="s">
        <v>64</v>
      </c>
      <c r="Q5" s="96" t="s">
        <v>64</v>
      </c>
      <c r="R5" s="96" t="s">
        <v>64</v>
      </c>
      <c r="S5" s="96" t="s">
        <v>64</v>
      </c>
      <c r="T5" s="55" t="s">
        <v>64</v>
      </c>
      <c r="U5" s="55" t="s">
        <v>64</v>
      </c>
      <c r="V5" s="133" t="s">
        <v>64</v>
      </c>
      <c r="X5" s="131"/>
      <c r="Z5" s="131"/>
      <c r="AA5" s="132"/>
      <c r="AB5" s="133"/>
      <c r="AC5" s="134"/>
    </row>
    <row r="6" spans="1:29" ht="57" customHeight="1" x14ac:dyDescent="0.5">
      <c r="A6" s="24" t="s">
        <v>71</v>
      </c>
      <c r="B6" s="52" t="s">
        <v>118</v>
      </c>
      <c r="C6" s="196">
        <v>44297633.210000001</v>
      </c>
      <c r="D6" s="19">
        <v>5.2625237585057792E-2</v>
      </c>
      <c r="E6" s="19" t="s">
        <v>119</v>
      </c>
      <c r="F6" s="12">
        <v>4.4000000000000003E-3</v>
      </c>
      <c r="G6" s="17"/>
      <c r="H6" s="13"/>
      <c r="I6" s="113" t="s">
        <v>64</v>
      </c>
      <c r="J6" s="95" t="s">
        <v>9</v>
      </c>
      <c r="K6" s="95" t="s">
        <v>64</v>
      </c>
      <c r="L6" s="95" t="s">
        <v>64</v>
      </c>
      <c r="M6" s="102" t="s">
        <v>64</v>
      </c>
      <c r="N6" s="95" t="s">
        <v>64</v>
      </c>
      <c r="O6" s="95" t="s">
        <v>64</v>
      </c>
      <c r="P6" s="95" t="s">
        <v>64</v>
      </c>
      <c r="Q6" s="95" t="s">
        <v>64</v>
      </c>
      <c r="R6" s="95" t="s">
        <v>64</v>
      </c>
      <c r="S6" s="95" t="s">
        <v>64</v>
      </c>
      <c r="T6" s="55" t="s">
        <v>64</v>
      </c>
      <c r="U6" s="55" t="s">
        <v>64</v>
      </c>
      <c r="V6" s="133" t="s">
        <v>64</v>
      </c>
      <c r="AA6" s="133"/>
      <c r="AB6" s="135"/>
      <c r="AC6" s="134"/>
    </row>
    <row r="7" spans="1:29" ht="57" customHeight="1" x14ac:dyDescent="0.7">
      <c r="A7" s="24" t="s">
        <v>74</v>
      </c>
      <c r="B7" s="52" t="s">
        <v>75</v>
      </c>
      <c r="C7" s="196">
        <v>31009788.239999998</v>
      </c>
      <c r="D7" s="19">
        <v>3.6839382949785615E-2</v>
      </c>
      <c r="E7" s="19" t="s">
        <v>76</v>
      </c>
      <c r="F7" s="191">
        <v>2.5999999999999999E-3</v>
      </c>
      <c r="G7" s="17"/>
      <c r="H7" s="13"/>
      <c r="I7" s="114" t="s">
        <v>64</v>
      </c>
      <c r="J7" s="93" t="s">
        <v>64</v>
      </c>
      <c r="K7" s="95" t="s">
        <v>64</v>
      </c>
      <c r="L7" s="95" t="s">
        <v>64</v>
      </c>
      <c r="M7" s="93" t="s">
        <v>64</v>
      </c>
      <c r="N7" s="93" t="s">
        <v>64</v>
      </c>
      <c r="O7" s="95" t="s">
        <v>64</v>
      </c>
      <c r="P7" s="95" t="s">
        <v>64</v>
      </c>
      <c r="Q7" s="93" t="s">
        <v>64</v>
      </c>
      <c r="R7" s="93" t="s">
        <v>64</v>
      </c>
      <c r="S7" s="93" t="s">
        <v>64</v>
      </c>
      <c r="T7" s="55" t="s">
        <v>64</v>
      </c>
      <c r="U7" s="55" t="s">
        <v>64</v>
      </c>
      <c r="V7" s="133" t="s">
        <v>64</v>
      </c>
      <c r="X7" s="136"/>
      <c r="AB7" s="137"/>
    </row>
    <row r="8" spans="1:29" ht="57" customHeight="1" x14ac:dyDescent="0.7">
      <c r="A8" s="24" t="s">
        <v>77</v>
      </c>
      <c r="B8" s="52" t="s">
        <v>78</v>
      </c>
      <c r="C8" s="196">
        <v>3725295.76</v>
      </c>
      <c r="D8" s="19">
        <v>4.4256218727359046E-3</v>
      </c>
      <c r="E8" s="19" t="s">
        <v>79</v>
      </c>
      <c r="F8" s="191">
        <v>5.0000000000000001E-4</v>
      </c>
      <c r="G8" s="17"/>
      <c r="H8" s="13"/>
      <c r="I8" s="114" t="s">
        <v>63</v>
      </c>
      <c r="J8" s="93" t="s">
        <v>64</v>
      </c>
      <c r="K8" s="95" t="s">
        <v>9</v>
      </c>
      <c r="L8" s="95" t="s">
        <v>9</v>
      </c>
      <c r="M8" s="95" t="s">
        <v>64</v>
      </c>
      <c r="N8" s="93" t="s">
        <v>64</v>
      </c>
      <c r="O8" s="93" t="s">
        <v>9</v>
      </c>
      <c r="P8" s="93" t="s">
        <v>64</v>
      </c>
      <c r="Q8" s="93" t="s">
        <v>64</v>
      </c>
      <c r="R8" s="93" t="s">
        <v>64</v>
      </c>
      <c r="S8" s="93" t="s">
        <v>64</v>
      </c>
      <c r="T8" s="55" t="s">
        <v>64</v>
      </c>
      <c r="U8" s="55" t="s">
        <v>64</v>
      </c>
      <c r="V8" s="133" t="s">
        <v>64</v>
      </c>
      <c r="X8" s="136"/>
      <c r="AA8" s="126" t="s">
        <v>9</v>
      </c>
      <c r="AB8" s="137"/>
    </row>
    <row r="9" spans="1:29" ht="57" customHeight="1" x14ac:dyDescent="0.65">
      <c r="A9" s="24" t="s">
        <v>80</v>
      </c>
      <c r="B9" s="52" t="s">
        <v>81</v>
      </c>
      <c r="C9" s="196">
        <v>31445429.640000001</v>
      </c>
      <c r="D9" s="19">
        <v>3.7356921484366104E-2</v>
      </c>
      <c r="E9" s="19" t="s">
        <v>82</v>
      </c>
      <c r="F9" s="191">
        <v>6.6E-3</v>
      </c>
      <c r="G9" s="17"/>
      <c r="H9" s="13"/>
      <c r="I9" s="114" t="s">
        <v>64</v>
      </c>
      <c r="J9" s="93" t="s">
        <v>64</v>
      </c>
      <c r="K9" s="93" t="s">
        <v>64</v>
      </c>
      <c r="L9" s="93" t="s">
        <v>64</v>
      </c>
      <c r="M9" s="93" t="s">
        <v>64</v>
      </c>
      <c r="N9" s="93" t="s">
        <v>64</v>
      </c>
      <c r="O9" s="93" t="s">
        <v>64</v>
      </c>
      <c r="P9" s="93" t="s">
        <v>64</v>
      </c>
      <c r="Q9" s="93" t="s">
        <v>64</v>
      </c>
      <c r="R9" s="96" t="s">
        <v>64</v>
      </c>
      <c r="S9" s="93" t="s">
        <v>64</v>
      </c>
      <c r="T9" s="55" t="s">
        <v>64</v>
      </c>
      <c r="U9" s="55" t="s">
        <v>64</v>
      </c>
      <c r="V9" s="133" t="s">
        <v>64</v>
      </c>
      <c r="AB9" s="138"/>
    </row>
    <row r="10" spans="1:29" ht="57" customHeight="1" x14ac:dyDescent="0.5">
      <c r="A10" s="24" t="s">
        <v>83</v>
      </c>
      <c r="B10" s="52" t="s">
        <v>84</v>
      </c>
      <c r="C10" s="196">
        <v>33312806.82</v>
      </c>
      <c r="D10" s="19">
        <v>3.9575350791696023E-2</v>
      </c>
      <c r="E10" s="19" t="s">
        <v>85</v>
      </c>
      <c r="F10" s="191">
        <v>5.7999999999999996E-3</v>
      </c>
      <c r="G10" s="15"/>
      <c r="H10" s="51"/>
      <c r="I10" s="114" t="s">
        <v>64</v>
      </c>
      <c r="J10" s="93" t="s">
        <v>64</v>
      </c>
      <c r="K10" s="95" t="s">
        <v>64</v>
      </c>
      <c r="L10" s="95" t="s">
        <v>64</v>
      </c>
      <c r="M10" s="93" t="s">
        <v>64</v>
      </c>
      <c r="N10" s="93" t="s">
        <v>64</v>
      </c>
      <c r="O10" s="93" t="s">
        <v>64</v>
      </c>
      <c r="P10" s="93" t="s">
        <v>64</v>
      </c>
      <c r="Q10" s="93" t="s">
        <v>64</v>
      </c>
      <c r="R10" s="93" t="s">
        <v>64</v>
      </c>
      <c r="S10" s="93" t="s">
        <v>64</v>
      </c>
      <c r="T10" s="55" t="s">
        <v>64</v>
      </c>
      <c r="U10" s="55" t="s">
        <v>64</v>
      </c>
      <c r="V10" s="133" t="s">
        <v>64</v>
      </c>
      <c r="AB10" s="134"/>
    </row>
    <row r="11" spans="1:29" ht="57" customHeight="1" x14ac:dyDescent="0.5">
      <c r="A11" s="24" t="s">
        <v>86</v>
      </c>
      <c r="B11" s="52" t="s">
        <v>87</v>
      </c>
      <c r="C11" s="196">
        <v>8688153.9499999993</v>
      </c>
      <c r="D11" s="19">
        <v>1.0321458115534121E-2</v>
      </c>
      <c r="E11" s="19" t="s">
        <v>88</v>
      </c>
      <c r="F11" s="191">
        <v>5.0000000000000001E-4</v>
      </c>
      <c r="G11" s="15"/>
      <c r="H11" s="16"/>
      <c r="I11" s="114" t="s">
        <v>63</v>
      </c>
      <c r="J11" s="93" t="s">
        <v>64</v>
      </c>
      <c r="K11" s="95" t="s">
        <v>64</v>
      </c>
      <c r="L11" s="95" t="s">
        <v>64</v>
      </c>
      <c r="M11" s="93" t="s">
        <v>64</v>
      </c>
      <c r="N11" s="93" t="s">
        <v>64</v>
      </c>
      <c r="O11" s="95" t="s">
        <v>64</v>
      </c>
      <c r="P11" s="95" t="s">
        <v>64</v>
      </c>
      <c r="Q11" s="93" t="s">
        <v>64</v>
      </c>
      <c r="R11" s="93" t="s">
        <v>64</v>
      </c>
      <c r="S11" s="93" t="s">
        <v>64</v>
      </c>
      <c r="T11" s="55" t="s">
        <v>64</v>
      </c>
      <c r="U11" s="55" t="s">
        <v>64</v>
      </c>
      <c r="V11" s="133" t="s">
        <v>64</v>
      </c>
    </row>
    <row r="12" spans="1:29" ht="57" customHeight="1" x14ac:dyDescent="0.5">
      <c r="A12" s="24" t="s">
        <v>89</v>
      </c>
      <c r="B12" s="52" t="s">
        <v>90</v>
      </c>
      <c r="C12" s="196">
        <v>3905065.89</v>
      </c>
      <c r="D12" s="19">
        <v>4.6391873640816384E-3</v>
      </c>
      <c r="E12" s="90" t="s">
        <v>91</v>
      </c>
      <c r="F12" s="191">
        <v>7.7999999999999996E-3</v>
      </c>
      <c r="G12" s="17"/>
      <c r="H12" s="13"/>
      <c r="I12" s="114" t="s">
        <v>64</v>
      </c>
      <c r="J12" s="93" t="s">
        <v>64</v>
      </c>
      <c r="K12" s="95" t="s">
        <v>64</v>
      </c>
      <c r="L12" s="95" t="s">
        <v>64</v>
      </c>
      <c r="M12" s="93" t="s">
        <v>64</v>
      </c>
      <c r="N12" s="93" t="s">
        <v>64</v>
      </c>
      <c r="O12" s="93" t="s">
        <v>64</v>
      </c>
      <c r="P12" s="95" t="s">
        <v>64</v>
      </c>
      <c r="Q12" s="93" t="s">
        <v>64</v>
      </c>
      <c r="R12" s="93" t="s">
        <v>64</v>
      </c>
      <c r="S12" s="93" t="s">
        <v>64</v>
      </c>
      <c r="T12" s="55" t="s">
        <v>64</v>
      </c>
      <c r="U12" s="55" t="s">
        <v>64</v>
      </c>
      <c r="V12" s="133" t="s">
        <v>64</v>
      </c>
    </row>
    <row r="13" spans="1:29" ht="57" customHeight="1" x14ac:dyDescent="0.5">
      <c r="A13" s="24" t="s">
        <v>37</v>
      </c>
      <c r="B13" s="184" t="s">
        <v>92</v>
      </c>
      <c r="C13" s="196">
        <v>35297003.770000003</v>
      </c>
      <c r="D13" s="19">
        <v>4.1932561061018607E-2</v>
      </c>
      <c r="E13" s="90" t="s">
        <v>93</v>
      </c>
      <c r="F13" s="191">
        <v>3.0999999999999999E-3</v>
      </c>
      <c r="G13" s="15"/>
      <c r="H13" s="13"/>
      <c r="I13" s="114" t="s">
        <v>64</v>
      </c>
      <c r="J13" s="93" t="s">
        <v>9</v>
      </c>
      <c r="K13" s="93" t="s">
        <v>9</v>
      </c>
      <c r="L13" s="93" t="s">
        <v>9</v>
      </c>
      <c r="M13" s="93" t="s">
        <v>9</v>
      </c>
      <c r="N13" s="93" t="s">
        <v>64</v>
      </c>
      <c r="O13" s="93" t="s">
        <v>64</v>
      </c>
      <c r="P13" s="93" t="s">
        <v>64</v>
      </c>
      <c r="Q13" s="93" t="s">
        <v>64</v>
      </c>
      <c r="R13" s="93" t="s">
        <v>64</v>
      </c>
      <c r="S13" s="93" t="s">
        <v>64</v>
      </c>
      <c r="T13" s="55" t="s">
        <v>64</v>
      </c>
      <c r="U13" s="55" t="s">
        <v>64</v>
      </c>
      <c r="V13" s="133" t="s">
        <v>64</v>
      </c>
    </row>
    <row r="14" spans="1:29" ht="57" customHeight="1" x14ac:dyDescent="0.5">
      <c r="A14" s="24" t="s">
        <v>37</v>
      </c>
      <c r="B14" s="52" t="s">
        <v>94</v>
      </c>
      <c r="C14" s="197">
        <v>17710559.07</v>
      </c>
      <c r="D14" s="19">
        <v>2.1040003975032917E-2</v>
      </c>
      <c r="E14" s="19" t="s">
        <v>95</v>
      </c>
      <c r="F14" s="191">
        <v>1.03E-2</v>
      </c>
      <c r="G14" s="17"/>
      <c r="H14" s="13"/>
      <c r="I14" s="113" t="s">
        <v>64</v>
      </c>
      <c r="J14" s="93" t="s">
        <v>9</v>
      </c>
      <c r="K14" s="93" t="s">
        <v>64</v>
      </c>
      <c r="L14" s="93" t="s">
        <v>64</v>
      </c>
      <c r="M14" s="93" t="s">
        <v>64</v>
      </c>
      <c r="N14" s="93" t="s">
        <v>9</v>
      </c>
      <c r="O14" s="93" t="s">
        <v>64</v>
      </c>
      <c r="P14" s="93" t="s">
        <v>64</v>
      </c>
      <c r="Q14" s="93" t="s">
        <v>64</v>
      </c>
      <c r="R14" s="93" t="s">
        <v>64</v>
      </c>
      <c r="S14" s="93" t="s">
        <v>9</v>
      </c>
      <c r="T14" s="55" t="s">
        <v>64</v>
      </c>
      <c r="U14" s="55" t="s">
        <v>64</v>
      </c>
      <c r="V14" s="133" t="s">
        <v>64</v>
      </c>
    </row>
    <row r="15" spans="1:29" ht="57" customHeight="1" x14ac:dyDescent="0.5">
      <c r="A15" s="24" t="s">
        <v>41</v>
      </c>
      <c r="B15" s="52" t="s">
        <v>96</v>
      </c>
      <c r="C15" s="197">
        <v>1821104.46</v>
      </c>
      <c r="D15" s="19">
        <v>2.1634576822735035E-3</v>
      </c>
      <c r="E15" s="19" t="s">
        <v>97</v>
      </c>
      <c r="F15" s="191">
        <v>8.8000000000000005E-3</v>
      </c>
      <c r="G15" s="17"/>
      <c r="H15" s="13"/>
      <c r="I15" s="96" t="s">
        <v>64</v>
      </c>
      <c r="J15" s="93" t="s">
        <v>9</v>
      </c>
      <c r="K15" s="93" t="s">
        <v>9</v>
      </c>
      <c r="L15" s="93" t="s">
        <v>9</v>
      </c>
      <c r="M15" s="93" t="s">
        <v>9</v>
      </c>
      <c r="N15" s="93" t="s">
        <v>9</v>
      </c>
      <c r="O15" s="93" t="s">
        <v>9</v>
      </c>
      <c r="P15" s="93" t="s">
        <v>9</v>
      </c>
      <c r="Q15" s="93" t="s">
        <v>9</v>
      </c>
      <c r="R15" s="93" t="s">
        <v>64</v>
      </c>
      <c r="S15" s="93" t="s">
        <v>64</v>
      </c>
      <c r="T15" s="55" t="s">
        <v>122</v>
      </c>
      <c r="U15" s="55" t="s">
        <v>64</v>
      </c>
      <c r="V15" s="133" t="s">
        <v>120</v>
      </c>
    </row>
    <row r="16" spans="1:29" ht="57" customHeight="1" x14ac:dyDescent="0.5">
      <c r="A16" s="185" t="s">
        <v>98</v>
      </c>
      <c r="B16" s="123" t="s">
        <v>99</v>
      </c>
      <c r="C16" s="197">
        <v>12012619.609999999</v>
      </c>
      <c r="D16" s="19">
        <v>1.4270897002516722E-2</v>
      </c>
      <c r="E16" s="19" t="s">
        <v>100</v>
      </c>
      <c r="F16" s="191">
        <v>7.9000000000000008E-3</v>
      </c>
      <c r="G16" s="17"/>
      <c r="H16" s="13"/>
      <c r="I16" s="96" t="s">
        <v>64</v>
      </c>
      <c r="J16" s="93" t="s">
        <v>9</v>
      </c>
      <c r="K16" s="93" t="s">
        <v>64</v>
      </c>
      <c r="L16" s="93" t="s">
        <v>64</v>
      </c>
      <c r="M16" s="93" t="s">
        <v>64</v>
      </c>
      <c r="N16" s="93" t="s">
        <v>64</v>
      </c>
      <c r="O16" s="93" t="s">
        <v>64</v>
      </c>
      <c r="P16" s="93" t="s">
        <v>64</v>
      </c>
      <c r="Q16" s="93" t="s">
        <v>64</v>
      </c>
      <c r="R16" s="93" t="s">
        <v>64</v>
      </c>
      <c r="S16" s="93" t="s">
        <v>64</v>
      </c>
      <c r="T16" s="55" t="s">
        <v>64</v>
      </c>
      <c r="U16" s="55" t="s">
        <v>64</v>
      </c>
      <c r="V16" s="133" t="s">
        <v>64</v>
      </c>
    </row>
    <row r="17" spans="1:22" ht="57.75" customHeight="1" x14ac:dyDescent="0.5">
      <c r="A17" s="24" t="s">
        <v>101</v>
      </c>
      <c r="B17" s="52" t="s">
        <v>102</v>
      </c>
      <c r="C17" s="197">
        <v>33761727.789999999</v>
      </c>
      <c r="D17" s="19">
        <v>4.0108665350312926E-2</v>
      </c>
      <c r="E17" s="19" t="s">
        <v>103</v>
      </c>
      <c r="F17" s="191">
        <v>4.8999999999999998E-3</v>
      </c>
      <c r="G17" s="100"/>
      <c r="H17" s="9"/>
      <c r="I17" s="96" t="s">
        <v>64</v>
      </c>
      <c r="J17" s="94" t="s">
        <v>64</v>
      </c>
      <c r="K17" s="94" t="s">
        <v>64</v>
      </c>
      <c r="L17" s="94" t="s">
        <v>64</v>
      </c>
      <c r="M17" s="94" t="s">
        <v>64</v>
      </c>
      <c r="N17" s="94" t="s">
        <v>64</v>
      </c>
      <c r="O17" s="94" t="s">
        <v>64</v>
      </c>
      <c r="P17" s="94" t="s">
        <v>64</v>
      </c>
      <c r="Q17" s="94" t="s">
        <v>64</v>
      </c>
      <c r="R17" s="94" t="s">
        <v>64</v>
      </c>
      <c r="S17" s="94" t="s">
        <v>64</v>
      </c>
      <c r="T17" s="55" t="s">
        <v>64</v>
      </c>
      <c r="U17" s="55" t="s">
        <v>64</v>
      </c>
      <c r="V17" s="133" t="s">
        <v>64</v>
      </c>
    </row>
    <row r="18" spans="1:22" ht="57.75" customHeight="1" x14ac:dyDescent="0.5">
      <c r="A18" s="24" t="s">
        <v>47</v>
      </c>
      <c r="B18" s="52" t="s">
        <v>104</v>
      </c>
      <c r="C18" s="197">
        <v>8804275.6799999997</v>
      </c>
      <c r="D18" s="90">
        <v>1.0459409811532597E-2</v>
      </c>
      <c r="E18" s="90" t="s">
        <v>105</v>
      </c>
      <c r="F18" s="191">
        <v>6.1999999999999998E-3</v>
      </c>
      <c r="G18" s="17"/>
      <c r="H18" s="13"/>
      <c r="I18" s="96" t="s">
        <v>64</v>
      </c>
      <c r="J18" s="93" t="s">
        <v>64</v>
      </c>
      <c r="K18" s="96" t="s">
        <v>64</v>
      </c>
      <c r="L18" s="96" t="s">
        <v>64</v>
      </c>
      <c r="M18" s="96" t="s">
        <v>64</v>
      </c>
      <c r="N18" s="96" t="s">
        <v>64</v>
      </c>
      <c r="O18" s="96" t="s">
        <v>64</v>
      </c>
      <c r="P18" s="96" t="s">
        <v>64</v>
      </c>
      <c r="Q18" s="96" t="s">
        <v>64</v>
      </c>
      <c r="R18" s="96" t="s">
        <v>64</v>
      </c>
      <c r="S18" s="96" t="s">
        <v>64</v>
      </c>
      <c r="T18" s="55" t="s">
        <v>64</v>
      </c>
      <c r="U18" s="55" t="s">
        <v>64</v>
      </c>
      <c r="V18" s="133" t="s">
        <v>64</v>
      </c>
    </row>
    <row r="19" spans="1:22" ht="57.75" customHeight="1" x14ac:dyDescent="0.5">
      <c r="A19" s="24" t="s">
        <v>106</v>
      </c>
      <c r="B19" s="52" t="s">
        <v>107</v>
      </c>
      <c r="C19" s="197">
        <v>2430452.79</v>
      </c>
      <c r="D19" s="90">
        <v>2.8873586745971564E-3</v>
      </c>
      <c r="E19" s="90" t="s">
        <v>108</v>
      </c>
      <c r="F19" s="191">
        <v>6.3E-3</v>
      </c>
      <c r="G19" s="17"/>
      <c r="H19" s="92"/>
      <c r="I19" s="106" t="s">
        <v>64</v>
      </c>
      <c r="J19" s="96" t="s">
        <v>64</v>
      </c>
      <c r="K19" s="96" t="s">
        <v>64</v>
      </c>
      <c r="L19" s="96" t="s">
        <v>64</v>
      </c>
      <c r="M19" s="96" t="s">
        <v>64</v>
      </c>
      <c r="N19" s="96" t="s">
        <v>64</v>
      </c>
      <c r="O19" s="96" t="s">
        <v>64</v>
      </c>
      <c r="P19" s="96" t="s">
        <v>64</v>
      </c>
      <c r="Q19" s="96" t="s">
        <v>64</v>
      </c>
      <c r="R19" s="96" t="s">
        <v>9</v>
      </c>
      <c r="S19" s="96" t="s">
        <v>64</v>
      </c>
      <c r="T19" s="55" t="s">
        <v>64</v>
      </c>
      <c r="U19" s="55" t="s">
        <v>64</v>
      </c>
      <c r="V19" s="133" t="s">
        <v>64</v>
      </c>
    </row>
    <row r="20" spans="1:22" ht="57.75" customHeight="1" x14ac:dyDescent="0.5">
      <c r="A20" s="24" t="s">
        <v>109</v>
      </c>
      <c r="B20" s="52" t="s">
        <v>110</v>
      </c>
      <c r="C20" s="197">
        <v>188802.56</v>
      </c>
      <c r="D20" s="90">
        <v>2.2429594668331329E-4</v>
      </c>
      <c r="E20" s="90" t="s">
        <v>111</v>
      </c>
      <c r="F20" s="191">
        <v>1E-3</v>
      </c>
      <c r="G20" s="17"/>
      <c r="H20" s="92"/>
      <c r="I20" s="106" t="s">
        <v>64</v>
      </c>
      <c r="J20" s="96" t="s">
        <v>64</v>
      </c>
      <c r="K20" s="96" t="s">
        <v>64</v>
      </c>
      <c r="L20" s="96" t="s">
        <v>64</v>
      </c>
      <c r="M20" s="96" t="s">
        <v>64</v>
      </c>
      <c r="N20" s="96" t="s">
        <v>64</v>
      </c>
      <c r="O20" s="96" t="s">
        <v>64</v>
      </c>
      <c r="P20" s="96" t="s">
        <v>64</v>
      </c>
      <c r="Q20" s="96" t="s">
        <v>64</v>
      </c>
      <c r="R20" s="96" t="s">
        <v>64</v>
      </c>
      <c r="S20" s="96" t="s">
        <v>64</v>
      </c>
      <c r="T20" s="55" t="s">
        <v>64</v>
      </c>
      <c r="U20" s="55" t="s">
        <v>64</v>
      </c>
      <c r="V20" s="133" t="s">
        <v>64</v>
      </c>
    </row>
    <row r="21" spans="1:22" ht="57.75" customHeight="1" x14ac:dyDescent="0.5">
      <c r="A21" s="24" t="s">
        <v>53</v>
      </c>
      <c r="B21" s="52" t="s">
        <v>112</v>
      </c>
      <c r="C21" s="197">
        <v>1286328.6299999999</v>
      </c>
      <c r="D21" s="90">
        <v>1.5281482296198706E-3</v>
      </c>
      <c r="E21" s="90" t="s">
        <v>113</v>
      </c>
      <c r="F21" s="191">
        <v>9.4000000000000004E-3</v>
      </c>
      <c r="G21" s="17"/>
      <c r="H21" s="92"/>
      <c r="I21" s="106" t="s">
        <v>64</v>
      </c>
      <c r="J21" s="96" t="s">
        <v>9</v>
      </c>
      <c r="K21" s="96" t="s">
        <v>9</v>
      </c>
      <c r="L21" s="96" t="s">
        <v>9</v>
      </c>
      <c r="M21" s="96" t="s">
        <v>9</v>
      </c>
      <c r="N21" s="96" t="s">
        <v>9</v>
      </c>
      <c r="O21" s="96" t="s">
        <v>9</v>
      </c>
      <c r="P21" s="96" t="s">
        <v>9</v>
      </c>
      <c r="Q21" s="96" t="s">
        <v>9</v>
      </c>
      <c r="R21" s="96" t="s">
        <v>64</v>
      </c>
      <c r="S21" s="96" t="s">
        <v>64</v>
      </c>
      <c r="T21" s="55" t="s">
        <v>123</v>
      </c>
      <c r="U21" s="55" t="s">
        <v>64</v>
      </c>
      <c r="V21" s="133" t="s">
        <v>117</v>
      </c>
    </row>
    <row r="22" spans="1:22" ht="57.75" customHeight="1" x14ac:dyDescent="0.5">
      <c r="A22" s="122" t="s">
        <v>114</v>
      </c>
      <c r="B22" s="123" t="s">
        <v>115</v>
      </c>
      <c r="C22" s="197">
        <v>1212797.6200000001</v>
      </c>
      <c r="D22" s="90">
        <v>1.4407939718252194E-3</v>
      </c>
      <c r="E22" s="90" t="s">
        <v>116</v>
      </c>
      <c r="F22" s="191">
        <v>9.9000000000000008E-3</v>
      </c>
      <c r="G22" s="17"/>
      <c r="H22" s="92"/>
      <c r="I22" s="106" t="s">
        <v>64</v>
      </c>
      <c r="J22" s="96" t="s">
        <v>9</v>
      </c>
      <c r="K22" s="96" t="s">
        <v>9</v>
      </c>
      <c r="L22" s="96" t="s">
        <v>9</v>
      </c>
      <c r="M22" s="96" t="s">
        <v>9</v>
      </c>
      <c r="N22" s="96" t="s">
        <v>64</v>
      </c>
      <c r="O22" s="96" t="s">
        <v>64</v>
      </c>
      <c r="P22" s="96" t="s">
        <v>9</v>
      </c>
      <c r="Q22" s="96" t="s">
        <v>9</v>
      </c>
      <c r="R22" s="96" t="s">
        <v>9</v>
      </c>
      <c r="S22" s="96" t="s">
        <v>64</v>
      </c>
      <c r="T22" s="195" t="s">
        <v>123</v>
      </c>
      <c r="U22" s="55" t="s">
        <v>64</v>
      </c>
      <c r="V22" s="133" t="s">
        <v>120</v>
      </c>
    </row>
    <row r="23" spans="1:22" ht="57.75" customHeight="1" x14ac:dyDescent="0.5">
      <c r="A23" s="186" t="s">
        <v>67</v>
      </c>
      <c r="B23" s="187" t="s">
        <v>67</v>
      </c>
      <c r="C23" s="50"/>
      <c r="D23" s="188">
        <v>0</v>
      </c>
      <c r="E23" s="188"/>
      <c r="F23" s="189" t="s">
        <v>67</v>
      </c>
      <c r="G23" s="119"/>
      <c r="H23" s="192"/>
      <c r="I23" s="193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209" t="s">
        <v>67</v>
      </c>
      <c r="U23" s="55" t="s">
        <v>117</v>
      </c>
      <c r="V23" s="133">
        <f t="shared" ref="V23:V40" si="0">IF(LEN(_xlfn.CONCAT(I23:S23))=0,15,LEN(_xlfn.CONCAT(I23:S23))-LEN(SUBSTITUTE(_xlfn.CONCAT(I23:S23),"û","")))</f>
        <v>15</v>
      </c>
    </row>
    <row r="24" spans="1:22" ht="57.75" customHeight="1" x14ac:dyDescent="0.5">
      <c r="A24" s="98" t="s">
        <v>67</v>
      </c>
      <c r="B24" s="73" t="s">
        <v>67</v>
      </c>
      <c r="C24" s="7"/>
      <c r="D24" s="90">
        <v>0</v>
      </c>
      <c r="E24" s="90"/>
      <c r="F24" s="12" t="s">
        <v>67</v>
      </c>
      <c r="G24" s="17"/>
      <c r="H24" s="92"/>
      <c r="I24" s="10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209" t="s">
        <v>67</v>
      </c>
      <c r="U24" s="195" t="s">
        <v>117</v>
      </c>
      <c r="V24" s="133">
        <f t="shared" si="0"/>
        <v>15</v>
      </c>
    </row>
    <row r="25" spans="1:22" ht="57.75" customHeight="1" x14ac:dyDescent="0.5">
      <c r="A25" s="98" t="s">
        <v>67</v>
      </c>
      <c r="B25" s="73" t="s">
        <v>67</v>
      </c>
      <c r="C25" s="7"/>
      <c r="D25" s="90">
        <v>0</v>
      </c>
      <c r="E25" s="90"/>
      <c r="F25" s="12" t="s">
        <v>67</v>
      </c>
      <c r="G25" s="17"/>
      <c r="H25" s="92"/>
      <c r="I25" s="10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209" t="s">
        <v>67</v>
      </c>
      <c r="U25" s="55" t="s">
        <v>67</v>
      </c>
      <c r="V25" s="133">
        <f t="shared" si="0"/>
        <v>15</v>
      </c>
    </row>
    <row r="26" spans="1:22" ht="57.75" customHeight="1" x14ac:dyDescent="0.5">
      <c r="A26" s="98" t="s">
        <v>67</v>
      </c>
      <c r="B26" s="73" t="s">
        <v>67</v>
      </c>
      <c r="C26" s="7"/>
      <c r="D26" s="90">
        <v>0</v>
      </c>
      <c r="E26" s="90"/>
      <c r="F26" s="12" t="s">
        <v>67</v>
      </c>
      <c r="G26" s="17"/>
      <c r="H26" s="92"/>
      <c r="I26" s="10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209" t="s">
        <v>67</v>
      </c>
      <c r="U26" s="55" t="s">
        <v>67</v>
      </c>
      <c r="V26" s="133">
        <f t="shared" si="0"/>
        <v>15</v>
      </c>
    </row>
    <row r="27" spans="1:22" ht="57.75" customHeight="1" x14ac:dyDescent="0.5">
      <c r="A27" s="98"/>
      <c r="B27" s="73"/>
      <c r="C27" s="7"/>
      <c r="D27" s="90">
        <v>0</v>
      </c>
      <c r="E27" s="90"/>
      <c r="F27" s="12"/>
      <c r="G27" s="17"/>
      <c r="H27" s="92"/>
      <c r="I27" s="10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209" t="s">
        <v>67</v>
      </c>
      <c r="U27" s="55" t="s">
        <v>67</v>
      </c>
      <c r="V27" s="133">
        <f t="shared" si="0"/>
        <v>15</v>
      </c>
    </row>
    <row r="28" spans="1:22" ht="57.75" customHeight="1" x14ac:dyDescent="0.5">
      <c r="A28" s="98"/>
      <c r="B28" s="73"/>
      <c r="C28" s="7"/>
      <c r="D28" s="90">
        <v>0</v>
      </c>
      <c r="E28" s="90"/>
      <c r="F28" s="12"/>
      <c r="G28" s="17"/>
      <c r="H28" s="92"/>
      <c r="I28" s="10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209" t="s">
        <v>67</v>
      </c>
      <c r="U28" s="55" t="s">
        <v>67</v>
      </c>
      <c r="V28" s="133">
        <f t="shared" si="0"/>
        <v>15</v>
      </c>
    </row>
    <row r="29" spans="1:22" ht="57.75" customHeight="1" x14ac:dyDescent="0.5">
      <c r="A29" s="98" t="s">
        <v>67</v>
      </c>
      <c r="B29" s="73" t="s">
        <v>67</v>
      </c>
      <c r="C29" s="7"/>
      <c r="D29" s="90">
        <v>0</v>
      </c>
      <c r="E29" s="90"/>
      <c r="F29" s="12" t="s">
        <v>67</v>
      </c>
      <c r="G29" s="17"/>
      <c r="H29" s="92"/>
      <c r="I29" s="10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209" t="s">
        <v>67</v>
      </c>
      <c r="U29" s="55" t="s">
        <v>67</v>
      </c>
      <c r="V29" s="133">
        <f t="shared" si="0"/>
        <v>15</v>
      </c>
    </row>
    <row r="30" spans="1:22" ht="57.75" customHeight="1" x14ac:dyDescent="0.5">
      <c r="A30" s="98" t="s">
        <v>67</v>
      </c>
      <c r="B30" s="73" t="s">
        <v>67</v>
      </c>
      <c r="C30" s="7"/>
      <c r="D30" s="90">
        <v>0</v>
      </c>
      <c r="E30" s="90"/>
      <c r="F30" s="12" t="s">
        <v>67</v>
      </c>
      <c r="G30" s="17"/>
      <c r="H30" s="92"/>
      <c r="I30" s="10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209" t="s">
        <v>67</v>
      </c>
      <c r="U30" s="55" t="s">
        <v>67</v>
      </c>
      <c r="V30" s="133">
        <f t="shared" si="0"/>
        <v>15</v>
      </c>
    </row>
    <row r="31" spans="1:22" ht="57.75" customHeight="1" x14ac:dyDescent="0.5">
      <c r="A31" s="98"/>
      <c r="B31" s="73"/>
      <c r="C31" s="7"/>
      <c r="D31" s="90">
        <v>0</v>
      </c>
      <c r="E31" s="90"/>
      <c r="F31" s="12"/>
      <c r="G31" s="17"/>
      <c r="H31" s="92"/>
      <c r="I31" s="10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209" t="s">
        <v>67</v>
      </c>
      <c r="U31" s="55" t="s">
        <v>67</v>
      </c>
      <c r="V31" s="133">
        <f t="shared" si="0"/>
        <v>15</v>
      </c>
    </row>
    <row r="32" spans="1:22" ht="57.75" customHeight="1" x14ac:dyDescent="0.5">
      <c r="A32" s="98"/>
      <c r="B32" s="73"/>
      <c r="C32" s="7"/>
      <c r="D32" s="90">
        <v>0</v>
      </c>
      <c r="E32" s="90"/>
      <c r="F32" s="12"/>
      <c r="G32" s="17"/>
      <c r="H32" s="92"/>
      <c r="I32" s="10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209" t="s">
        <v>67</v>
      </c>
      <c r="U32" s="55" t="s">
        <v>67</v>
      </c>
      <c r="V32" s="133">
        <f t="shared" si="0"/>
        <v>15</v>
      </c>
    </row>
    <row r="33" spans="1:22" ht="57.75" customHeight="1" x14ac:dyDescent="0.5">
      <c r="A33" s="98"/>
      <c r="B33" s="73"/>
      <c r="C33" s="7"/>
      <c r="D33" s="90">
        <v>0</v>
      </c>
      <c r="E33" s="90"/>
      <c r="F33" s="12"/>
      <c r="G33" s="17"/>
      <c r="H33" s="92"/>
      <c r="I33" s="10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209" t="s">
        <v>67</v>
      </c>
      <c r="U33" s="55" t="s">
        <v>67</v>
      </c>
      <c r="V33" s="133">
        <f t="shared" si="0"/>
        <v>15</v>
      </c>
    </row>
    <row r="34" spans="1:22" ht="57.75" customHeight="1" x14ac:dyDescent="0.5">
      <c r="A34" s="98"/>
      <c r="B34" s="73"/>
      <c r="C34" s="7"/>
      <c r="D34" s="90">
        <v>0</v>
      </c>
      <c r="E34" s="90"/>
      <c r="F34" s="12"/>
      <c r="G34" s="17"/>
      <c r="H34" s="92"/>
      <c r="I34" s="10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209" t="s">
        <v>67</v>
      </c>
      <c r="U34" s="55" t="s">
        <v>67</v>
      </c>
      <c r="V34" s="133">
        <f t="shared" si="0"/>
        <v>15</v>
      </c>
    </row>
    <row r="35" spans="1:22" ht="57.75" customHeight="1" x14ac:dyDescent="0.5">
      <c r="A35" s="98"/>
      <c r="B35" s="73"/>
      <c r="C35" s="7"/>
      <c r="D35" s="90">
        <v>0</v>
      </c>
      <c r="E35" s="90"/>
      <c r="F35" s="12"/>
      <c r="G35" s="17"/>
      <c r="H35" s="92"/>
      <c r="I35" s="10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209" t="s">
        <v>67</v>
      </c>
      <c r="U35" s="55" t="s">
        <v>67</v>
      </c>
      <c r="V35" s="133">
        <f t="shared" si="0"/>
        <v>15</v>
      </c>
    </row>
    <row r="36" spans="1:22" ht="57.75" customHeight="1" x14ac:dyDescent="0.5">
      <c r="A36" s="98"/>
      <c r="B36" s="73"/>
      <c r="C36" s="7"/>
      <c r="D36" s="90">
        <v>0</v>
      </c>
      <c r="E36" s="90"/>
      <c r="F36" s="12"/>
      <c r="G36" s="17"/>
      <c r="H36" s="92"/>
      <c r="I36" s="10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209" t="s">
        <v>67</v>
      </c>
      <c r="U36" s="55" t="s">
        <v>67</v>
      </c>
      <c r="V36" s="133">
        <f t="shared" si="0"/>
        <v>15</v>
      </c>
    </row>
    <row r="37" spans="1:22" ht="57.75" customHeight="1" x14ac:dyDescent="0.5">
      <c r="A37" s="98"/>
      <c r="B37" s="73"/>
      <c r="C37" s="7"/>
      <c r="D37" s="90">
        <v>0</v>
      </c>
      <c r="E37" s="90"/>
      <c r="F37" s="12"/>
      <c r="G37" s="17"/>
      <c r="H37" s="92"/>
      <c r="I37" s="10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209" t="s">
        <v>67</v>
      </c>
      <c r="U37" s="55" t="s">
        <v>67</v>
      </c>
      <c r="V37" s="133">
        <f t="shared" si="0"/>
        <v>15</v>
      </c>
    </row>
    <row r="38" spans="1:22" ht="57.75" customHeight="1" x14ac:dyDescent="0.5">
      <c r="A38" s="98"/>
      <c r="B38" s="73"/>
      <c r="C38" s="7"/>
      <c r="D38" s="90">
        <v>0</v>
      </c>
      <c r="E38" s="90"/>
      <c r="F38" s="12"/>
      <c r="G38" s="17"/>
      <c r="H38" s="92"/>
      <c r="I38" s="10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209" t="s">
        <v>67</v>
      </c>
      <c r="U38" s="55" t="s">
        <v>67</v>
      </c>
      <c r="V38" s="133">
        <f t="shared" si="0"/>
        <v>15</v>
      </c>
    </row>
    <row r="39" spans="1:22" ht="57.75" customHeight="1" x14ac:dyDescent="0.5">
      <c r="A39" s="98"/>
      <c r="B39" s="73"/>
      <c r="C39" s="7"/>
      <c r="D39" s="90">
        <v>0</v>
      </c>
      <c r="E39" s="90"/>
      <c r="F39" s="12"/>
      <c r="G39" s="17"/>
      <c r="H39" s="92"/>
      <c r="I39" s="10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209" t="s">
        <v>67</v>
      </c>
      <c r="U39" s="55" t="s">
        <v>67</v>
      </c>
      <c r="V39" s="133">
        <f t="shared" si="0"/>
        <v>15</v>
      </c>
    </row>
    <row r="40" spans="1:22" ht="51" customHeight="1" x14ac:dyDescent="0.5">
      <c r="A40" s="98" t="s">
        <v>67</v>
      </c>
      <c r="B40" s="73" t="s">
        <v>67</v>
      </c>
      <c r="C40" s="7"/>
      <c r="D40" s="90">
        <v>0</v>
      </c>
      <c r="E40" s="90"/>
      <c r="F40" s="12" t="s">
        <v>67</v>
      </c>
      <c r="G40" s="17"/>
      <c r="H40" s="92"/>
      <c r="I40" s="107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210" t="s">
        <v>67</v>
      </c>
      <c r="U40" s="55" t="s">
        <v>67</v>
      </c>
      <c r="V40" s="133">
        <f t="shared" si="0"/>
        <v>15</v>
      </c>
    </row>
    <row r="41" spans="1:22" x14ac:dyDescent="0.5">
      <c r="A41" s="57"/>
      <c r="B41" s="140"/>
      <c r="C41" s="141"/>
      <c r="D41" s="142"/>
      <c r="E41" s="143"/>
      <c r="F41" s="144"/>
      <c r="G41" s="145"/>
      <c r="H41" s="146"/>
      <c r="I41" s="136"/>
      <c r="J41" s="136"/>
      <c r="K41" s="131"/>
      <c r="L41" s="131"/>
      <c r="M41" s="131"/>
      <c r="N41" s="136"/>
      <c r="O41" s="136"/>
      <c r="P41" s="136"/>
      <c r="Q41" s="136"/>
      <c r="R41" s="136"/>
      <c r="S41" s="136"/>
      <c r="T41" s="136"/>
      <c r="U41" s="147"/>
    </row>
    <row r="42" spans="1:22" ht="55.5" customHeight="1" x14ac:dyDescent="0.5">
      <c r="A42" s="24" t="s">
        <v>57</v>
      </c>
      <c r="B42" s="54" t="s">
        <v>58</v>
      </c>
      <c r="C42" s="197">
        <v>310020125.95000011</v>
      </c>
      <c r="D42" s="19">
        <v>0.36830145545079102</v>
      </c>
      <c r="E42" s="19" t="s">
        <v>10</v>
      </c>
      <c r="F42" s="191">
        <v>8.0000000000000004E-4</v>
      </c>
      <c r="G42" s="148">
        <v>5.0000000000000001E-3</v>
      </c>
      <c r="H42" s="149">
        <v>38717</v>
      </c>
      <c r="I42" s="150"/>
      <c r="J42" s="136"/>
      <c r="K42" s="131"/>
      <c r="L42" s="131"/>
      <c r="M42" s="131"/>
      <c r="N42" s="136"/>
      <c r="O42" s="136"/>
      <c r="P42" s="136"/>
      <c r="Q42" s="136"/>
      <c r="R42" s="136"/>
      <c r="S42" s="136"/>
      <c r="T42" s="136"/>
      <c r="U42" s="147"/>
    </row>
    <row r="43" spans="1:22" ht="57" customHeight="1" x14ac:dyDescent="0.5">
      <c r="A43" s="24" t="s">
        <v>59</v>
      </c>
      <c r="B43" s="54" t="s">
        <v>60</v>
      </c>
      <c r="C43" s="197">
        <v>48517991.93</v>
      </c>
      <c r="D43" s="19">
        <v>5.7638990335261903E-2</v>
      </c>
      <c r="E43" s="19" t="s">
        <v>10</v>
      </c>
      <c r="F43" s="191">
        <v>3.0000000000000001E-3</v>
      </c>
      <c r="G43" s="148"/>
      <c r="H43" s="149"/>
      <c r="I43" s="150"/>
      <c r="J43" s="136"/>
      <c r="K43" s="131"/>
      <c r="L43" s="131"/>
      <c r="M43" s="131"/>
      <c r="N43" s="136"/>
      <c r="O43" s="136"/>
      <c r="P43" s="136"/>
      <c r="Q43" s="136"/>
      <c r="R43" s="136"/>
      <c r="S43" s="136"/>
      <c r="T43" s="136"/>
      <c r="U43" s="147"/>
    </row>
    <row r="44" spans="1:22" ht="55.5" customHeight="1" x14ac:dyDescent="0.5">
      <c r="A44" s="24" t="s">
        <v>61</v>
      </c>
      <c r="B44" s="52" t="s">
        <v>62</v>
      </c>
      <c r="C44" s="197">
        <v>2384639.04</v>
      </c>
      <c r="D44" s="19">
        <v>2.8329323022674453E-3</v>
      </c>
      <c r="E44" s="89" t="s">
        <v>10</v>
      </c>
      <c r="F44" s="191">
        <v>0</v>
      </c>
      <c r="G44" s="148">
        <v>0</v>
      </c>
      <c r="H44" s="149" t="s">
        <v>10</v>
      </c>
      <c r="I44" s="150"/>
      <c r="J44" s="136"/>
      <c r="K44" s="131"/>
      <c r="L44" s="131"/>
      <c r="M44" s="131"/>
      <c r="N44" s="136"/>
      <c r="O44" s="136"/>
      <c r="P44" s="136"/>
      <c r="Q44" s="136"/>
      <c r="R44" s="136"/>
      <c r="S44" s="136"/>
      <c r="T44" s="136"/>
      <c r="U44" s="147"/>
    </row>
    <row r="45" spans="1:22" s="139" customFormat="1" ht="15" customHeight="1" x14ac:dyDescent="0.5">
      <c r="A45" s="179"/>
      <c r="B45" s="159"/>
      <c r="C45" s="160"/>
      <c r="D45" s="151"/>
      <c r="E45" s="151"/>
      <c r="F45" s="151"/>
      <c r="G45" s="152"/>
      <c r="H45" s="153"/>
      <c r="I45" s="154"/>
      <c r="J45" s="154"/>
      <c r="K45" s="154"/>
      <c r="L45" s="155"/>
      <c r="M45" s="156"/>
      <c r="N45" s="157"/>
      <c r="O45" s="157"/>
      <c r="P45" s="158"/>
      <c r="Q45" s="155"/>
      <c r="R45" s="155"/>
      <c r="S45" s="155"/>
      <c r="T45" s="155"/>
      <c r="U45" s="155"/>
      <c r="V45" s="133"/>
    </row>
    <row r="46" spans="1:22" s="139" customFormat="1" ht="30.75" customHeight="1" x14ac:dyDescent="0.5">
      <c r="A46" s="180"/>
      <c r="B46" s="161" t="s">
        <v>7</v>
      </c>
      <c r="C46" s="161">
        <f>SUM(C5:C44)</f>
        <v>841756450.75999999</v>
      </c>
      <c r="D46" s="162">
        <f>SUM(D7:D44)</f>
        <v>0.69798689237193268</v>
      </c>
      <c r="E46" s="162"/>
      <c r="F46" s="237" t="s">
        <v>8</v>
      </c>
      <c r="G46" s="237"/>
      <c r="H46" s="237"/>
      <c r="I46" s="237"/>
      <c r="J46" s="237"/>
      <c r="K46" s="237"/>
      <c r="L46" s="237"/>
      <c r="M46" s="237"/>
      <c r="N46" s="237"/>
      <c r="O46" s="238">
        <f>SUMPRODUCT(D5:D44,F5:F44)</f>
        <v>2.1513264727214053E-3</v>
      </c>
      <c r="P46" s="238"/>
      <c r="Q46" s="155"/>
      <c r="R46" s="155"/>
      <c r="S46" s="155"/>
      <c r="T46" s="155"/>
      <c r="U46" s="155"/>
      <c r="V46" s="133"/>
    </row>
    <row r="47" spans="1:22" s="139" customFormat="1" x14ac:dyDescent="0.5">
      <c r="A47" s="181"/>
      <c r="B47" s="155"/>
      <c r="C47" s="160"/>
      <c r="D47" s="151"/>
      <c r="E47" s="151"/>
      <c r="F47" s="239"/>
      <c r="G47" s="239"/>
      <c r="H47" s="239"/>
      <c r="I47" s="239"/>
      <c r="J47" s="239"/>
      <c r="K47" s="239"/>
      <c r="L47" s="239"/>
      <c r="M47" s="239"/>
      <c r="N47" s="239"/>
      <c r="O47" s="238"/>
      <c r="P47" s="238"/>
      <c r="Q47" s="155"/>
      <c r="R47" s="155"/>
      <c r="S47" s="155"/>
      <c r="T47" s="155"/>
      <c r="U47" s="155"/>
      <c r="V47" s="133"/>
    </row>
    <row r="48" spans="1:22" ht="24.95" customHeight="1" x14ac:dyDescent="0.5">
      <c r="A48" s="182"/>
      <c r="B48" s="163"/>
      <c r="C48" s="163"/>
      <c r="D48" s="163"/>
      <c r="E48" s="163"/>
      <c r="F48" s="163"/>
      <c r="G48" s="164"/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3"/>
      <c r="S48" s="163"/>
      <c r="T48" s="163"/>
      <c r="U48" s="165"/>
    </row>
    <row r="49" spans="1:21" ht="24.95" customHeight="1" x14ac:dyDescent="0.5">
      <c r="A49" s="182"/>
      <c r="B49" s="166" t="s">
        <v>12</v>
      </c>
      <c r="C49" s="167"/>
      <c r="D49" s="151"/>
      <c r="E49" s="151"/>
      <c r="F49" s="151"/>
      <c r="G49" s="152"/>
      <c r="H49" s="168"/>
      <c r="I49" s="154"/>
      <c r="J49" s="154"/>
      <c r="K49" s="154"/>
      <c r="L49" s="169"/>
      <c r="M49" s="169"/>
      <c r="N49" s="166"/>
      <c r="O49" s="166"/>
      <c r="P49" s="158"/>
      <c r="Q49" s="166"/>
      <c r="R49" s="166"/>
      <c r="S49" s="166"/>
      <c r="T49" s="166"/>
      <c r="U49" s="166"/>
    </row>
    <row r="50" spans="1:21" ht="24.95" customHeight="1" x14ac:dyDescent="0.5">
      <c r="A50" s="182"/>
      <c r="B50" s="166"/>
      <c r="C50" s="167">
        <f>SUM(C5:C15)</f>
        <v>421136689.15999991</v>
      </c>
      <c r="D50" s="151"/>
      <c r="E50" s="151"/>
      <c r="F50" s="151"/>
      <c r="G50" s="152"/>
      <c r="H50" s="151"/>
      <c r="I50" s="170"/>
      <c r="J50" s="170"/>
      <c r="K50" s="166"/>
      <c r="L50" s="170"/>
      <c r="M50" s="166"/>
      <c r="N50" s="166"/>
      <c r="O50" s="166"/>
      <c r="P50" s="158"/>
      <c r="Q50" s="166"/>
      <c r="R50" s="166"/>
      <c r="S50" s="166"/>
      <c r="T50" s="166"/>
      <c r="U50" s="166"/>
    </row>
    <row r="51" spans="1:21" ht="24.95" customHeight="1" x14ac:dyDescent="0.5">
      <c r="A51" s="166"/>
      <c r="B51" s="166"/>
      <c r="C51" s="167">
        <f>C42*0.65</f>
        <v>201513081.86750007</v>
      </c>
      <c r="D51" s="151"/>
      <c r="E51" s="151"/>
      <c r="F51" s="151"/>
      <c r="G51" s="152"/>
      <c r="H51" s="151"/>
      <c r="I51" s="170"/>
      <c r="J51" s="170"/>
      <c r="K51" s="166"/>
      <c r="L51" s="170"/>
      <c r="M51" s="166"/>
      <c r="N51" s="166"/>
      <c r="O51" s="166"/>
      <c r="P51" s="158"/>
      <c r="Q51" s="166"/>
      <c r="R51" s="166"/>
      <c r="S51" s="166"/>
      <c r="T51" s="166"/>
      <c r="U51" s="166"/>
    </row>
    <row r="52" spans="1:21" ht="47.25" customHeight="1" x14ac:dyDescent="0.5">
      <c r="A52" s="166"/>
      <c r="B52" s="166"/>
      <c r="C52" s="171">
        <f>SUM(C50:C51)</f>
        <v>622649771.02749991</v>
      </c>
      <c r="D52" s="151"/>
      <c r="E52" s="151"/>
      <c r="F52" s="151"/>
      <c r="G52" s="152"/>
      <c r="H52" s="151"/>
      <c r="I52" s="170"/>
      <c r="J52" s="170"/>
      <c r="K52" s="166"/>
      <c r="L52" s="170"/>
      <c r="M52" s="166"/>
      <c r="N52" s="166"/>
      <c r="O52" s="166"/>
      <c r="P52" s="172"/>
      <c r="Q52" s="166"/>
      <c r="R52" s="166"/>
      <c r="S52" s="166"/>
      <c r="T52" s="166"/>
      <c r="U52" s="166"/>
    </row>
    <row r="53" spans="1:21" ht="24.95" customHeight="1" x14ac:dyDescent="0.5">
      <c r="A53" s="166"/>
      <c r="B53" s="166"/>
      <c r="C53" s="173">
        <f>C52/C46</f>
        <v>0.73970299896760594</v>
      </c>
      <c r="D53" s="151"/>
      <c r="E53" s="151"/>
      <c r="F53" s="151"/>
      <c r="G53" s="152"/>
      <c r="H53" s="151"/>
      <c r="I53" s="170"/>
      <c r="J53" s="170"/>
      <c r="K53" s="166"/>
      <c r="L53" s="170"/>
      <c r="M53" s="166"/>
      <c r="N53" s="166"/>
      <c r="O53" s="166"/>
      <c r="P53" s="172"/>
      <c r="Q53" s="166"/>
      <c r="R53" s="166"/>
      <c r="S53" s="166"/>
      <c r="T53" s="166"/>
      <c r="U53" s="166"/>
    </row>
    <row r="54" spans="1:21" ht="24.95" customHeight="1" x14ac:dyDescent="0.5">
      <c r="A54" s="166"/>
      <c r="B54" s="166"/>
      <c r="C54" s="171"/>
      <c r="D54" s="151"/>
      <c r="E54" s="151"/>
      <c r="F54" s="151"/>
      <c r="G54" s="152"/>
      <c r="H54" s="151"/>
      <c r="I54" s="170"/>
      <c r="J54" s="170"/>
      <c r="K54" s="166"/>
      <c r="L54" s="170"/>
      <c r="M54" s="166"/>
      <c r="N54" s="166"/>
      <c r="O54" s="166"/>
      <c r="P54" s="172"/>
      <c r="Q54" s="166"/>
      <c r="R54" s="166"/>
      <c r="S54" s="166"/>
      <c r="T54" s="166"/>
      <c r="U54" s="166"/>
    </row>
    <row r="55" spans="1:21" ht="24.95" customHeight="1" x14ac:dyDescent="0.5">
      <c r="A55" s="166"/>
      <c r="B55" s="166"/>
      <c r="C55" s="171"/>
      <c r="D55" s="151"/>
      <c r="E55" s="151"/>
      <c r="F55" s="151"/>
      <c r="G55" s="152"/>
      <c r="H55" s="151"/>
      <c r="I55" s="170"/>
      <c r="J55" s="170"/>
      <c r="K55" s="166"/>
      <c r="L55" s="170"/>
      <c r="M55" s="166"/>
      <c r="N55" s="166"/>
      <c r="O55" s="166"/>
      <c r="P55" s="174"/>
      <c r="Q55" s="166"/>
      <c r="R55" s="166"/>
      <c r="S55" s="166"/>
      <c r="T55" s="166"/>
      <c r="U55" s="166"/>
    </row>
    <row r="56" spans="1:21" ht="24.95" customHeight="1" x14ac:dyDescent="0.5">
      <c r="A56" s="166"/>
      <c r="B56" s="166"/>
      <c r="C56" s="151"/>
      <c r="D56" s="151"/>
      <c r="E56" s="151"/>
      <c r="F56" s="151"/>
      <c r="G56" s="152"/>
      <c r="H56" s="151"/>
      <c r="I56" s="170"/>
      <c r="J56" s="170"/>
      <c r="K56" s="166"/>
      <c r="L56" s="170"/>
      <c r="M56" s="166"/>
      <c r="N56" s="166"/>
      <c r="O56" s="166"/>
      <c r="P56" s="174"/>
      <c r="Q56" s="166"/>
      <c r="R56" s="166"/>
      <c r="S56" s="166"/>
      <c r="T56" s="166"/>
      <c r="U56" s="166"/>
    </row>
    <row r="57" spans="1:21" ht="24.95" customHeight="1" x14ac:dyDescent="0.5">
      <c r="A57" s="166"/>
      <c r="B57" s="166"/>
      <c r="C57" s="151"/>
      <c r="D57" s="151"/>
      <c r="E57" s="151"/>
      <c r="F57" s="151"/>
      <c r="G57" s="152"/>
      <c r="H57" s="151"/>
      <c r="I57" s="170"/>
      <c r="J57" s="170"/>
      <c r="K57" s="166"/>
      <c r="L57" s="170"/>
      <c r="M57" s="166"/>
      <c r="N57" s="166"/>
      <c r="O57" s="166"/>
      <c r="P57" s="166"/>
      <c r="Q57" s="166"/>
      <c r="R57" s="166"/>
      <c r="S57" s="166"/>
      <c r="T57" s="166"/>
      <c r="U57" s="166"/>
    </row>
    <row r="58" spans="1:21" ht="24.95" customHeight="1" x14ac:dyDescent="0.5">
      <c r="A58" s="166"/>
      <c r="B58" s="175"/>
      <c r="C58" s="151"/>
      <c r="D58" s="151"/>
      <c r="E58" s="151"/>
      <c r="F58" s="151"/>
      <c r="G58" s="152"/>
      <c r="H58" s="151"/>
      <c r="I58" s="170"/>
      <c r="J58" s="170"/>
      <c r="K58" s="166"/>
      <c r="L58" s="170"/>
      <c r="M58" s="166"/>
      <c r="N58" s="166"/>
      <c r="O58" s="166"/>
      <c r="P58" s="166"/>
      <c r="Q58" s="166"/>
      <c r="R58" s="166"/>
      <c r="S58" s="166"/>
      <c r="T58" s="166"/>
      <c r="U58" s="166"/>
    </row>
    <row r="59" spans="1:21" ht="24.95" customHeight="1" x14ac:dyDescent="0.5">
      <c r="A59" s="166"/>
      <c r="B59" s="166"/>
      <c r="C59" s="151"/>
      <c r="D59" s="151"/>
      <c r="E59" s="151"/>
      <c r="F59" s="151"/>
      <c r="G59" s="152"/>
      <c r="H59" s="151"/>
      <c r="I59" s="170"/>
      <c r="J59" s="170"/>
      <c r="K59" s="166"/>
      <c r="L59" s="170"/>
      <c r="M59" s="166"/>
      <c r="N59" s="166"/>
      <c r="O59" s="166"/>
      <c r="P59" s="166"/>
      <c r="Q59" s="166"/>
      <c r="R59" s="166"/>
      <c r="S59" s="166"/>
      <c r="T59" s="166"/>
      <c r="U59" s="166"/>
    </row>
    <row r="60" spans="1:21" x14ac:dyDescent="0.5">
      <c r="A60" s="166"/>
      <c r="B60" s="166"/>
      <c r="C60" s="151"/>
      <c r="D60" s="151"/>
      <c r="E60" s="151"/>
      <c r="F60" s="151"/>
      <c r="G60" s="152"/>
      <c r="H60" s="151"/>
      <c r="I60" s="170"/>
      <c r="J60" s="170"/>
      <c r="K60" s="166"/>
      <c r="L60" s="170"/>
      <c r="M60" s="166"/>
      <c r="N60" s="166"/>
      <c r="O60" s="166"/>
      <c r="P60" s="166"/>
      <c r="Q60" s="166"/>
      <c r="R60" s="166"/>
      <c r="S60" s="166"/>
      <c r="T60" s="166"/>
      <c r="U60" s="166"/>
    </row>
    <row r="61" spans="1:21" x14ac:dyDescent="0.5">
      <c r="A61" s="166"/>
      <c r="B61" s="166"/>
      <c r="C61" s="151"/>
      <c r="D61" s="151"/>
      <c r="E61" s="151"/>
      <c r="F61" s="151"/>
      <c r="G61" s="152"/>
      <c r="H61" s="151"/>
      <c r="I61" s="170"/>
      <c r="J61" s="170"/>
      <c r="K61" s="166"/>
      <c r="L61" s="170"/>
      <c r="M61" s="166"/>
      <c r="N61" s="166"/>
      <c r="O61" s="166"/>
      <c r="P61" s="166"/>
      <c r="Q61" s="166"/>
      <c r="R61" s="166"/>
      <c r="S61" s="166"/>
      <c r="T61" s="166"/>
      <c r="U61" s="166"/>
    </row>
  </sheetData>
  <mergeCells count="4">
    <mergeCell ref="F46:N46"/>
    <mergeCell ref="O46:P46"/>
    <mergeCell ref="F47:N47"/>
    <mergeCell ref="O47:P47"/>
  </mergeCells>
  <conditionalFormatting sqref="I5:S22 I23:T40">
    <cfRule type="expression" dxfId="11" priority="1">
      <formula>"Or(I5&lt;&gt;ü,I5&lt;&gt;û)"</formula>
    </cfRule>
    <cfRule type="expression" dxfId="10" priority="2">
      <formula>I5 = "û"</formula>
    </cfRule>
    <cfRule type="expression" dxfId="9" priority="3">
      <formula>I5 = "ü"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21942-3C5F-4A5D-B313-0E5691C94C33}">
  <dimension ref="A1:AB61"/>
  <sheetViews>
    <sheetView zoomScale="42" zoomScaleNormal="42" workbookViewId="0">
      <selection activeCell="A42" sqref="A42:F44"/>
    </sheetView>
  </sheetViews>
  <sheetFormatPr defaultRowHeight="37.5" x14ac:dyDescent="0.5"/>
  <cols>
    <col min="1" max="1" width="50.5703125" style="126" customWidth="1"/>
    <col min="2" max="2" width="89.28515625" style="126" customWidth="1"/>
    <col min="3" max="3" width="41.28515625" style="176" customWidth="1"/>
    <col min="4" max="4" width="12.5703125" style="176" hidden="1" customWidth="1"/>
    <col min="5" max="5" width="14.5703125" style="176" bestFit="1" customWidth="1"/>
    <col min="6" max="6" width="15.42578125" style="176" customWidth="1"/>
    <col min="7" max="7" width="15.42578125" style="177" hidden="1" customWidth="1"/>
    <col min="8" max="8" width="15.140625" style="176" hidden="1" customWidth="1"/>
    <col min="9" max="9" width="17.5703125" style="178" bestFit="1" customWidth="1"/>
    <col min="10" max="10" width="10.7109375" style="178" customWidth="1"/>
    <col min="11" max="11" width="10.7109375" style="126" customWidth="1"/>
    <col min="12" max="12" width="10.7109375" style="178" customWidth="1"/>
    <col min="13" max="19" width="10.7109375" style="126" customWidth="1"/>
    <col min="20" max="20" width="18.7109375" style="126" customWidth="1"/>
    <col min="21" max="21" width="9" style="133" hidden="1" customWidth="1"/>
    <col min="22" max="22" width="8.85546875" style="126" customWidth="1"/>
    <col min="23" max="25" width="9.140625" style="126"/>
    <col min="26" max="26" width="57.28515625" style="126" bestFit="1" customWidth="1"/>
    <col min="27" max="27" width="84.5703125" style="126" customWidth="1"/>
    <col min="28" max="16384" width="9.140625" style="126"/>
  </cols>
  <sheetData>
    <row r="1" spans="1:28" ht="65.25" customHeight="1" x14ac:dyDescent="0.65">
      <c r="A1" s="74" t="s">
        <v>20</v>
      </c>
      <c r="B1" s="75"/>
      <c r="C1" s="76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7"/>
    </row>
    <row r="2" spans="1:28" ht="69.75" customHeight="1" x14ac:dyDescent="0.7">
      <c r="A2" s="78" t="s">
        <v>121</v>
      </c>
      <c r="B2" s="79"/>
      <c r="C2" s="80"/>
      <c r="D2" s="79"/>
      <c r="E2" s="79"/>
      <c r="F2" s="81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82"/>
      <c r="AA2" s="127"/>
    </row>
    <row r="3" spans="1:28" ht="14.25" customHeight="1" x14ac:dyDescent="0.5">
      <c r="A3" s="1"/>
      <c r="B3" s="1"/>
      <c r="C3" s="2"/>
      <c r="D3" s="2"/>
      <c r="E3" s="2"/>
      <c r="F3" s="2"/>
      <c r="G3" s="58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8" s="128" customFormat="1" ht="57" customHeight="1" x14ac:dyDescent="0.2">
      <c r="A4" s="3" t="s">
        <v>0</v>
      </c>
      <c r="B4" s="53" t="s">
        <v>1</v>
      </c>
      <c r="C4" s="4" t="s">
        <v>19</v>
      </c>
      <c r="D4" s="4" t="s">
        <v>2</v>
      </c>
      <c r="E4" s="4" t="s">
        <v>13</v>
      </c>
      <c r="F4" s="4" t="s">
        <v>3</v>
      </c>
      <c r="G4" s="59" t="s">
        <v>11</v>
      </c>
      <c r="H4" s="4" t="s">
        <v>4</v>
      </c>
      <c r="I4" s="109">
        <v>1</v>
      </c>
      <c r="J4" s="108">
        <v>2</v>
      </c>
      <c r="K4" s="5">
        <v>3</v>
      </c>
      <c r="L4" s="5">
        <v>4</v>
      </c>
      <c r="M4" s="5">
        <v>5</v>
      </c>
      <c r="N4" s="5">
        <v>6</v>
      </c>
      <c r="O4" s="5">
        <v>7</v>
      </c>
      <c r="P4" s="5">
        <v>8</v>
      </c>
      <c r="Q4" s="5">
        <v>9</v>
      </c>
      <c r="R4" s="5">
        <v>10</v>
      </c>
      <c r="S4" s="5">
        <v>11</v>
      </c>
      <c r="T4" s="55" t="s">
        <v>6</v>
      </c>
      <c r="U4" s="183"/>
      <c r="Z4" s="129"/>
      <c r="AA4" s="129"/>
      <c r="AB4" s="130"/>
    </row>
    <row r="5" spans="1:28" ht="57" customHeight="1" x14ac:dyDescent="0.5">
      <c r="A5" s="24" t="s">
        <v>68</v>
      </c>
      <c r="B5" s="52" t="s">
        <v>69</v>
      </c>
      <c r="C5" s="196">
        <v>193575813.84999999</v>
      </c>
      <c r="D5" s="19">
        <v>0.24385898504198344</v>
      </c>
      <c r="E5" s="91" t="s">
        <v>70</v>
      </c>
      <c r="F5" s="12">
        <v>2.0000000000000001E-4</v>
      </c>
      <c r="G5" s="17"/>
      <c r="H5" s="9"/>
      <c r="I5" s="113" t="s">
        <v>63</v>
      </c>
      <c r="J5" s="93" t="s">
        <v>64</v>
      </c>
      <c r="K5" s="96" t="s">
        <v>64</v>
      </c>
      <c r="L5" s="96" t="s">
        <v>64</v>
      </c>
      <c r="M5" s="96" t="s">
        <v>64</v>
      </c>
      <c r="N5" s="96" t="s">
        <v>64</v>
      </c>
      <c r="O5" s="96" t="s">
        <v>64</v>
      </c>
      <c r="P5" s="96" t="s">
        <v>64</v>
      </c>
      <c r="Q5" s="96" t="s">
        <v>64</v>
      </c>
      <c r="R5" s="96" t="s">
        <v>64</v>
      </c>
      <c r="S5" s="96" t="s">
        <v>64</v>
      </c>
      <c r="T5" s="55" t="s">
        <v>64</v>
      </c>
      <c r="U5" s="133" t="s">
        <v>64</v>
      </c>
      <c r="W5" s="131"/>
      <c r="Y5" s="131"/>
      <c r="Z5" s="132"/>
      <c r="AA5" s="133"/>
      <c r="AB5" s="134"/>
    </row>
    <row r="6" spans="1:28" ht="57" customHeight="1" x14ac:dyDescent="0.5">
      <c r="A6" s="24" t="s">
        <v>71</v>
      </c>
      <c r="B6" s="52" t="s">
        <v>118</v>
      </c>
      <c r="C6" s="196">
        <v>38464914.130000003</v>
      </c>
      <c r="D6" s="19">
        <v>4.8456543887953535E-2</v>
      </c>
      <c r="E6" s="19" t="s">
        <v>119</v>
      </c>
      <c r="F6" s="12">
        <v>4.4000000000000003E-3</v>
      </c>
      <c r="G6" s="17"/>
      <c r="H6" s="13"/>
      <c r="I6" s="113" t="s">
        <v>64</v>
      </c>
      <c r="J6" s="95" t="s">
        <v>9</v>
      </c>
      <c r="K6" s="95" t="s">
        <v>64</v>
      </c>
      <c r="L6" s="95" t="s">
        <v>64</v>
      </c>
      <c r="M6" s="102" t="s">
        <v>64</v>
      </c>
      <c r="N6" s="95" t="s">
        <v>64</v>
      </c>
      <c r="O6" s="95" t="s">
        <v>64</v>
      </c>
      <c r="P6" s="95" t="s">
        <v>64</v>
      </c>
      <c r="Q6" s="95" t="s">
        <v>64</v>
      </c>
      <c r="R6" s="95" t="s">
        <v>64</v>
      </c>
      <c r="S6" s="95" t="s">
        <v>64</v>
      </c>
      <c r="T6" s="55" t="s">
        <v>64</v>
      </c>
      <c r="U6" s="133" t="s">
        <v>64</v>
      </c>
      <c r="Z6" s="133"/>
      <c r="AA6" s="135"/>
      <c r="AB6" s="134"/>
    </row>
    <row r="7" spans="1:28" ht="57" customHeight="1" x14ac:dyDescent="0.7">
      <c r="A7" s="24" t="s">
        <v>74</v>
      </c>
      <c r="B7" s="52" t="s">
        <v>75</v>
      </c>
      <c r="C7" s="196">
        <v>28515278.57</v>
      </c>
      <c r="D7" s="19">
        <v>3.5922395220603233E-2</v>
      </c>
      <c r="E7" s="19" t="s">
        <v>76</v>
      </c>
      <c r="F7" s="191">
        <v>2.5999999999999999E-3</v>
      </c>
      <c r="G7" s="17"/>
      <c r="H7" s="13"/>
      <c r="I7" s="114" t="s">
        <v>64</v>
      </c>
      <c r="J7" s="93" t="s">
        <v>64</v>
      </c>
      <c r="K7" s="95" t="s">
        <v>64</v>
      </c>
      <c r="L7" s="95" t="s">
        <v>64</v>
      </c>
      <c r="M7" s="93" t="s">
        <v>9</v>
      </c>
      <c r="N7" s="93" t="s">
        <v>64</v>
      </c>
      <c r="O7" s="95" t="s">
        <v>64</v>
      </c>
      <c r="P7" s="95" t="s">
        <v>64</v>
      </c>
      <c r="Q7" s="93" t="s">
        <v>64</v>
      </c>
      <c r="R7" s="93" t="s">
        <v>9</v>
      </c>
      <c r="S7" s="93" t="s">
        <v>64</v>
      </c>
      <c r="T7" s="55" t="s">
        <v>64</v>
      </c>
      <c r="U7" s="133" t="s">
        <v>64</v>
      </c>
      <c r="W7" s="136"/>
      <c r="AA7" s="137"/>
    </row>
    <row r="8" spans="1:28" ht="57" customHeight="1" x14ac:dyDescent="0.7">
      <c r="A8" s="24" t="s">
        <v>77</v>
      </c>
      <c r="B8" s="52" t="s">
        <v>78</v>
      </c>
      <c r="C8" s="196">
        <v>3504929.78</v>
      </c>
      <c r="D8" s="19">
        <v>4.4153688510721054E-3</v>
      </c>
      <c r="E8" s="19" t="s">
        <v>79</v>
      </c>
      <c r="F8" s="191">
        <v>5.0000000000000001E-4</v>
      </c>
      <c r="G8" s="17"/>
      <c r="H8" s="13"/>
      <c r="I8" s="114" t="s">
        <v>63</v>
      </c>
      <c r="J8" s="93" t="s">
        <v>64</v>
      </c>
      <c r="K8" s="95" t="s">
        <v>9</v>
      </c>
      <c r="L8" s="95" t="s">
        <v>9</v>
      </c>
      <c r="M8" s="95" t="s">
        <v>64</v>
      </c>
      <c r="N8" s="93" t="s">
        <v>64</v>
      </c>
      <c r="O8" s="93" t="s">
        <v>64</v>
      </c>
      <c r="P8" s="93" t="s">
        <v>64</v>
      </c>
      <c r="Q8" s="93" t="s">
        <v>64</v>
      </c>
      <c r="R8" s="93" t="s">
        <v>64</v>
      </c>
      <c r="S8" s="93" t="s">
        <v>64</v>
      </c>
      <c r="T8" s="55" t="s">
        <v>64</v>
      </c>
      <c r="U8" s="133" t="s">
        <v>64</v>
      </c>
      <c r="W8" s="136"/>
      <c r="Z8" s="126" t="s">
        <v>9</v>
      </c>
      <c r="AA8" s="137"/>
    </row>
    <row r="9" spans="1:28" ht="57" customHeight="1" x14ac:dyDescent="0.65">
      <c r="A9" s="24" t="s">
        <v>80</v>
      </c>
      <c r="B9" s="52" t="s">
        <v>81</v>
      </c>
      <c r="C9" s="196">
        <v>29906314.59</v>
      </c>
      <c r="D9" s="19">
        <v>3.7674766166370742E-2</v>
      </c>
      <c r="E9" s="19" t="s">
        <v>82</v>
      </c>
      <c r="F9" s="191">
        <v>6.6E-3</v>
      </c>
      <c r="G9" s="17"/>
      <c r="H9" s="13"/>
      <c r="I9" s="114" t="s">
        <v>64</v>
      </c>
      <c r="J9" s="93" t="s">
        <v>64</v>
      </c>
      <c r="K9" s="93" t="s">
        <v>64</v>
      </c>
      <c r="L9" s="93" t="s">
        <v>64</v>
      </c>
      <c r="M9" s="93" t="s">
        <v>64</v>
      </c>
      <c r="N9" s="93" t="s">
        <v>9</v>
      </c>
      <c r="O9" s="93" t="s">
        <v>64</v>
      </c>
      <c r="P9" s="93" t="s">
        <v>64</v>
      </c>
      <c r="Q9" s="93" t="s">
        <v>64</v>
      </c>
      <c r="R9" s="96" t="s">
        <v>64</v>
      </c>
      <c r="S9" s="93" t="s">
        <v>64</v>
      </c>
      <c r="T9" s="55" t="s">
        <v>64</v>
      </c>
      <c r="U9" s="133" t="s">
        <v>64</v>
      </c>
      <c r="AA9" s="138"/>
    </row>
    <row r="10" spans="1:28" ht="57" customHeight="1" x14ac:dyDescent="0.5">
      <c r="A10" s="24" t="s">
        <v>83</v>
      </c>
      <c r="B10" s="52" t="s">
        <v>84</v>
      </c>
      <c r="C10" s="196">
        <v>31194668.559999999</v>
      </c>
      <c r="D10" s="19">
        <v>3.9297782416440406E-2</v>
      </c>
      <c r="E10" s="19" t="s">
        <v>85</v>
      </c>
      <c r="F10" s="191">
        <v>5.7999999999999996E-3</v>
      </c>
      <c r="G10" s="15"/>
      <c r="H10" s="51"/>
      <c r="I10" s="114" t="s">
        <v>64</v>
      </c>
      <c r="J10" s="93" t="s">
        <v>64</v>
      </c>
      <c r="K10" s="95" t="s">
        <v>64</v>
      </c>
      <c r="L10" s="95" t="s">
        <v>64</v>
      </c>
      <c r="M10" s="93" t="s">
        <v>64</v>
      </c>
      <c r="N10" s="93" t="s">
        <v>64</v>
      </c>
      <c r="O10" s="93" t="s">
        <v>64</v>
      </c>
      <c r="P10" s="93" t="s">
        <v>64</v>
      </c>
      <c r="Q10" s="93" t="s">
        <v>64</v>
      </c>
      <c r="R10" s="93" t="s">
        <v>64</v>
      </c>
      <c r="S10" s="93" t="s">
        <v>64</v>
      </c>
      <c r="T10" s="55" t="s">
        <v>64</v>
      </c>
      <c r="U10" s="133" t="s">
        <v>64</v>
      </c>
      <c r="AA10" s="134"/>
    </row>
    <row r="11" spans="1:28" ht="57" customHeight="1" x14ac:dyDescent="0.5">
      <c r="A11" s="24" t="s">
        <v>86</v>
      </c>
      <c r="B11" s="52" t="s">
        <v>87</v>
      </c>
      <c r="C11" s="196">
        <v>8115646.8099999996</v>
      </c>
      <c r="D11" s="19">
        <v>1.0223763778564687E-2</v>
      </c>
      <c r="E11" s="19" t="s">
        <v>88</v>
      </c>
      <c r="F11" s="191">
        <v>5.0000000000000001E-4</v>
      </c>
      <c r="G11" s="15"/>
      <c r="H11" s="16"/>
      <c r="I11" s="114" t="s">
        <v>63</v>
      </c>
      <c r="J11" s="93" t="s">
        <v>64</v>
      </c>
      <c r="K11" s="95" t="s">
        <v>9</v>
      </c>
      <c r="L11" s="95" t="s">
        <v>9</v>
      </c>
      <c r="M11" s="93" t="s">
        <v>64</v>
      </c>
      <c r="N11" s="93" t="s">
        <v>64</v>
      </c>
      <c r="O11" s="95" t="s">
        <v>64</v>
      </c>
      <c r="P11" s="95" t="s">
        <v>64</v>
      </c>
      <c r="Q11" s="93" t="s">
        <v>64</v>
      </c>
      <c r="R11" s="93" t="s">
        <v>64</v>
      </c>
      <c r="S11" s="93" t="s">
        <v>64</v>
      </c>
      <c r="T11" s="55" t="s">
        <v>64</v>
      </c>
      <c r="U11" s="133" t="s">
        <v>64</v>
      </c>
    </row>
    <row r="12" spans="1:28" ht="57" customHeight="1" x14ac:dyDescent="0.5">
      <c r="A12" s="24" t="s">
        <v>89</v>
      </c>
      <c r="B12" s="52" t="s">
        <v>90</v>
      </c>
      <c r="C12" s="196">
        <v>4083417.14</v>
      </c>
      <c r="D12" s="19">
        <v>5.1441238420160146E-3</v>
      </c>
      <c r="E12" s="90" t="s">
        <v>91</v>
      </c>
      <c r="F12" s="191">
        <v>7.7999999999999996E-3</v>
      </c>
      <c r="G12" s="17"/>
      <c r="H12" s="13"/>
      <c r="I12" s="114" t="s">
        <v>64</v>
      </c>
      <c r="J12" s="93" t="s">
        <v>64</v>
      </c>
      <c r="K12" s="95" t="s">
        <v>64</v>
      </c>
      <c r="L12" s="95" t="s">
        <v>64</v>
      </c>
      <c r="M12" s="93" t="s">
        <v>64</v>
      </c>
      <c r="N12" s="93" t="s">
        <v>64</v>
      </c>
      <c r="O12" s="93" t="s">
        <v>64</v>
      </c>
      <c r="P12" s="95" t="s">
        <v>64</v>
      </c>
      <c r="Q12" s="93" t="s">
        <v>64</v>
      </c>
      <c r="R12" s="93" t="s">
        <v>64</v>
      </c>
      <c r="S12" s="93" t="s">
        <v>64</v>
      </c>
      <c r="T12" s="55" t="s">
        <v>64</v>
      </c>
      <c r="U12" s="133" t="s">
        <v>64</v>
      </c>
    </row>
    <row r="13" spans="1:28" ht="57" customHeight="1" x14ac:dyDescent="0.5">
      <c r="A13" s="24" t="s">
        <v>37</v>
      </c>
      <c r="B13" s="184" t="s">
        <v>92</v>
      </c>
      <c r="C13" s="196">
        <v>33787564.240000002</v>
      </c>
      <c r="D13" s="19">
        <v>4.2564207577047028E-2</v>
      </c>
      <c r="E13" s="90" t="s">
        <v>93</v>
      </c>
      <c r="F13" s="191">
        <v>3.0999999999999999E-3</v>
      </c>
      <c r="G13" s="15"/>
      <c r="H13" s="13"/>
      <c r="I13" s="114" t="s">
        <v>64</v>
      </c>
      <c r="J13" s="93" t="s">
        <v>9</v>
      </c>
      <c r="K13" s="93" t="s">
        <v>9</v>
      </c>
      <c r="L13" s="93" t="s">
        <v>9</v>
      </c>
      <c r="M13" s="93" t="s">
        <v>9</v>
      </c>
      <c r="N13" s="93" t="s">
        <v>64</v>
      </c>
      <c r="O13" s="93" t="s">
        <v>64</v>
      </c>
      <c r="P13" s="93" t="s">
        <v>64</v>
      </c>
      <c r="Q13" s="93" t="s">
        <v>64</v>
      </c>
      <c r="R13" s="93" t="s">
        <v>64</v>
      </c>
      <c r="S13" s="93" t="s">
        <v>64</v>
      </c>
      <c r="T13" s="55" t="s">
        <v>64</v>
      </c>
      <c r="U13" s="133" t="s">
        <v>64</v>
      </c>
    </row>
    <row r="14" spans="1:28" ht="57" customHeight="1" x14ac:dyDescent="0.5">
      <c r="A14" s="24" t="s">
        <v>37</v>
      </c>
      <c r="B14" s="52" t="s">
        <v>94</v>
      </c>
      <c r="C14" s="197">
        <v>16841038.82</v>
      </c>
      <c r="D14" s="19">
        <v>2.1215659911316149E-2</v>
      </c>
      <c r="E14" s="19" t="s">
        <v>95</v>
      </c>
      <c r="F14" s="191">
        <v>1.03E-2</v>
      </c>
      <c r="G14" s="17"/>
      <c r="H14" s="13"/>
      <c r="I14" s="113" t="s">
        <v>64</v>
      </c>
      <c r="J14" s="93" t="s">
        <v>9</v>
      </c>
      <c r="K14" s="93" t="s">
        <v>9</v>
      </c>
      <c r="L14" s="93" t="s">
        <v>9</v>
      </c>
      <c r="M14" s="93" t="s">
        <v>9</v>
      </c>
      <c r="N14" s="93" t="s">
        <v>64</v>
      </c>
      <c r="O14" s="93" t="s">
        <v>64</v>
      </c>
      <c r="P14" s="93" t="s">
        <v>64</v>
      </c>
      <c r="Q14" s="93" t="s">
        <v>64</v>
      </c>
      <c r="R14" s="93" t="s">
        <v>64</v>
      </c>
      <c r="S14" s="93" t="s">
        <v>64</v>
      </c>
      <c r="T14" s="55" t="s">
        <v>64</v>
      </c>
      <c r="U14" s="133" t="s">
        <v>64</v>
      </c>
    </row>
    <row r="15" spans="1:28" ht="57" customHeight="1" x14ac:dyDescent="0.5">
      <c r="A15" s="24" t="s">
        <v>41</v>
      </c>
      <c r="B15" s="52" t="s">
        <v>96</v>
      </c>
      <c r="C15" s="197">
        <v>1747902.31</v>
      </c>
      <c r="D15" s="19">
        <v>2.2019366716930287E-3</v>
      </c>
      <c r="E15" s="19" t="s">
        <v>97</v>
      </c>
      <c r="F15" s="191">
        <v>8.8000000000000005E-3</v>
      </c>
      <c r="G15" s="17"/>
      <c r="H15" s="13"/>
      <c r="I15" s="96" t="s">
        <v>64</v>
      </c>
      <c r="J15" s="93" t="s">
        <v>9</v>
      </c>
      <c r="K15" s="93" t="s">
        <v>9</v>
      </c>
      <c r="L15" s="93" t="s">
        <v>9</v>
      </c>
      <c r="M15" s="93" t="s">
        <v>9</v>
      </c>
      <c r="N15" s="93" t="s">
        <v>9</v>
      </c>
      <c r="O15" s="93" t="s">
        <v>9</v>
      </c>
      <c r="P15" s="93" t="s">
        <v>9</v>
      </c>
      <c r="Q15" s="93" t="s">
        <v>9</v>
      </c>
      <c r="R15" s="93" t="s">
        <v>64</v>
      </c>
      <c r="S15" s="93" t="s">
        <v>64</v>
      </c>
      <c r="T15" s="55" t="s">
        <v>122</v>
      </c>
      <c r="U15" s="133" t="s">
        <v>120</v>
      </c>
    </row>
    <row r="16" spans="1:28" ht="57" customHeight="1" x14ac:dyDescent="0.5">
      <c r="A16" s="185" t="s">
        <v>98</v>
      </c>
      <c r="B16" s="123" t="s">
        <v>99</v>
      </c>
      <c r="C16" s="197">
        <v>12307090</v>
      </c>
      <c r="D16" s="19">
        <v>1.5503974471448898E-2</v>
      </c>
      <c r="E16" s="19" t="s">
        <v>100</v>
      </c>
      <c r="F16" s="191">
        <v>8.0000000000000002E-3</v>
      </c>
      <c r="G16" s="17"/>
      <c r="H16" s="13"/>
      <c r="I16" s="96" t="s">
        <v>64</v>
      </c>
      <c r="J16" s="93" t="s">
        <v>64</v>
      </c>
      <c r="K16" s="93" t="s">
        <v>64</v>
      </c>
      <c r="L16" s="93" t="s">
        <v>64</v>
      </c>
      <c r="M16" s="93" t="s">
        <v>64</v>
      </c>
      <c r="N16" s="93" t="s">
        <v>64</v>
      </c>
      <c r="O16" s="93" t="s">
        <v>64</v>
      </c>
      <c r="P16" s="93" t="s">
        <v>64</v>
      </c>
      <c r="Q16" s="93" t="s">
        <v>64</v>
      </c>
      <c r="R16" s="93" t="s">
        <v>64</v>
      </c>
      <c r="S16" s="93" t="s">
        <v>64</v>
      </c>
      <c r="T16" s="55" t="s">
        <v>64</v>
      </c>
      <c r="U16" s="133" t="s">
        <v>64</v>
      </c>
    </row>
    <row r="17" spans="1:21" ht="57.75" customHeight="1" x14ac:dyDescent="0.5">
      <c r="A17" s="24" t="s">
        <v>101</v>
      </c>
      <c r="B17" s="52" t="s">
        <v>102</v>
      </c>
      <c r="C17" s="197">
        <v>34077408.469999999</v>
      </c>
      <c r="D17" s="19">
        <v>4.292934162113192E-2</v>
      </c>
      <c r="E17" s="19" t="s">
        <v>103</v>
      </c>
      <c r="F17" s="191">
        <v>4.8999999999999998E-3</v>
      </c>
      <c r="G17" s="100"/>
      <c r="H17" s="9"/>
      <c r="I17" s="96" t="s">
        <v>64</v>
      </c>
      <c r="J17" s="94" t="s">
        <v>64</v>
      </c>
      <c r="K17" s="94" t="s">
        <v>9</v>
      </c>
      <c r="L17" s="94" t="s">
        <v>64</v>
      </c>
      <c r="M17" s="94" t="s">
        <v>64</v>
      </c>
      <c r="N17" s="94" t="s">
        <v>64</v>
      </c>
      <c r="O17" s="94" t="s">
        <v>9</v>
      </c>
      <c r="P17" s="94" t="s">
        <v>64</v>
      </c>
      <c r="Q17" s="94" t="s">
        <v>64</v>
      </c>
      <c r="R17" s="94" t="s">
        <v>64</v>
      </c>
      <c r="S17" s="94" t="s">
        <v>64</v>
      </c>
      <c r="T17" s="55" t="s">
        <v>64</v>
      </c>
      <c r="U17" s="133" t="s">
        <v>64</v>
      </c>
    </row>
    <row r="18" spans="1:21" ht="57.75" customHeight="1" x14ac:dyDescent="0.5">
      <c r="A18" s="24" t="s">
        <v>47</v>
      </c>
      <c r="B18" s="52" t="s">
        <v>104</v>
      </c>
      <c r="C18" s="197">
        <v>7713104.75</v>
      </c>
      <c r="D18" s="90">
        <v>9.7166575640229517E-3</v>
      </c>
      <c r="E18" s="90" t="s">
        <v>105</v>
      </c>
      <c r="F18" s="191">
        <v>6.1999999999999998E-3</v>
      </c>
      <c r="G18" s="17"/>
      <c r="H18" s="13"/>
      <c r="I18" s="96" t="s">
        <v>64</v>
      </c>
      <c r="J18" s="93" t="s">
        <v>64</v>
      </c>
      <c r="K18" s="96" t="s">
        <v>64</v>
      </c>
      <c r="L18" s="96" t="s">
        <v>64</v>
      </c>
      <c r="M18" s="96" t="s">
        <v>64</v>
      </c>
      <c r="N18" s="96" t="s">
        <v>64</v>
      </c>
      <c r="O18" s="96" t="s">
        <v>64</v>
      </c>
      <c r="P18" s="96" t="s">
        <v>64</v>
      </c>
      <c r="Q18" s="96" t="s">
        <v>64</v>
      </c>
      <c r="R18" s="96" t="s">
        <v>64</v>
      </c>
      <c r="S18" s="96" t="s">
        <v>64</v>
      </c>
      <c r="T18" s="55" t="s">
        <v>64</v>
      </c>
      <c r="U18" s="133" t="s">
        <v>64</v>
      </c>
    </row>
    <row r="19" spans="1:21" ht="57.75" customHeight="1" x14ac:dyDescent="0.5">
      <c r="A19" s="24" t="s">
        <v>106</v>
      </c>
      <c r="B19" s="52" t="s">
        <v>107</v>
      </c>
      <c r="C19" s="197">
        <v>2228450.9700000002</v>
      </c>
      <c r="D19" s="90">
        <v>2.8073124475205377E-3</v>
      </c>
      <c r="E19" s="90" t="s">
        <v>108</v>
      </c>
      <c r="F19" s="191">
        <v>6.3E-3</v>
      </c>
      <c r="G19" s="17"/>
      <c r="H19" s="92"/>
      <c r="I19" s="106" t="s">
        <v>64</v>
      </c>
      <c r="J19" s="96" t="s">
        <v>64</v>
      </c>
      <c r="K19" s="96" t="s">
        <v>64</v>
      </c>
      <c r="L19" s="96" t="s">
        <v>64</v>
      </c>
      <c r="M19" s="96" t="s">
        <v>64</v>
      </c>
      <c r="N19" s="96" t="s">
        <v>64</v>
      </c>
      <c r="O19" s="96" t="s">
        <v>64</v>
      </c>
      <c r="P19" s="96" t="s">
        <v>64</v>
      </c>
      <c r="Q19" s="96" t="s">
        <v>64</v>
      </c>
      <c r="R19" s="96" t="s">
        <v>64</v>
      </c>
      <c r="S19" s="96" t="s">
        <v>64</v>
      </c>
      <c r="T19" s="55" t="s">
        <v>64</v>
      </c>
      <c r="U19" s="133" t="s">
        <v>64</v>
      </c>
    </row>
    <row r="20" spans="1:21" ht="57.75" customHeight="1" x14ac:dyDescent="0.5">
      <c r="A20" s="24" t="s">
        <v>109</v>
      </c>
      <c r="B20" s="52" t="s">
        <v>110</v>
      </c>
      <c r="C20" s="197">
        <v>187050.37</v>
      </c>
      <c r="D20" s="90">
        <v>2.3563849466893234E-4</v>
      </c>
      <c r="E20" s="90" t="s">
        <v>111</v>
      </c>
      <c r="F20" s="191">
        <v>1E-3</v>
      </c>
      <c r="G20" s="17"/>
      <c r="H20" s="92"/>
      <c r="I20" s="106" t="s">
        <v>64</v>
      </c>
      <c r="J20" s="96" t="s">
        <v>64</v>
      </c>
      <c r="K20" s="96" t="s">
        <v>64</v>
      </c>
      <c r="L20" s="96" t="s">
        <v>64</v>
      </c>
      <c r="M20" s="96" t="s">
        <v>64</v>
      </c>
      <c r="N20" s="96" t="s">
        <v>64</v>
      </c>
      <c r="O20" s="96" t="s">
        <v>64</v>
      </c>
      <c r="P20" s="96" t="s">
        <v>64</v>
      </c>
      <c r="Q20" s="96" t="s">
        <v>64</v>
      </c>
      <c r="R20" s="96" t="s">
        <v>64</v>
      </c>
      <c r="S20" s="96" t="s">
        <v>64</v>
      </c>
      <c r="T20" s="55" t="s">
        <v>64</v>
      </c>
      <c r="U20" s="133" t="s">
        <v>64</v>
      </c>
    </row>
    <row r="21" spans="1:21" ht="57.75" customHeight="1" x14ac:dyDescent="0.5">
      <c r="A21" s="24" t="s">
        <v>53</v>
      </c>
      <c r="B21" s="52" t="s">
        <v>112</v>
      </c>
      <c r="C21" s="197">
        <v>1256029.18</v>
      </c>
      <c r="D21" s="90">
        <v>1.5822947863479418E-3</v>
      </c>
      <c r="E21" s="90" t="s">
        <v>113</v>
      </c>
      <c r="F21" s="191">
        <v>9.4000000000000004E-3</v>
      </c>
      <c r="G21" s="17"/>
      <c r="H21" s="92"/>
      <c r="I21" s="106" t="s">
        <v>64</v>
      </c>
      <c r="J21" s="96" t="s">
        <v>9</v>
      </c>
      <c r="K21" s="96" t="s">
        <v>9</v>
      </c>
      <c r="L21" s="96" t="s">
        <v>9</v>
      </c>
      <c r="M21" s="96" t="s">
        <v>9</v>
      </c>
      <c r="N21" s="96" t="s">
        <v>64</v>
      </c>
      <c r="O21" s="96" t="s">
        <v>64</v>
      </c>
      <c r="P21" s="96" t="s">
        <v>64</v>
      </c>
      <c r="Q21" s="96" t="s">
        <v>9</v>
      </c>
      <c r="R21" s="96" t="s">
        <v>64</v>
      </c>
      <c r="S21" s="96" t="s">
        <v>64</v>
      </c>
      <c r="T21" s="55" t="s">
        <v>123</v>
      </c>
      <c r="U21" s="133" t="s">
        <v>117</v>
      </c>
    </row>
    <row r="22" spans="1:21" ht="57.75" customHeight="1" x14ac:dyDescent="0.5">
      <c r="A22" s="122" t="s">
        <v>114</v>
      </c>
      <c r="B22" s="123" t="s">
        <v>115</v>
      </c>
      <c r="C22" s="197">
        <v>1124776.01</v>
      </c>
      <c r="D22" s="90">
        <v>1.4169473486533495E-3</v>
      </c>
      <c r="E22" s="90" t="s">
        <v>116</v>
      </c>
      <c r="F22" s="191">
        <v>9.9000000000000008E-3</v>
      </c>
      <c r="G22" s="17"/>
      <c r="H22" s="92"/>
      <c r="I22" s="106" t="s">
        <v>64</v>
      </c>
      <c r="J22" s="96" t="s">
        <v>9</v>
      </c>
      <c r="K22" s="96" t="s">
        <v>9</v>
      </c>
      <c r="L22" s="96" t="s">
        <v>9</v>
      </c>
      <c r="M22" s="96" t="s">
        <v>9</v>
      </c>
      <c r="N22" s="96" t="s">
        <v>64</v>
      </c>
      <c r="O22" s="96" t="s">
        <v>64</v>
      </c>
      <c r="P22" s="96" t="s">
        <v>64</v>
      </c>
      <c r="Q22" s="96" t="s">
        <v>9</v>
      </c>
      <c r="R22" s="96" t="s">
        <v>64</v>
      </c>
      <c r="S22" s="96" t="s">
        <v>64</v>
      </c>
      <c r="T22" s="195" t="s">
        <v>123</v>
      </c>
      <c r="U22" s="133" t="s">
        <v>120</v>
      </c>
    </row>
    <row r="23" spans="1:21" ht="57.75" hidden="1" customHeight="1" x14ac:dyDescent="0.5">
      <c r="A23" s="186" t="str" cm="1">
        <f t="array" aca="1" ref="A23" ca="1">IF(AND(RIGHT(E23)="X",LEN(E23)=5),_xll.YCI("M:"&amp;E23, "category_name"),_xll.YCI(E23, "category_name"))</f>
        <v/>
      </c>
      <c r="B23" s="187" t="str" cm="1">
        <f t="array" aca="1" ref="B23" ca="1">IF(AND(RIGHT(E23)="X",LEN(E23)=5),_xll.YCI("M:"&amp;E23,  "security_name"),_xll.YCI(E23,  "security_name"))</f>
        <v/>
      </c>
      <c r="C23" s="50"/>
      <c r="D23" s="188"/>
      <c r="E23" s="188"/>
      <c r="F23" s="189" t="str" cm="1">
        <f t="array" aca="1" ref="F23" ca="1">IF(AND(RIGHT(E23)="X",LEN(E23)=5),_xll.YCP("M:"&amp;E23, "expense_ratio"),_xll.YCP(E23, "expense_ratio"))</f>
        <v/>
      </c>
      <c r="G23" s="119"/>
      <c r="H23" s="192"/>
      <c r="I23" s="193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94" t="str">
        <f>""</f>
        <v/>
      </c>
      <c r="U23" s="133">
        <f t="shared" ref="U23:U40" si="0">IF(LEN(_xlfn.CONCAT(I23:S23))=0,15,LEN(_xlfn.CONCAT(I23:S23))-LEN(SUBSTITUTE(_xlfn.CONCAT(I23:S23),"û","")))</f>
        <v>15</v>
      </c>
    </row>
    <row r="24" spans="1:21" ht="57.75" hidden="1" customHeight="1" x14ac:dyDescent="0.5">
      <c r="A24" s="98" t="str" cm="1">
        <f t="array" aca="1" ref="A24" ca="1">IF(AND(RIGHT(E24)="X",LEN(E24)=5),_xll.YCI("M:"&amp;E24, "category_name"),_xll.YCI(E24, "category_name"))</f>
        <v/>
      </c>
      <c r="B24" s="73" t="str" cm="1">
        <f t="array" aca="1" ref="B24" ca="1">IF(AND(RIGHT(E24)="X",LEN(E24)=5),_xll.YCI("M:"&amp;E24,  "security_name"),_xll.YCI(E24,  "security_name"))</f>
        <v/>
      </c>
      <c r="C24" s="7"/>
      <c r="D24" s="90"/>
      <c r="E24" s="90"/>
      <c r="F24" s="12" t="str" cm="1">
        <f t="array" aca="1" ref="F24" ca="1">IF(AND(RIGHT(E24)="X",LEN(E24)=5),_xll.YCP("M:"&amp;E24, "expense_ratio"),_xll.YCP(E24, "expense_ratio"))</f>
        <v/>
      </c>
      <c r="G24" s="17"/>
      <c r="H24" s="92"/>
      <c r="I24" s="10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55" t="str">
        <f>""</f>
        <v/>
      </c>
      <c r="U24" s="133">
        <f t="shared" si="0"/>
        <v>15</v>
      </c>
    </row>
    <row r="25" spans="1:21" ht="57.75" hidden="1" customHeight="1" x14ac:dyDescent="0.5">
      <c r="A25" s="98" t="str" cm="1">
        <f t="array" aca="1" ref="A25" ca="1">IF(AND(RIGHT(E25)="X",LEN(E25)=5),_xll.YCI("M:"&amp;E25, "category_name"),_xll.YCI(E25, "category_name"))</f>
        <v/>
      </c>
      <c r="B25" s="73" t="str" cm="1">
        <f t="array" aca="1" ref="B25" ca="1">IF(AND(RIGHT(E25)="X",LEN(E25)=5),_xll.YCI("M:"&amp;E25,  "security_name"),_xll.YCI(E25,  "security_name"))</f>
        <v/>
      </c>
      <c r="C25" s="7"/>
      <c r="D25" s="90"/>
      <c r="E25" s="90"/>
      <c r="F25" s="12" t="str" cm="1">
        <f t="array" aca="1" ref="F25" ca="1">IF(AND(RIGHT(E25)="X",LEN(E25)=5),_xll.YCP("M:"&amp;E25, "expense_ratio"),_xll.YCP(E25, "expense_ratio"))</f>
        <v/>
      </c>
      <c r="G25" s="17"/>
      <c r="H25" s="92"/>
      <c r="I25" s="10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55" t="str">
        <f>""</f>
        <v/>
      </c>
      <c r="U25" s="133">
        <f t="shared" si="0"/>
        <v>15</v>
      </c>
    </row>
    <row r="26" spans="1:21" ht="57.75" hidden="1" customHeight="1" x14ac:dyDescent="0.5">
      <c r="A26" s="98" t="str" cm="1">
        <f t="array" aca="1" ref="A26" ca="1">IF(AND(RIGHT(E26)="X",LEN(E26)=5),_xll.YCI("M:"&amp;E26, "category_name"),_xll.YCI(E26, "category_name"))</f>
        <v/>
      </c>
      <c r="B26" s="73" t="str" cm="1">
        <f t="array" aca="1" ref="B26" ca="1">IF(AND(RIGHT(E26)="X",LEN(E26)=5),_xll.YCI("M:"&amp;E26,  "security_name"),_xll.YCI(E26,  "security_name"))</f>
        <v/>
      </c>
      <c r="C26" s="7"/>
      <c r="D26" s="90"/>
      <c r="E26" s="90"/>
      <c r="F26" s="12" t="str" cm="1">
        <f t="array" aca="1" ref="F26" ca="1">IF(AND(RIGHT(E26)="X",LEN(E26)=5),_xll.YCP("M:"&amp;E26, "expense_ratio"),_xll.YCP(E26, "expense_ratio"))</f>
        <v/>
      </c>
      <c r="G26" s="17"/>
      <c r="H26" s="92"/>
      <c r="I26" s="10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55" t="str">
        <f>""</f>
        <v/>
      </c>
      <c r="U26" s="133">
        <f t="shared" si="0"/>
        <v>15</v>
      </c>
    </row>
    <row r="27" spans="1:21" ht="57.75" hidden="1" customHeight="1" x14ac:dyDescent="0.5">
      <c r="A27" s="98" t="str" cm="1">
        <f t="array" aca="1" ref="A27" ca="1">IF(AND(RIGHT(E27)="X",LEN(E27)=5),_xll.YCI("M:"&amp;E27, "category_name"),_xll.YCI(E27, "category_name"))</f>
        <v/>
      </c>
      <c r="B27" s="73" t="str" cm="1">
        <f t="array" aca="1" ref="B27" ca="1">IF(AND(RIGHT(E27)="X",LEN(E27)=5),_xll.YCI("M:"&amp;E27,  "security_name"),_xll.YCI(E27,  "security_name"))</f>
        <v/>
      </c>
      <c r="C27" s="7"/>
      <c r="D27" s="90"/>
      <c r="E27" s="90"/>
      <c r="F27" s="12" t="str" cm="1">
        <f t="array" aca="1" ref="F27" ca="1">IF(AND(RIGHT(E27)="X",LEN(E27)=5),_xll.YCP("M:"&amp;E27, "expense_ratio"),_xll.YCP(E27, "expense_ratio"))</f>
        <v/>
      </c>
      <c r="G27" s="17"/>
      <c r="H27" s="92"/>
      <c r="I27" s="10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55" t="str">
        <f>""</f>
        <v/>
      </c>
      <c r="U27" s="133">
        <f t="shared" si="0"/>
        <v>15</v>
      </c>
    </row>
    <row r="28" spans="1:21" ht="57.75" hidden="1" customHeight="1" x14ac:dyDescent="0.5">
      <c r="A28" s="98"/>
      <c r="B28" s="73"/>
      <c r="C28" s="7"/>
      <c r="D28" s="90"/>
      <c r="E28" s="90"/>
      <c r="F28" s="12"/>
      <c r="G28" s="17"/>
      <c r="H28" s="92"/>
      <c r="I28" s="10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55" t="str">
        <f>""</f>
        <v/>
      </c>
      <c r="U28" s="133">
        <f t="shared" si="0"/>
        <v>15</v>
      </c>
    </row>
    <row r="29" spans="1:21" ht="57.75" hidden="1" customHeight="1" x14ac:dyDescent="0.5">
      <c r="A29" s="98"/>
      <c r="B29" s="73"/>
      <c r="C29" s="7"/>
      <c r="D29" s="90"/>
      <c r="E29" s="90"/>
      <c r="F29" s="12"/>
      <c r="G29" s="17"/>
      <c r="H29" s="92"/>
      <c r="I29" s="10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55" t="str">
        <f>""</f>
        <v/>
      </c>
      <c r="U29" s="133">
        <f t="shared" si="0"/>
        <v>15</v>
      </c>
    </row>
    <row r="30" spans="1:21" ht="57.75" hidden="1" customHeight="1" x14ac:dyDescent="0.5">
      <c r="A30" s="98"/>
      <c r="B30" s="73"/>
      <c r="C30" s="7"/>
      <c r="D30" s="90"/>
      <c r="E30" s="90"/>
      <c r="F30" s="12"/>
      <c r="G30" s="17"/>
      <c r="H30" s="92"/>
      <c r="I30" s="10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55" t="str">
        <f>""</f>
        <v/>
      </c>
      <c r="U30" s="133">
        <f t="shared" si="0"/>
        <v>15</v>
      </c>
    </row>
    <row r="31" spans="1:21" ht="57.75" hidden="1" customHeight="1" x14ac:dyDescent="0.5">
      <c r="A31" s="98"/>
      <c r="B31" s="73"/>
      <c r="C31" s="7"/>
      <c r="D31" s="90"/>
      <c r="E31" s="90"/>
      <c r="F31" s="12"/>
      <c r="G31" s="17"/>
      <c r="H31" s="92"/>
      <c r="I31" s="10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55" t="str">
        <f>""</f>
        <v/>
      </c>
      <c r="U31" s="133">
        <f t="shared" si="0"/>
        <v>15</v>
      </c>
    </row>
    <row r="32" spans="1:21" ht="57.75" hidden="1" customHeight="1" x14ac:dyDescent="0.5">
      <c r="A32" s="98"/>
      <c r="B32" s="73"/>
      <c r="C32" s="7"/>
      <c r="D32" s="90"/>
      <c r="E32" s="90"/>
      <c r="F32" s="12"/>
      <c r="G32" s="17"/>
      <c r="H32" s="92"/>
      <c r="I32" s="10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55" t="str">
        <f>""</f>
        <v/>
      </c>
      <c r="U32" s="133">
        <f t="shared" si="0"/>
        <v>15</v>
      </c>
    </row>
    <row r="33" spans="1:21" ht="57.75" hidden="1" customHeight="1" x14ac:dyDescent="0.5">
      <c r="A33" s="98"/>
      <c r="B33" s="73"/>
      <c r="C33" s="7"/>
      <c r="D33" s="90"/>
      <c r="E33" s="90"/>
      <c r="F33" s="12"/>
      <c r="G33" s="17"/>
      <c r="H33" s="92"/>
      <c r="I33" s="10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55" t="str">
        <f>""</f>
        <v/>
      </c>
      <c r="U33" s="133">
        <f t="shared" si="0"/>
        <v>15</v>
      </c>
    </row>
    <row r="34" spans="1:21" ht="57.75" hidden="1" customHeight="1" x14ac:dyDescent="0.5">
      <c r="A34" s="98"/>
      <c r="B34" s="73"/>
      <c r="C34" s="7"/>
      <c r="D34" s="90"/>
      <c r="E34" s="90"/>
      <c r="F34" s="12"/>
      <c r="G34" s="17"/>
      <c r="H34" s="92"/>
      <c r="I34" s="10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55" t="str">
        <f>""</f>
        <v/>
      </c>
      <c r="U34" s="133">
        <f t="shared" si="0"/>
        <v>15</v>
      </c>
    </row>
    <row r="35" spans="1:21" ht="57.75" hidden="1" customHeight="1" x14ac:dyDescent="0.5">
      <c r="A35" s="98"/>
      <c r="B35" s="73"/>
      <c r="C35" s="7"/>
      <c r="D35" s="90"/>
      <c r="E35" s="90"/>
      <c r="F35" s="12"/>
      <c r="G35" s="17"/>
      <c r="H35" s="92"/>
      <c r="I35" s="10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55" t="str">
        <f>""</f>
        <v/>
      </c>
      <c r="U35" s="133">
        <f t="shared" si="0"/>
        <v>15</v>
      </c>
    </row>
    <row r="36" spans="1:21" ht="57.75" hidden="1" customHeight="1" x14ac:dyDescent="0.5">
      <c r="A36" s="98"/>
      <c r="B36" s="73"/>
      <c r="C36" s="7"/>
      <c r="D36" s="90"/>
      <c r="E36" s="90"/>
      <c r="F36" s="12"/>
      <c r="G36" s="17"/>
      <c r="H36" s="92"/>
      <c r="I36" s="10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55" t="str">
        <f>""</f>
        <v/>
      </c>
      <c r="U36" s="133">
        <f t="shared" si="0"/>
        <v>15</v>
      </c>
    </row>
    <row r="37" spans="1:21" ht="57.75" hidden="1" customHeight="1" x14ac:dyDescent="0.5">
      <c r="A37" s="98" t="str" cm="1">
        <f t="array" aca="1" ref="A37" ca="1">IF(AND(RIGHT(E37)="X",LEN(E37)=5),_xll.YCI("M:"&amp;E37, "category_name"),_xll.YCI(E37, "category_name"))</f>
        <v/>
      </c>
      <c r="B37" s="73" t="str" cm="1">
        <f t="array" aca="1" ref="B37" ca="1">IF(AND(RIGHT(E37)="X",LEN(E37)=5),_xll.YCI("M:"&amp;E37,  "security_name"),_xll.YCI(E37,  "security_name"))</f>
        <v/>
      </c>
      <c r="C37" s="7"/>
      <c r="D37" s="90"/>
      <c r="E37" s="90"/>
      <c r="F37" s="12" t="str" cm="1">
        <f t="array" aca="1" ref="F37" ca="1">IF(AND(RIGHT(E37)="X",LEN(E37)=5),_xll.YCP("M:"&amp;E37, "expense_ratio"),_xll.YCP(E37, "expense_ratio"))</f>
        <v/>
      </c>
      <c r="G37" s="17"/>
      <c r="H37" s="92"/>
      <c r="I37" s="10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55" t="str">
        <f>""</f>
        <v/>
      </c>
      <c r="U37" s="133">
        <f t="shared" si="0"/>
        <v>15</v>
      </c>
    </row>
    <row r="38" spans="1:21" ht="57.75" hidden="1" customHeight="1" x14ac:dyDescent="0.5">
      <c r="A38" s="98"/>
      <c r="B38" s="73"/>
      <c r="C38" s="7"/>
      <c r="D38" s="90"/>
      <c r="E38" s="90"/>
      <c r="F38" s="12"/>
      <c r="G38" s="17"/>
      <c r="H38" s="92"/>
      <c r="I38" s="10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55" t="str">
        <f>""</f>
        <v/>
      </c>
      <c r="U38" s="133">
        <f t="shared" si="0"/>
        <v>15</v>
      </c>
    </row>
    <row r="39" spans="1:21" ht="57.75" hidden="1" customHeight="1" x14ac:dyDescent="0.5">
      <c r="A39" s="98"/>
      <c r="B39" s="73"/>
      <c r="C39" s="7"/>
      <c r="D39" s="90"/>
      <c r="E39" s="90"/>
      <c r="F39" s="12"/>
      <c r="G39" s="17"/>
      <c r="H39" s="92"/>
      <c r="I39" s="10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55" t="str">
        <f>""</f>
        <v/>
      </c>
      <c r="U39" s="133">
        <f t="shared" si="0"/>
        <v>15</v>
      </c>
    </row>
    <row r="40" spans="1:21" ht="51" hidden="1" customHeight="1" x14ac:dyDescent="0.5">
      <c r="A40" s="98" t="str" cm="1">
        <f t="array" aca="1" ref="A40" ca="1">IF(AND(RIGHT(E40)="X",LEN(E40)=5),_xll.YCI("M:"&amp;E40, "category_name"),_xll.YCI(E40, "category_name"))</f>
        <v/>
      </c>
      <c r="B40" s="73" t="str" cm="1">
        <f t="array" aca="1" ref="B40" ca="1">IF(AND(RIGHT(E40)="X",LEN(E40)=5),_xll.YCI("M:"&amp;E40,  "security_name"),_xll.YCI(E40,  "security_name"))</f>
        <v/>
      </c>
      <c r="C40" s="7"/>
      <c r="D40" s="90"/>
      <c r="E40" s="90"/>
      <c r="F40" s="12" t="str" cm="1">
        <f t="array" aca="1" ref="F40" ca="1">IF(AND(RIGHT(E40)="X",LEN(E40)=5),_xll.YCP("M:"&amp;E40, "expense_ratio"),_xll.YCP(E40, "expense_ratio"))</f>
        <v/>
      </c>
      <c r="G40" s="17"/>
      <c r="H40" s="92"/>
      <c r="I40" s="107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55" t="str">
        <f>""</f>
        <v/>
      </c>
      <c r="U40" s="133">
        <f t="shared" si="0"/>
        <v>15</v>
      </c>
    </row>
    <row r="41" spans="1:21" x14ac:dyDescent="0.5">
      <c r="A41" s="57"/>
      <c r="B41" s="140"/>
      <c r="C41" s="141"/>
      <c r="D41" s="142">
        <f>C41/$C$46</f>
        <v>0</v>
      </c>
      <c r="E41" s="143"/>
      <c r="F41" s="144"/>
      <c r="G41" s="145"/>
      <c r="H41" s="146"/>
      <c r="I41" s="136"/>
      <c r="J41" s="136"/>
      <c r="K41" s="131"/>
      <c r="L41" s="131"/>
      <c r="M41" s="131"/>
      <c r="N41" s="136"/>
      <c r="O41" s="136"/>
      <c r="P41" s="136"/>
      <c r="Q41" s="136"/>
      <c r="R41" s="136"/>
      <c r="S41" s="136"/>
      <c r="T41" s="147"/>
    </row>
    <row r="42" spans="1:21" ht="55.5" customHeight="1" x14ac:dyDescent="0.5">
      <c r="A42" s="24" t="s">
        <v>57</v>
      </c>
      <c r="B42" s="54" t="s">
        <v>58</v>
      </c>
      <c r="C42" s="197">
        <v>295516304.58000004</v>
      </c>
      <c r="D42" s="19">
        <v>0.37227949434880525</v>
      </c>
      <c r="E42" s="19" t="s">
        <v>10</v>
      </c>
      <c r="F42" s="191">
        <v>8.0000000000000004E-4</v>
      </c>
      <c r="G42" s="148">
        <v>5.0000000000000001E-3</v>
      </c>
      <c r="H42" s="149">
        <v>38717</v>
      </c>
      <c r="I42" s="150"/>
      <c r="J42" s="136"/>
      <c r="K42" s="131"/>
      <c r="L42" s="131"/>
      <c r="M42" s="131"/>
      <c r="N42" s="136"/>
      <c r="O42" s="136"/>
      <c r="P42" s="136"/>
      <c r="Q42" s="136"/>
      <c r="R42" s="136"/>
      <c r="S42" s="136"/>
      <c r="T42" s="147"/>
    </row>
    <row r="43" spans="1:21" ht="57" customHeight="1" x14ac:dyDescent="0.5">
      <c r="A43" s="24" t="s">
        <v>59</v>
      </c>
      <c r="B43" s="54" t="s">
        <v>60</v>
      </c>
      <c r="C43" s="197">
        <v>47196170.560000002</v>
      </c>
      <c r="D43" s="19">
        <v>5.9455827779953514E-2</v>
      </c>
      <c r="E43" s="19" t="s">
        <v>10</v>
      </c>
      <c r="F43" s="191">
        <v>3.0000000000000001E-3</v>
      </c>
      <c r="G43" s="148"/>
      <c r="H43" s="149"/>
      <c r="I43" s="150"/>
      <c r="J43" s="136"/>
      <c r="K43" s="131"/>
      <c r="L43" s="131"/>
      <c r="M43" s="131"/>
      <c r="N43" s="136"/>
      <c r="O43" s="136"/>
      <c r="P43" s="136"/>
      <c r="Q43" s="136"/>
      <c r="R43" s="136"/>
      <c r="S43" s="136"/>
      <c r="T43" s="147"/>
    </row>
    <row r="44" spans="1:21" ht="55.5" customHeight="1" x14ac:dyDescent="0.5">
      <c r="A44" s="24" t="s">
        <v>61</v>
      </c>
      <c r="B44" s="52" t="s">
        <v>62</v>
      </c>
      <c r="C44" s="197">
        <v>2458387.96</v>
      </c>
      <c r="D44" s="19">
        <v>3.0969777723862694E-3</v>
      </c>
      <c r="E44" s="89" t="s">
        <v>10</v>
      </c>
      <c r="F44" s="191">
        <v>0</v>
      </c>
      <c r="G44" s="148">
        <v>0</v>
      </c>
      <c r="H44" s="149" t="s">
        <v>10</v>
      </c>
      <c r="I44" s="150"/>
      <c r="J44" s="136"/>
      <c r="K44" s="131"/>
      <c r="L44" s="131"/>
      <c r="M44" s="131"/>
      <c r="N44" s="136"/>
      <c r="O44" s="136"/>
      <c r="P44" s="136"/>
      <c r="Q44" s="136"/>
      <c r="R44" s="136"/>
      <c r="S44" s="136"/>
      <c r="T44" s="147"/>
    </row>
    <row r="45" spans="1:21" s="139" customFormat="1" ht="15" customHeight="1" x14ac:dyDescent="0.5">
      <c r="A45" s="179"/>
      <c r="B45" s="159"/>
      <c r="C45" s="160"/>
      <c r="D45" s="151"/>
      <c r="E45" s="151"/>
      <c r="F45" s="151"/>
      <c r="G45" s="152"/>
      <c r="H45" s="153"/>
      <c r="I45" s="154"/>
      <c r="J45" s="154"/>
      <c r="K45" s="154"/>
      <c r="L45" s="155"/>
      <c r="M45" s="156"/>
      <c r="N45" s="157"/>
      <c r="O45" s="157"/>
      <c r="P45" s="158"/>
      <c r="Q45" s="155"/>
      <c r="R45" s="155"/>
      <c r="S45" s="155"/>
      <c r="T45" s="155"/>
      <c r="U45" s="133"/>
    </row>
    <row r="46" spans="1:21" s="139" customFormat="1" ht="30.75" customHeight="1" x14ac:dyDescent="0.5">
      <c r="A46" s="180"/>
      <c r="B46" s="161" t="s">
        <v>7</v>
      </c>
      <c r="C46" s="161">
        <f>SUM(C5:C44)</f>
        <v>793802261.6500001</v>
      </c>
      <c r="D46" s="162">
        <f>SUM(D7:D44)</f>
        <v>0.70768447107006294</v>
      </c>
      <c r="E46" s="162"/>
      <c r="F46" s="237" t="s">
        <v>8</v>
      </c>
      <c r="G46" s="237"/>
      <c r="H46" s="237"/>
      <c r="I46" s="237"/>
      <c r="J46" s="237"/>
      <c r="K46" s="237"/>
      <c r="L46" s="237"/>
      <c r="M46" s="237"/>
      <c r="N46" s="237"/>
      <c r="O46" s="238">
        <f ca="1">SUMPRODUCT(D5:D44,F5:F44)</f>
        <v>2.1668935100595775E-3</v>
      </c>
      <c r="P46" s="238"/>
      <c r="Q46" s="155"/>
      <c r="R46" s="155"/>
      <c r="S46" s="155"/>
      <c r="T46" s="155"/>
      <c r="U46" s="133"/>
    </row>
    <row r="47" spans="1:21" s="139" customFormat="1" x14ac:dyDescent="0.5">
      <c r="A47" s="181"/>
      <c r="B47" s="155"/>
      <c r="C47" s="160"/>
      <c r="D47" s="151"/>
      <c r="E47" s="151"/>
      <c r="F47" s="239"/>
      <c r="G47" s="239"/>
      <c r="H47" s="239"/>
      <c r="I47" s="239"/>
      <c r="J47" s="239"/>
      <c r="K47" s="239"/>
      <c r="L47" s="239"/>
      <c r="M47" s="239"/>
      <c r="N47" s="239"/>
      <c r="O47" s="238"/>
      <c r="P47" s="238"/>
      <c r="Q47" s="155"/>
      <c r="R47" s="155"/>
      <c r="S47" s="155"/>
      <c r="T47" s="155"/>
      <c r="U47" s="133"/>
    </row>
    <row r="48" spans="1:21" ht="24.95" customHeight="1" x14ac:dyDescent="0.5">
      <c r="A48" s="182"/>
      <c r="B48" s="163"/>
      <c r="C48" s="163"/>
      <c r="D48" s="163"/>
      <c r="E48" s="163"/>
      <c r="F48" s="163"/>
      <c r="G48" s="164"/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3"/>
      <c r="S48" s="163"/>
      <c r="T48" s="165"/>
    </row>
    <row r="49" spans="1:20" ht="24.95" customHeight="1" x14ac:dyDescent="0.5">
      <c r="A49" s="182"/>
      <c r="B49" s="166" t="s">
        <v>12</v>
      </c>
      <c r="C49" s="167"/>
      <c r="D49" s="151"/>
      <c r="E49" s="151"/>
      <c r="F49" s="151"/>
      <c r="G49" s="152"/>
      <c r="H49" s="168"/>
      <c r="I49" s="154"/>
      <c r="J49" s="154"/>
      <c r="K49" s="154"/>
      <c r="L49" s="169"/>
      <c r="M49" s="169"/>
      <c r="N49" s="166"/>
      <c r="O49" s="166"/>
      <c r="P49" s="158"/>
      <c r="Q49" s="166"/>
      <c r="R49" s="166"/>
      <c r="S49" s="166"/>
      <c r="T49" s="166"/>
    </row>
    <row r="50" spans="1:20" ht="24.95" customHeight="1" x14ac:dyDescent="0.5">
      <c r="A50" s="182"/>
      <c r="B50" s="166"/>
      <c r="C50" s="167">
        <f>SUM(C5:C15)</f>
        <v>389737488.79999995</v>
      </c>
      <c r="D50" s="151"/>
      <c r="E50" s="151"/>
      <c r="F50" s="151"/>
      <c r="G50" s="152"/>
      <c r="H50" s="151"/>
      <c r="I50" s="170"/>
      <c r="J50" s="170"/>
      <c r="K50" s="166"/>
      <c r="L50" s="170"/>
      <c r="M50" s="166"/>
      <c r="N50" s="166"/>
      <c r="O50" s="166"/>
      <c r="P50" s="158"/>
      <c r="Q50" s="166"/>
      <c r="R50" s="166"/>
      <c r="S50" s="166"/>
      <c r="T50" s="166"/>
    </row>
    <row r="51" spans="1:20" ht="24.95" customHeight="1" x14ac:dyDescent="0.5">
      <c r="A51" s="166"/>
      <c r="B51" s="166"/>
      <c r="C51" s="167">
        <f>C42*0.65</f>
        <v>192085597.97700003</v>
      </c>
      <c r="D51" s="151"/>
      <c r="E51" s="151"/>
      <c r="F51" s="151"/>
      <c r="G51" s="152"/>
      <c r="H51" s="151"/>
      <c r="I51" s="170"/>
      <c r="J51" s="170"/>
      <c r="K51" s="166"/>
      <c r="L51" s="170"/>
      <c r="M51" s="166"/>
      <c r="N51" s="166"/>
      <c r="O51" s="166"/>
      <c r="P51" s="158"/>
      <c r="Q51" s="166"/>
      <c r="R51" s="166"/>
      <c r="S51" s="166"/>
      <c r="T51" s="166"/>
    </row>
    <row r="52" spans="1:20" ht="47.25" customHeight="1" x14ac:dyDescent="0.5">
      <c r="A52" s="166"/>
      <c r="B52" s="166"/>
      <c r="C52" s="171">
        <f>SUM(C50:C51)</f>
        <v>581823086.77699995</v>
      </c>
      <c r="D52" s="151"/>
      <c r="E52" s="151"/>
      <c r="F52" s="151"/>
      <c r="G52" s="152"/>
      <c r="H52" s="151"/>
      <c r="I52" s="170"/>
      <c r="J52" s="170"/>
      <c r="K52" s="166"/>
      <c r="L52" s="170"/>
      <c r="M52" s="166"/>
      <c r="N52" s="166"/>
      <c r="O52" s="166"/>
      <c r="P52" s="172"/>
      <c r="Q52" s="166"/>
      <c r="R52" s="166"/>
      <c r="S52" s="166"/>
      <c r="T52" s="166"/>
    </row>
    <row r="53" spans="1:20" ht="24.95" customHeight="1" x14ac:dyDescent="0.5">
      <c r="A53" s="166"/>
      <c r="B53" s="166"/>
      <c r="C53" s="173">
        <f>C52/C46</f>
        <v>0.73295720469178371</v>
      </c>
      <c r="D53" s="151"/>
      <c r="E53" s="151"/>
      <c r="F53" s="151"/>
      <c r="G53" s="152"/>
      <c r="H53" s="151"/>
      <c r="I53" s="170"/>
      <c r="J53" s="170"/>
      <c r="K53" s="166"/>
      <c r="L53" s="170"/>
      <c r="M53" s="166"/>
      <c r="N53" s="166"/>
      <c r="O53" s="166"/>
      <c r="P53" s="172"/>
      <c r="Q53" s="166"/>
      <c r="R53" s="166"/>
      <c r="S53" s="166"/>
      <c r="T53" s="166"/>
    </row>
    <row r="54" spans="1:20" ht="24.95" customHeight="1" x14ac:dyDescent="0.5">
      <c r="A54" s="166"/>
      <c r="B54" s="166"/>
      <c r="C54" s="171"/>
      <c r="D54" s="151"/>
      <c r="E54" s="151"/>
      <c r="F54" s="151"/>
      <c r="G54" s="152"/>
      <c r="H54" s="151"/>
      <c r="I54" s="170"/>
      <c r="J54" s="170"/>
      <c r="K54" s="166"/>
      <c r="L54" s="170"/>
      <c r="M54" s="166"/>
      <c r="N54" s="166"/>
      <c r="O54" s="166"/>
      <c r="P54" s="172"/>
      <c r="Q54" s="166"/>
      <c r="R54" s="166"/>
      <c r="S54" s="166"/>
      <c r="T54" s="166"/>
    </row>
    <row r="55" spans="1:20" ht="24.95" customHeight="1" x14ac:dyDescent="0.5">
      <c r="A55" s="166"/>
      <c r="B55" s="166"/>
      <c r="C55" s="171"/>
      <c r="D55" s="151"/>
      <c r="E55" s="151"/>
      <c r="F55" s="151"/>
      <c r="G55" s="152"/>
      <c r="H55" s="151"/>
      <c r="I55" s="170"/>
      <c r="J55" s="170"/>
      <c r="K55" s="166"/>
      <c r="L55" s="170"/>
      <c r="M55" s="166"/>
      <c r="N55" s="166"/>
      <c r="O55" s="166"/>
      <c r="P55" s="174"/>
      <c r="Q55" s="166"/>
      <c r="R55" s="166"/>
      <c r="S55" s="166"/>
      <c r="T55" s="166"/>
    </row>
    <row r="56" spans="1:20" ht="24.95" customHeight="1" x14ac:dyDescent="0.5">
      <c r="A56" s="166"/>
      <c r="B56" s="166"/>
      <c r="C56" s="151"/>
      <c r="D56" s="151"/>
      <c r="E56" s="151"/>
      <c r="F56" s="151"/>
      <c r="G56" s="152"/>
      <c r="H56" s="151"/>
      <c r="I56" s="170"/>
      <c r="J56" s="170"/>
      <c r="K56" s="166"/>
      <c r="L56" s="170"/>
      <c r="M56" s="166"/>
      <c r="N56" s="166"/>
      <c r="O56" s="166"/>
      <c r="P56" s="174"/>
      <c r="Q56" s="166"/>
      <c r="R56" s="166"/>
      <c r="S56" s="166"/>
      <c r="T56" s="166"/>
    </row>
    <row r="57" spans="1:20" ht="24.95" customHeight="1" x14ac:dyDescent="0.5">
      <c r="A57" s="166"/>
      <c r="B57" s="166"/>
      <c r="C57" s="151"/>
      <c r="D57" s="151"/>
      <c r="E57" s="151"/>
      <c r="F57" s="151"/>
      <c r="G57" s="152"/>
      <c r="H57" s="151"/>
      <c r="I57" s="170"/>
      <c r="J57" s="170"/>
      <c r="K57" s="166"/>
      <c r="L57" s="170"/>
      <c r="M57" s="166"/>
      <c r="N57" s="166"/>
      <c r="O57" s="166"/>
      <c r="P57" s="166"/>
      <c r="Q57" s="166"/>
      <c r="R57" s="166"/>
      <c r="S57" s="166"/>
      <c r="T57" s="166"/>
    </row>
    <row r="58" spans="1:20" ht="24.95" customHeight="1" x14ac:dyDescent="0.5">
      <c r="A58" s="166"/>
      <c r="B58" s="175"/>
      <c r="C58" s="151"/>
      <c r="D58" s="151"/>
      <c r="E58" s="151"/>
      <c r="F58" s="151"/>
      <c r="G58" s="152"/>
      <c r="H58" s="151"/>
      <c r="I58" s="170"/>
      <c r="J58" s="170"/>
      <c r="K58" s="166"/>
      <c r="L58" s="170"/>
      <c r="M58" s="166"/>
      <c r="N58" s="166"/>
      <c r="O58" s="166"/>
      <c r="P58" s="166"/>
      <c r="Q58" s="166"/>
      <c r="R58" s="166"/>
      <c r="S58" s="166"/>
      <c r="T58" s="166"/>
    </row>
    <row r="59" spans="1:20" ht="24.95" customHeight="1" x14ac:dyDescent="0.5">
      <c r="A59" s="166"/>
      <c r="B59" s="166"/>
      <c r="C59" s="151"/>
      <c r="D59" s="151"/>
      <c r="E59" s="151"/>
      <c r="F59" s="151"/>
      <c r="G59" s="152"/>
      <c r="H59" s="151"/>
      <c r="I59" s="170"/>
      <c r="J59" s="170"/>
      <c r="K59" s="166"/>
      <c r="L59" s="170"/>
      <c r="M59" s="166"/>
      <c r="N59" s="166"/>
      <c r="O59" s="166"/>
      <c r="P59" s="166"/>
      <c r="Q59" s="166"/>
      <c r="R59" s="166"/>
      <c r="S59" s="166"/>
      <c r="T59" s="166"/>
    </row>
    <row r="60" spans="1:20" x14ac:dyDescent="0.5">
      <c r="A60" s="166"/>
      <c r="B60" s="166"/>
      <c r="C60" s="151"/>
      <c r="D60" s="151"/>
      <c r="E60" s="151"/>
      <c r="F60" s="151"/>
      <c r="G60" s="152"/>
      <c r="H60" s="151"/>
      <c r="I60" s="170"/>
      <c r="J60" s="170"/>
      <c r="K60" s="166"/>
      <c r="L60" s="170"/>
      <c r="M60" s="166"/>
      <c r="N60" s="166"/>
      <c r="O60" s="166"/>
      <c r="P60" s="166"/>
      <c r="Q60" s="166"/>
      <c r="R60" s="166"/>
      <c r="S60" s="166"/>
      <c r="T60" s="166"/>
    </row>
    <row r="61" spans="1:20" x14ac:dyDescent="0.5">
      <c r="A61" s="166"/>
      <c r="B61" s="166"/>
      <c r="C61" s="151"/>
      <c r="D61" s="151"/>
      <c r="E61" s="151"/>
      <c r="F61" s="151"/>
      <c r="G61" s="152"/>
      <c r="H61" s="151"/>
      <c r="I61" s="170"/>
      <c r="J61" s="170"/>
      <c r="K61" s="166"/>
      <c r="L61" s="170"/>
      <c r="M61" s="166"/>
      <c r="N61" s="166"/>
      <c r="O61" s="166"/>
      <c r="P61" s="166"/>
      <c r="Q61" s="166"/>
      <c r="R61" s="166"/>
      <c r="S61" s="166"/>
      <c r="T61" s="166"/>
    </row>
  </sheetData>
  <mergeCells count="4">
    <mergeCell ref="F46:N46"/>
    <mergeCell ref="O46:P46"/>
    <mergeCell ref="F47:N47"/>
    <mergeCell ref="O47:P47"/>
  </mergeCells>
  <conditionalFormatting sqref="I5:S40">
    <cfRule type="expression" dxfId="8" priority="1">
      <formula>"Or(I5&lt;&gt;ü,I5&lt;&gt;û)"</formula>
    </cfRule>
    <cfRule type="expression" dxfId="7" priority="2">
      <formula>I5 = "û"</formula>
    </cfRule>
    <cfRule type="expression" dxfId="6" priority="3">
      <formula>I5 = "ü"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C7B2-80DF-4673-A3F4-9EAEB44E25FA}">
  <dimension ref="A1:AB61"/>
  <sheetViews>
    <sheetView topLeftCell="A6" zoomScale="42" zoomScaleNormal="42" workbookViewId="0">
      <selection activeCell="T41" sqref="T41"/>
    </sheetView>
  </sheetViews>
  <sheetFormatPr defaultRowHeight="37.5" x14ac:dyDescent="0.5"/>
  <cols>
    <col min="1" max="1" width="50.5703125" style="126" customWidth="1"/>
    <col min="2" max="2" width="89.28515625" style="126" customWidth="1"/>
    <col min="3" max="3" width="41.28515625" style="176" customWidth="1"/>
    <col min="4" max="4" width="12.5703125" style="176" hidden="1" customWidth="1"/>
    <col min="5" max="5" width="14.5703125" style="176" bestFit="1" customWidth="1"/>
    <col min="6" max="6" width="15.42578125" style="176" customWidth="1"/>
    <col min="7" max="7" width="15.42578125" style="177" hidden="1" customWidth="1"/>
    <col min="8" max="8" width="15.140625" style="176" hidden="1" customWidth="1"/>
    <col min="9" max="9" width="17.5703125" style="178" bestFit="1" customWidth="1"/>
    <col min="10" max="10" width="10.7109375" style="178" customWidth="1"/>
    <col min="11" max="11" width="10.7109375" style="126" customWidth="1"/>
    <col min="12" max="12" width="10.7109375" style="178" customWidth="1"/>
    <col min="13" max="19" width="10.7109375" style="126" customWidth="1"/>
    <col min="20" max="20" width="18.7109375" style="126" customWidth="1"/>
    <col min="21" max="21" width="9" style="133" hidden="1" customWidth="1"/>
    <col min="22" max="22" width="8.85546875" style="126" customWidth="1"/>
    <col min="23" max="25" width="9.140625" style="126"/>
    <col min="26" max="26" width="57.28515625" style="126" bestFit="1" customWidth="1"/>
    <col min="27" max="27" width="84.5703125" style="126" customWidth="1"/>
    <col min="28" max="16384" width="9.140625" style="126"/>
  </cols>
  <sheetData>
    <row r="1" spans="1:28" ht="65.25" customHeight="1" x14ac:dyDescent="0.65">
      <c r="A1" s="74" t="s">
        <v>20</v>
      </c>
      <c r="B1" s="75"/>
      <c r="C1" s="76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7"/>
    </row>
    <row r="2" spans="1:28" ht="69.75" customHeight="1" x14ac:dyDescent="0.7">
      <c r="A2" s="78" t="s">
        <v>18</v>
      </c>
      <c r="B2" s="79"/>
      <c r="C2" s="80"/>
      <c r="D2" s="79"/>
      <c r="E2" s="79"/>
      <c r="F2" s="81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82"/>
      <c r="AA2" s="127"/>
    </row>
    <row r="3" spans="1:28" ht="14.25" customHeight="1" x14ac:dyDescent="0.5">
      <c r="A3" s="1"/>
      <c r="B3" s="1"/>
      <c r="C3" s="2"/>
      <c r="D3" s="2"/>
      <c r="E3" s="2"/>
      <c r="F3" s="2"/>
      <c r="G3" s="58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8" s="128" customFormat="1" ht="57" customHeight="1" x14ac:dyDescent="0.2">
      <c r="A4" s="3" t="s">
        <v>0</v>
      </c>
      <c r="B4" s="53" t="s">
        <v>1</v>
      </c>
      <c r="C4" s="4" t="s">
        <v>19</v>
      </c>
      <c r="D4" s="4" t="s">
        <v>2</v>
      </c>
      <c r="E4" s="4" t="s">
        <v>13</v>
      </c>
      <c r="F4" s="4" t="s">
        <v>3</v>
      </c>
      <c r="G4" s="59" t="s">
        <v>11</v>
      </c>
      <c r="H4" s="4" t="s">
        <v>4</v>
      </c>
      <c r="I4" s="109">
        <v>1</v>
      </c>
      <c r="J4" s="108">
        <v>2</v>
      </c>
      <c r="K4" s="5">
        <v>3</v>
      </c>
      <c r="L4" s="5">
        <v>4</v>
      </c>
      <c r="M4" s="5">
        <v>5</v>
      </c>
      <c r="N4" s="5">
        <v>6</v>
      </c>
      <c r="O4" s="5">
        <v>7</v>
      </c>
      <c r="P4" s="5">
        <v>8</v>
      </c>
      <c r="Q4" s="5">
        <v>9</v>
      </c>
      <c r="R4" s="5">
        <v>10</v>
      </c>
      <c r="S4" s="5">
        <v>11</v>
      </c>
      <c r="T4" s="55" t="s">
        <v>6</v>
      </c>
      <c r="U4" s="183"/>
      <c r="Z4" s="129"/>
      <c r="AA4" s="129"/>
      <c r="AB4" s="130"/>
    </row>
    <row r="5" spans="1:28" ht="57" customHeight="1" x14ac:dyDescent="0.5">
      <c r="A5" s="24" t="s">
        <v>68</v>
      </c>
      <c r="B5" s="52" t="s">
        <v>69</v>
      </c>
      <c r="C5" s="196">
        <v>172114309.71000001</v>
      </c>
      <c r="D5" s="19">
        <v>0.23604365323749918</v>
      </c>
      <c r="E5" s="91" t="s">
        <v>70</v>
      </c>
      <c r="F5" s="12">
        <v>2.0000000000000001E-4</v>
      </c>
      <c r="G5" s="17"/>
      <c r="H5" s="9"/>
      <c r="I5" s="113" t="s">
        <v>63</v>
      </c>
      <c r="J5" s="93" t="s">
        <v>64</v>
      </c>
      <c r="K5" s="96" t="s">
        <v>64</v>
      </c>
      <c r="L5" s="96" t="s">
        <v>64</v>
      </c>
      <c r="M5" s="96" t="s">
        <v>64</v>
      </c>
      <c r="N5" s="96" t="s">
        <v>64</v>
      </c>
      <c r="O5" s="96" t="s">
        <v>64</v>
      </c>
      <c r="P5" s="96" t="s">
        <v>64</v>
      </c>
      <c r="Q5" s="96" t="s">
        <v>64</v>
      </c>
      <c r="R5" s="96" t="s">
        <v>64</v>
      </c>
      <c r="S5" s="96" t="s">
        <v>64</v>
      </c>
      <c r="T5" s="55" t="s">
        <v>64</v>
      </c>
      <c r="U5" s="133" t="s">
        <v>64</v>
      </c>
      <c r="W5" s="131"/>
      <c r="Y5" s="131"/>
      <c r="Z5" s="132"/>
      <c r="AA5" s="133"/>
      <c r="AB5" s="134"/>
    </row>
    <row r="6" spans="1:28" ht="57" customHeight="1" x14ac:dyDescent="0.5">
      <c r="A6" s="24" t="s">
        <v>71</v>
      </c>
      <c r="B6" s="52" t="s">
        <v>118</v>
      </c>
      <c r="C6" s="196">
        <v>33036115.809999999</v>
      </c>
      <c r="D6" s="19">
        <v>4.5306897943050199E-2</v>
      </c>
      <c r="E6" s="19" t="s">
        <v>119</v>
      </c>
      <c r="F6" s="12">
        <v>4.4000000000000003E-3</v>
      </c>
      <c r="G6" s="17"/>
      <c r="H6" s="13"/>
      <c r="I6" s="113" t="s">
        <v>64</v>
      </c>
      <c r="J6" s="95" t="s">
        <v>9</v>
      </c>
      <c r="K6" s="95" t="s">
        <v>64</v>
      </c>
      <c r="L6" s="95" t="s">
        <v>64</v>
      </c>
      <c r="M6" s="102" t="s">
        <v>64</v>
      </c>
      <c r="N6" s="95" t="s">
        <v>64</v>
      </c>
      <c r="O6" s="95" t="s">
        <v>64</v>
      </c>
      <c r="P6" s="95" t="s">
        <v>64</v>
      </c>
      <c r="Q6" s="95" t="s">
        <v>64</v>
      </c>
      <c r="R6" s="95" t="s">
        <v>64</v>
      </c>
      <c r="S6" s="95" t="s">
        <v>64</v>
      </c>
      <c r="T6" s="55" t="s">
        <v>64</v>
      </c>
      <c r="U6" s="133" t="s">
        <v>64</v>
      </c>
      <c r="Z6" s="133"/>
      <c r="AA6" s="135"/>
      <c r="AB6" s="134"/>
    </row>
    <row r="7" spans="1:28" ht="57" customHeight="1" x14ac:dyDescent="0.7">
      <c r="A7" s="24" t="s">
        <v>74</v>
      </c>
      <c r="B7" s="52" t="s">
        <v>75</v>
      </c>
      <c r="C7" s="196">
        <v>25951337.93</v>
      </c>
      <c r="D7" s="19">
        <v>3.5590582919684879E-2</v>
      </c>
      <c r="E7" s="19" t="s">
        <v>76</v>
      </c>
      <c r="F7" s="191">
        <v>2.5999999999999999E-3</v>
      </c>
      <c r="G7" s="17"/>
      <c r="H7" s="13"/>
      <c r="I7" s="114" t="s">
        <v>64</v>
      </c>
      <c r="J7" s="93" t="s">
        <v>64</v>
      </c>
      <c r="K7" s="95" t="s">
        <v>64</v>
      </c>
      <c r="L7" s="95" t="s">
        <v>64</v>
      </c>
      <c r="M7" s="93" t="s">
        <v>64</v>
      </c>
      <c r="N7" s="93" t="s">
        <v>64</v>
      </c>
      <c r="O7" s="95" t="s">
        <v>64</v>
      </c>
      <c r="P7" s="95" t="s">
        <v>64</v>
      </c>
      <c r="Q7" s="93" t="s">
        <v>64</v>
      </c>
      <c r="R7" s="93" t="s">
        <v>64</v>
      </c>
      <c r="S7" s="93" t="s">
        <v>64</v>
      </c>
      <c r="T7" s="55" t="s">
        <v>64</v>
      </c>
      <c r="U7" s="133" t="s">
        <v>64</v>
      </c>
      <c r="W7" s="136"/>
      <c r="AA7" s="137"/>
    </row>
    <row r="8" spans="1:28" ht="57" customHeight="1" x14ac:dyDescent="0.7">
      <c r="A8" s="24" t="s">
        <v>77</v>
      </c>
      <c r="B8" s="52" t="s">
        <v>78</v>
      </c>
      <c r="C8" s="196">
        <v>2881344.26</v>
      </c>
      <c r="D8" s="19">
        <v>3.9515774517020459E-3</v>
      </c>
      <c r="E8" s="19" t="s">
        <v>79</v>
      </c>
      <c r="F8" s="191">
        <v>5.0000000000000001E-4</v>
      </c>
      <c r="G8" s="17"/>
      <c r="H8" s="13"/>
      <c r="I8" s="114" t="s">
        <v>63</v>
      </c>
      <c r="J8" s="93" t="s">
        <v>64</v>
      </c>
      <c r="K8" s="95" t="s">
        <v>9</v>
      </c>
      <c r="L8" s="95" t="s">
        <v>9</v>
      </c>
      <c r="M8" s="95" t="s">
        <v>64</v>
      </c>
      <c r="N8" s="93" t="s">
        <v>64</v>
      </c>
      <c r="O8" s="93" t="s">
        <v>64</v>
      </c>
      <c r="P8" s="93" t="s">
        <v>64</v>
      </c>
      <c r="Q8" s="93" t="s">
        <v>64</v>
      </c>
      <c r="R8" s="93" t="s">
        <v>64</v>
      </c>
      <c r="S8" s="93" t="s">
        <v>64</v>
      </c>
      <c r="T8" s="55" t="s">
        <v>64</v>
      </c>
      <c r="U8" s="133" t="s">
        <v>64</v>
      </c>
      <c r="W8" s="136"/>
      <c r="Z8" s="126" t="s">
        <v>9</v>
      </c>
      <c r="AA8" s="137"/>
    </row>
    <row r="9" spans="1:28" ht="57" customHeight="1" x14ac:dyDescent="0.65">
      <c r="A9" s="24" t="s">
        <v>80</v>
      </c>
      <c r="B9" s="52" t="s">
        <v>81</v>
      </c>
      <c r="C9" s="196">
        <v>27986269.719999999</v>
      </c>
      <c r="D9" s="19">
        <v>3.8381360366429709E-2</v>
      </c>
      <c r="E9" s="19" t="s">
        <v>82</v>
      </c>
      <c r="F9" s="191">
        <v>6.6E-3</v>
      </c>
      <c r="G9" s="17"/>
      <c r="H9" s="13"/>
      <c r="I9" s="114" t="s">
        <v>64</v>
      </c>
      <c r="J9" s="93" t="s">
        <v>64</v>
      </c>
      <c r="K9" s="93" t="s">
        <v>64</v>
      </c>
      <c r="L9" s="93" t="s">
        <v>64</v>
      </c>
      <c r="M9" s="93" t="s">
        <v>64</v>
      </c>
      <c r="N9" s="93" t="s">
        <v>64</v>
      </c>
      <c r="O9" s="93" t="s">
        <v>64</v>
      </c>
      <c r="P9" s="93" t="s">
        <v>64</v>
      </c>
      <c r="Q9" s="93" t="s">
        <v>64</v>
      </c>
      <c r="R9" s="96" t="s">
        <v>64</v>
      </c>
      <c r="S9" s="93" t="s">
        <v>64</v>
      </c>
      <c r="T9" s="55" t="s">
        <v>64</v>
      </c>
      <c r="U9" s="133" t="s">
        <v>64</v>
      </c>
      <c r="AA9" s="138"/>
    </row>
    <row r="10" spans="1:28" ht="57" customHeight="1" x14ac:dyDescent="0.5">
      <c r="A10" s="24" t="s">
        <v>83</v>
      </c>
      <c r="B10" s="52" t="s">
        <v>84</v>
      </c>
      <c r="C10" s="196">
        <v>28555522.719999999</v>
      </c>
      <c r="D10" s="19">
        <v>3.9162054069136983E-2</v>
      </c>
      <c r="E10" s="19" t="s">
        <v>85</v>
      </c>
      <c r="F10" s="191">
        <v>5.7999999999999996E-3</v>
      </c>
      <c r="G10" s="15"/>
      <c r="H10" s="51"/>
      <c r="I10" s="114" t="s">
        <v>64</v>
      </c>
      <c r="J10" s="93" t="s">
        <v>64</v>
      </c>
      <c r="K10" s="95" t="s">
        <v>64</v>
      </c>
      <c r="L10" s="95" t="s">
        <v>64</v>
      </c>
      <c r="M10" s="93" t="s">
        <v>64</v>
      </c>
      <c r="N10" s="93" t="s">
        <v>64</v>
      </c>
      <c r="O10" s="93" t="s">
        <v>64</v>
      </c>
      <c r="P10" s="93" t="s">
        <v>64</v>
      </c>
      <c r="Q10" s="93" t="s">
        <v>64</v>
      </c>
      <c r="R10" s="93" t="s">
        <v>64</v>
      </c>
      <c r="S10" s="93" t="s">
        <v>64</v>
      </c>
      <c r="T10" s="55" t="s">
        <v>64</v>
      </c>
      <c r="U10" s="133" t="s">
        <v>64</v>
      </c>
      <c r="AA10" s="134"/>
    </row>
    <row r="11" spans="1:28" ht="57" customHeight="1" x14ac:dyDescent="0.5">
      <c r="A11" s="24" t="s">
        <v>86</v>
      </c>
      <c r="B11" s="52" t="s">
        <v>87</v>
      </c>
      <c r="C11" s="196">
        <v>7250701.4900000002</v>
      </c>
      <c r="D11" s="19">
        <v>9.9438685320116637E-3</v>
      </c>
      <c r="E11" s="19" t="s">
        <v>88</v>
      </c>
      <c r="F11" s="191">
        <v>5.0000000000000001E-4</v>
      </c>
      <c r="G11" s="15"/>
      <c r="H11" s="16"/>
      <c r="I11" s="114" t="s">
        <v>63</v>
      </c>
      <c r="J11" s="93" t="s">
        <v>64</v>
      </c>
      <c r="K11" s="95" t="s">
        <v>9</v>
      </c>
      <c r="L11" s="95" t="s">
        <v>9</v>
      </c>
      <c r="M11" s="93" t="s">
        <v>64</v>
      </c>
      <c r="N11" s="93" t="s">
        <v>64</v>
      </c>
      <c r="O11" s="95" t="s">
        <v>64</v>
      </c>
      <c r="P11" s="95" t="s">
        <v>64</v>
      </c>
      <c r="Q11" s="93" t="s">
        <v>64</v>
      </c>
      <c r="R11" s="93" t="s">
        <v>64</v>
      </c>
      <c r="S11" s="93" t="s">
        <v>64</v>
      </c>
      <c r="T11" s="55" t="s">
        <v>64</v>
      </c>
      <c r="U11" s="133" t="s">
        <v>64</v>
      </c>
    </row>
    <row r="12" spans="1:28" ht="57" customHeight="1" x14ac:dyDescent="0.5">
      <c r="A12" s="24" t="s">
        <v>89</v>
      </c>
      <c r="B12" s="52" t="s">
        <v>90</v>
      </c>
      <c r="C12" s="196">
        <v>3660442.81</v>
      </c>
      <c r="D12" s="19">
        <v>5.0200607654015206E-3</v>
      </c>
      <c r="E12" s="90" t="s">
        <v>91</v>
      </c>
      <c r="F12" s="191">
        <v>7.7000000000000002E-3</v>
      </c>
      <c r="G12" s="17"/>
      <c r="H12" s="13"/>
      <c r="I12" s="114" t="s">
        <v>64</v>
      </c>
      <c r="J12" s="93" t="s">
        <v>9</v>
      </c>
      <c r="K12" s="95" t="s">
        <v>64</v>
      </c>
      <c r="L12" s="95" t="s">
        <v>64</v>
      </c>
      <c r="M12" s="93" t="s">
        <v>64</v>
      </c>
      <c r="N12" s="93" t="s">
        <v>64</v>
      </c>
      <c r="O12" s="93" t="s">
        <v>64</v>
      </c>
      <c r="P12" s="95" t="s">
        <v>64</v>
      </c>
      <c r="Q12" s="93" t="s">
        <v>64</v>
      </c>
      <c r="R12" s="93" t="s">
        <v>64</v>
      </c>
      <c r="S12" s="93" t="s">
        <v>64</v>
      </c>
      <c r="T12" s="55" t="s">
        <v>64</v>
      </c>
      <c r="U12" s="133" t="s">
        <v>64</v>
      </c>
    </row>
    <row r="13" spans="1:28" ht="57" customHeight="1" x14ac:dyDescent="0.5">
      <c r="A13" s="24" t="s">
        <v>37</v>
      </c>
      <c r="B13" s="184" t="s">
        <v>92</v>
      </c>
      <c r="C13" s="196">
        <v>30372307.699999999</v>
      </c>
      <c r="D13" s="19">
        <v>4.1653657263251299E-2</v>
      </c>
      <c r="E13" s="90" t="s">
        <v>93</v>
      </c>
      <c r="F13" s="191">
        <v>3.0999999999999999E-3</v>
      </c>
      <c r="G13" s="15"/>
      <c r="H13" s="13"/>
      <c r="I13" s="114" t="s">
        <v>64</v>
      </c>
      <c r="J13" s="93" t="s">
        <v>9</v>
      </c>
      <c r="K13" s="93" t="s">
        <v>9</v>
      </c>
      <c r="L13" s="93" t="s">
        <v>9</v>
      </c>
      <c r="M13" s="93" t="s">
        <v>9</v>
      </c>
      <c r="N13" s="93" t="s">
        <v>64</v>
      </c>
      <c r="O13" s="93" t="s">
        <v>64</v>
      </c>
      <c r="P13" s="93" t="s">
        <v>64</v>
      </c>
      <c r="Q13" s="93" t="s">
        <v>64</v>
      </c>
      <c r="R13" s="93" t="s">
        <v>64</v>
      </c>
      <c r="S13" s="93" t="s">
        <v>64</v>
      </c>
      <c r="T13" s="55" t="s">
        <v>64</v>
      </c>
      <c r="U13" s="133" t="s">
        <v>64</v>
      </c>
    </row>
    <row r="14" spans="1:28" ht="57" customHeight="1" x14ac:dyDescent="0.5">
      <c r="A14" s="24" t="s">
        <v>37</v>
      </c>
      <c r="B14" s="52" t="s">
        <v>94</v>
      </c>
      <c r="C14" s="197">
        <v>15193019.789999999</v>
      </c>
      <c r="D14" s="19">
        <v>2.0836244824638538E-2</v>
      </c>
      <c r="E14" s="19" t="s">
        <v>95</v>
      </c>
      <c r="F14" s="191">
        <v>1.03E-2</v>
      </c>
      <c r="G14" s="17"/>
      <c r="H14" s="13"/>
      <c r="I14" s="113" t="s">
        <v>64</v>
      </c>
      <c r="J14" s="93" t="s">
        <v>9</v>
      </c>
      <c r="K14" s="93" t="s">
        <v>64</v>
      </c>
      <c r="L14" s="93" t="s">
        <v>64</v>
      </c>
      <c r="M14" s="93" t="s">
        <v>64</v>
      </c>
      <c r="N14" s="93" t="s">
        <v>64</v>
      </c>
      <c r="O14" s="93" t="s">
        <v>64</v>
      </c>
      <c r="P14" s="93" t="s">
        <v>64</v>
      </c>
      <c r="Q14" s="93" t="s">
        <v>64</v>
      </c>
      <c r="R14" s="93" t="s">
        <v>64</v>
      </c>
      <c r="S14" s="93" t="s">
        <v>9</v>
      </c>
      <c r="T14" s="55" t="s">
        <v>64</v>
      </c>
      <c r="U14" s="133" t="s">
        <v>64</v>
      </c>
    </row>
    <row r="15" spans="1:28" ht="57" customHeight="1" x14ac:dyDescent="0.5">
      <c r="A15" s="24" t="s">
        <v>41</v>
      </c>
      <c r="B15" s="52" t="s">
        <v>96</v>
      </c>
      <c r="C15" s="197">
        <v>1627520.53</v>
      </c>
      <c r="D15" s="19">
        <v>2.2320392317612767E-3</v>
      </c>
      <c r="E15" s="19" t="s">
        <v>97</v>
      </c>
      <c r="F15" s="191">
        <v>8.3999999999999995E-3</v>
      </c>
      <c r="G15" s="17"/>
      <c r="H15" s="13"/>
      <c r="I15" s="96" t="s">
        <v>64</v>
      </c>
      <c r="J15" s="93" t="s">
        <v>9</v>
      </c>
      <c r="K15" s="93" t="s">
        <v>9</v>
      </c>
      <c r="L15" s="93" t="s">
        <v>9</v>
      </c>
      <c r="M15" s="93" t="s">
        <v>9</v>
      </c>
      <c r="N15" s="93" t="s">
        <v>9</v>
      </c>
      <c r="O15" s="93" t="s">
        <v>9</v>
      </c>
      <c r="P15" s="93" t="s">
        <v>9</v>
      </c>
      <c r="Q15" s="93" t="s">
        <v>9</v>
      </c>
      <c r="R15" s="93" t="s">
        <v>64</v>
      </c>
      <c r="S15" s="93" t="s">
        <v>64</v>
      </c>
      <c r="T15" s="55" t="s">
        <v>120</v>
      </c>
      <c r="U15" s="133" t="s">
        <v>120</v>
      </c>
    </row>
    <row r="16" spans="1:28" ht="57" customHeight="1" x14ac:dyDescent="0.5">
      <c r="A16" s="185" t="s">
        <v>98</v>
      </c>
      <c r="B16" s="123" t="s">
        <v>99</v>
      </c>
      <c r="C16" s="197">
        <v>11880844.07</v>
      </c>
      <c r="D16" s="19">
        <v>1.6293809867134714E-2</v>
      </c>
      <c r="E16" s="19" t="s">
        <v>100</v>
      </c>
      <c r="F16" s="191">
        <v>5.1000000000000004E-3</v>
      </c>
      <c r="G16" s="17"/>
      <c r="H16" s="13"/>
      <c r="I16" s="96" t="s">
        <v>64</v>
      </c>
      <c r="J16" s="93" t="s">
        <v>64</v>
      </c>
      <c r="K16" s="93" t="s">
        <v>64</v>
      </c>
      <c r="L16" s="93" t="s">
        <v>64</v>
      </c>
      <c r="M16" s="93" t="s">
        <v>64</v>
      </c>
      <c r="N16" s="93" t="s">
        <v>64</v>
      </c>
      <c r="O16" s="93" t="s">
        <v>64</v>
      </c>
      <c r="P16" s="93" t="s">
        <v>64</v>
      </c>
      <c r="Q16" s="93" t="s">
        <v>64</v>
      </c>
      <c r="R16" s="93" t="s">
        <v>9</v>
      </c>
      <c r="S16" s="93" t="s">
        <v>64</v>
      </c>
      <c r="T16" s="55" t="s">
        <v>64</v>
      </c>
      <c r="U16" s="133" t="s">
        <v>64</v>
      </c>
    </row>
    <row r="17" spans="1:21" ht="57.75" customHeight="1" x14ac:dyDescent="0.5">
      <c r="A17" s="24" t="s">
        <v>101</v>
      </c>
      <c r="B17" s="52" t="s">
        <v>102</v>
      </c>
      <c r="C17" s="197">
        <v>31868937.829999998</v>
      </c>
      <c r="D17" s="19">
        <v>4.3706188769932805E-2</v>
      </c>
      <c r="E17" s="19" t="s">
        <v>103</v>
      </c>
      <c r="F17" s="191">
        <v>4.8999999999999998E-3</v>
      </c>
      <c r="G17" s="100"/>
      <c r="H17" s="9"/>
      <c r="I17" s="96" t="s">
        <v>64</v>
      </c>
      <c r="J17" s="94" t="s">
        <v>64</v>
      </c>
      <c r="K17" s="94" t="s">
        <v>9</v>
      </c>
      <c r="L17" s="94" t="s">
        <v>64</v>
      </c>
      <c r="M17" s="94" t="s">
        <v>64</v>
      </c>
      <c r="N17" s="94" t="s">
        <v>64</v>
      </c>
      <c r="O17" s="94" t="s">
        <v>9</v>
      </c>
      <c r="P17" s="94" t="s">
        <v>64</v>
      </c>
      <c r="Q17" s="94" t="s">
        <v>64</v>
      </c>
      <c r="R17" s="94" t="s">
        <v>64</v>
      </c>
      <c r="S17" s="94" t="s">
        <v>64</v>
      </c>
      <c r="T17" s="55" t="s">
        <v>64</v>
      </c>
      <c r="U17" s="133" t="s">
        <v>64</v>
      </c>
    </row>
    <row r="18" spans="1:21" ht="57.75" customHeight="1" x14ac:dyDescent="0.5">
      <c r="A18" s="24" t="s">
        <v>47</v>
      </c>
      <c r="B18" s="52" t="s">
        <v>104</v>
      </c>
      <c r="C18" s="197">
        <v>7233681.3600000003</v>
      </c>
      <c r="D18" s="90">
        <v>9.9205265236072121E-3</v>
      </c>
      <c r="E18" s="90" t="s">
        <v>105</v>
      </c>
      <c r="F18" s="191">
        <v>6.1999999999999998E-3</v>
      </c>
      <c r="G18" s="17"/>
      <c r="H18" s="13"/>
      <c r="I18" s="96" t="s">
        <v>64</v>
      </c>
      <c r="J18" s="93" t="s">
        <v>64</v>
      </c>
      <c r="K18" s="96" t="s">
        <v>64</v>
      </c>
      <c r="L18" s="96" t="s">
        <v>64</v>
      </c>
      <c r="M18" s="96" t="s">
        <v>64</v>
      </c>
      <c r="N18" s="96" t="s">
        <v>64</v>
      </c>
      <c r="O18" s="96" t="s">
        <v>64</v>
      </c>
      <c r="P18" s="96" t="s">
        <v>64</v>
      </c>
      <c r="Q18" s="96" t="s">
        <v>64</v>
      </c>
      <c r="R18" s="96" t="s">
        <v>64</v>
      </c>
      <c r="S18" s="96" t="s">
        <v>64</v>
      </c>
      <c r="T18" s="55" t="s">
        <v>64</v>
      </c>
      <c r="U18" s="133" t="s">
        <v>64</v>
      </c>
    </row>
    <row r="19" spans="1:21" ht="57.75" customHeight="1" x14ac:dyDescent="0.5">
      <c r="A19" s="24" t="s">
        <v>106</v>
      </c>
      <c r="B19" s="52" t="s">
        <v>107</v>
      </c>
      <c r="C19" s="197">
        <v>2201297.5699999998</v>
      </c>
      <c r="D19" s="90">
        <v>3.0189373629718607E-3</v>
      </c>
      <c r="E19" s="90" t="s">
        <v>108</v>
      </c>
      <c r="F19" s="191">
        <v>6.3E-3</v>
      </c>
      <c r="G19" s="17"/>
      <c r="H19" s="92"/>
      <c r="I19" s="106" t="s">
        <v>64</v>
      </c>
      <c r="J19" s="96" t="s">
        <v>64</v>
      </c>
      <c r="K19" s="96" t="s">
        <v>64</v>
      </c>
      <c r="L19" s="96" t="s">
        <v>64</v>
      </c>
      <c r="M19" s="96" t="s">
        <v>64</v>
      </c>
      <c r="N19" s="96" t="s">
        <v>64</v>
      </c>
      <c r="O19" s="96" t="s">
        <v>64</v>
      </c>
      <c r="P19" s="96" t="s">
        <v>64</v>
      </c>
      <c r="Q19" s="96" t="s">
        <v>64</v>
      </c>
      <c r="R19" s="96" t="s">
        <v>9</v>
      </c>
      <c r="S19" s="96" t="s">
        <v>64</v>
      </c>
      <c r="T19" s="55" t="s">
        <v>64</v>
      </c>
      <c r="U19" s="133" t="s">
        <v>64</v>
      </c>
    </row>
    <row r="20" spans="1:21" ht="57.75" customHeight="1" x14ac:dyDescent="0.5">
      <c r="A20" s="24" t="s">
        <v>109</v>
      </c>
      <c r="B20" s="52" t="s">
        <v>110</v>
      </c>
      <c r="C20" s="197">
        <v>180311.16</v>
      </c>
      <c r="D20" s="90">
        <v>2.4728510370580986E-4</v>
      </c>
      <c r="E20" s="90" t="s">
        <v>111</v>
      </c>
      <c r="F20" s="191">
        <v>1E-3</v>
      </c>
      <c r="G20" s="17"/>
      <c r="H20" s="92"/>
      <c r="I20" s="106" t="s">
        <v>64</v>
      </c>
      <c r="J20" s="96" t="s">
        <v>64</v>
      </c>
      <c r="K20" s="96" t="s">
        <v>64</v>
      </c>
      <c r="L20" s="96" t="s">
        <v>64</v>
      </c>
      <c r="M20" s="96" t="s">
        <v>64</v>
      </c>
      <c r="N20" s="96" t="s">
        <v>64</v>
      </c>
      <c r="O20" s="96" t="s">
        <v>64</v>
      </c>
      <c r="P20" s="96" t="s">
        <v>64</v>
      </c>
      <c r="Q20" s="96" t="s">
        <v>64</v>
      </c>
      <c r="R20" s="96" t="s">
        <v>64</v>
      </c>
      <c r="S20" s="96" t="s">
        <v>64</v>
      </c>
      <c r="T20" s="55" t="s">
        <v>64</v>
      </c>
      <c r="U20" s="133" t="s">
        <v>64</v>
      </c>
    </row>
    <row r="21" spans="1:21" ht="57.75" customHeight="1" x14ac:dyDescent="0.5">
      <c r="A21" s="24" t="s">
        <v>53</v>
      </c>
      <c r="B21" s="52" t="s">
        <v>112</v>
      </c>
      <c r="C21" s="197">
        <v>1207448.02</v>
      </c>
      <c r="D21" s="90">
        <v>1.6559369306097015E-3</v>
      </c>
      <c r="E21" s="90" t="s">
        <v>113</v>
      </c>
      <c r="F21" s="191">
        <v>9.4000000000000004E-3</v>
      </c>
      <c r="G21" s="17"/>
      <c r="H21" s="92"/>
      <c r="I21" s="106" t="s">
        <v>64</v>
      </c>
      <c r="J21" s="96" t="s">
        <v>9</v>
      </c>
      <c r="K21" s="96" t="s">
        <v>9</v>
      </c>
      <c r="L21" s="96" t="s">
        <v>9</v>
      </c>
      <c r="M21" s="96" t="s">
        <v>9</v>
      </c>
      <c r="N21" s="96" t="s">
        <v>9</v>
      </c>
      <c r="O21" s="96" t="s">
        <v>64</v>
      </c>
      <c r="P21" s="96" t="s">
        <v>9</v>
      </c>
      <c r="Q21" s="96" t="s">
        <v>64</v>
      </c>
      <c r="R21" s="96" t="s">
        <v>64</v>
      </c>
      <c r="S21" s="96" t="s">
        <v>64</v>
      </c>
      <c r="T21" s="55" t="s">
        <v>117</v>
      </c>
      <c r="U21" s="133" t="s">
        <v>117</v>
      </c>
    </row>
    <row r="22" spans="1:21" ht="57.75" customHeight="1" x14ac:dyDescent="0.5">
      <c r="A22" s="122" t="s">
        <v>114</v>
      </c>
      <c r="B22" s="123" t="s">
        <v>115</v>
      </c>
      <c r="C22" s="197">
        <v>1246431.22</v>
      </c>
      <c r="D22" s="90">
        <v>1.7093998702013735E-3</v>
      </c>
      <c r="E22" s="90" t="s">
        <v>116</v>
      </c>
      <c r="F22" s="191">
        <v>9.9000000000000008E-3</v>
      </c>
      <c r="G22" s="17"/>
      <c r="H22" s="92"/>
      <c r="I22" s="106" t="s">
        <v>64</v>
      </c>
      <c r="J22" s="96" t="s">
        <v>9</v>
      </c>
      <c r="K22" s="96" t="s">
        <v>9</v>
      </c>
      <c r="L22" s="96" t="s">
        <v>9</v>
      </c>
      <c r="M22" s="96" t="s">
        <v>9</v>
      </c>
      <c r="N22" s="96" t="s">
        <v>64</v>
      </c>
      <c r="O22" s="96" t="s">
        <v>64</v>
      </c>
      <c r="P22" s="96" t="s">
        <v>9</v>
      </c>
      <c r="Q22" s="96" t="s">
        <v>9</v>
      </c>
      <c r="R22" s="96" t="s">
        <v>9</v>
      </c>
      <c r="S22" s="96" t="s">
        <v>64</v>
      </c>
      <c r="T22" s="195" t="s">
        <v>117</v>
      </c>
      <c r="U22" s="133" t="s">
        <v>120</v>
      </c>
    </row>
    <row r="23" spans="1:21" ht="57.75" hidden="1" customHeight="1" x14ac:dyDescent="0.5">
      <c r="A23" s="186" t="str" cm="1">
        <f t="array" aca="1" ref="A23" ca="1">IF(AND(RIGHT(E23)="X",LEN(E23)=5),_xll.YCI("M:"&amp;E23, "category_name"),_xll.YCI(E23, "category_name"))</f>
        <v/>
      </c>
      <c r="B23" s="187" t="str" cm="1">
        <f t="array" aca="1" ref="B23" ca="1">IF(AND(RIGHT(E23)="X",LEN(E23)=5),_xll.YCI("M:"&amp;E23,  "security_name"),_xll.YCI(E23,  "security_name"))</f>
        <v/>
      </c>
      <c r="C23" s="50"/>
      <c r="D23" s="188"/>
      <c r="E23" s="188"/>
      <c r="F23" s="189" t="str" cm="1">
        <f t="array" aca="1" ref="F23" ca="1">IF(AND(RIGHT(E23)="X",LEN(E23)=5),_xll.YCP("M:"&amp;E23, "expense_ratio"),_xll.YCP(E23, "expense_ratio"))</f>
        <v/>
      </c>
      <c r="G23" s="119"/>
      <c r="H23" s="192"/>
      <c r="I23" s="193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94" t="str">
        <f>""</f>
        <v/>
      </c>
      <c r="U23" s="133">
        <f t="shared" ref="U23:U40" si="0">IF(LEN(_xlfn.CONCAT(I23:S23))=0,15,LEN(_xlfn.CONCAT(I23:S23))-LEN(SUBSTITUTE(_xlfn.CONCAT(I23:S23),"û","")))</f>
        <v>15</v>
      </c>
    </row>
    <row r="24" spans="1:21" ht="57.75" hidden="1" customHeight="1" x14ac:dyDescent="0.5">
      <c r="A24" s="98" t="str" cm="1">
        <f t="array" aca="1" ref="A24" ca="1">IF(AND(RIGHT(E24)="X",LEN(E24)=5),_xll.YCI("M:"&amp;E24, "category_name"),_xll.YCI(E24, "category_name"))</f>
        <v/>
      </c>
      <c r="B24" s="73" t="str" cm="1">
        <f t="array" aca="1" ref="B24" ca="1">IF(AND(RIGHT(E24)="X",LEN(E24)=5),_xll.YCI("M:"&amp;E24,  "security_name"),_xll.YCI(E24,  "security_name"))</f>
        <v/>
      </c>
      <c r="C24" s="7"/>
      <c r="D24" s="90"/>
      <c r="E24" s="90"/>
      <c r="F24" s="12" t="str" cm="1">
        <f t="array" aca="1" ref="F24" ca="1">IF(AND(RIGHT(E24)="X",LEN(E24)=5),_xll.YCP("M:"&amp;E24, "expense_ratio"),_xll.YCP(E24, "expense_ratio"))</f>
        <v/>
      </c>
      <c r="G24" s="17"/>
      <c r="H24" s="92"/>
      <c r="I24" s="10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55" t="str">
        <f>""</f>
        <v/>
      </c>
      <c r="U24" s="133">
        <f t="shared" si="0"/>
        <v>15</v>
      </c>
    </row>
    <row r="25" spans="1:21" ht="57.75" hidden="1" customHeight="1" x14ac:dyDescent="0.5">
      <c r="A25" s="98" t="str" cm="1">
        <f t="array" aca="1" ref="A25" ca="1">IF(AND(RIGHT(E25)="X",LEN(E25)=5),_xll.YCI("M:"&amp;E25, "category_name"),_xll.YCI(E25, "category_name"))</f>
        <v/>
      </c>
      <c r="B25" s="73" t="str" cm="1">
        <f t="array" aca="1" ref="B25" ca="1">IF(AND(RIGHT(E25)="X",LEN(E25)=5),_xll.YCI("M:"&amp;E25,  "security_name"),_xll.YCI(E25,  "security_name"))</f>
        <v/>
      </c>
      <c r="C25" s="7"/>
      <c r="D25" s="90"/>
      <c r="E25" s="90"/>
      <c r="F25" s="12" t="str" cm="1">
        <f t="array" aca="1" ref="F25" ca="1">IF(AND(RIGHT(E25)="X",LEN(E25)=5),_xll.YCP("M:"&amp;E25, "expense_ratio"),_xll.YCP(E25, "expense_ratio"))</f>
        <v/>
      </c>
      <c r="G25" s="17"/>
      <c r="H25" s="92"/>
      <c r="I25" s="10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55" t="str">
        <f>""</f>
        <v/>
      </c>
      <c r="U25" s="133">
        <f t="shared" si="0"/>
        <v>15</v>
      </c>
    </row>
    <row r="26" spans="1:21" ht="57.75" hidden="1" customHeight="1" x14ac:dyDescent="0.5">
      <c r="A26" s="98" t="str" cm="1">
        <f t="array" aca="1" ref="A26" ca="1">IF(AND(RIGHT(E26)="X",LEN(E26)=5),_xll.YCI("M:"&amp;E26, "category_name"),_xll.YCI(E26, "category_name"))</f>
        <v/>
      </c>
      <c r="B26" s="73" t="str" cm="1">
        <f t="array" aca="1" ref="B26" ca="1">IF(AND(RIGHT(E26)="X",LEN(E26)=5),_xll.YCI("M:"&amp;E26,  "security_name"),_xll.YCI(E26,  "security_name"))</f>
        <v/>
      </c>
      <c r="C26" s="7"/>
      <c r="D26" s="90"/>
      <c r="E26" s="90"/>
      <c r="F26" s="12" t="str" cm="1">
        <f t="array" aca="1" ref="F26" ca="1">IF(AND(RIGHT(E26)="X",LEN(E26)=5),_xll.YCP("M:"&amp;E26, "expense_ratio"),_xll.YCP(E26, "expense_ratio"))</f>
        <v/>
      </c>
      <c r="G26" s="17"/>
      <c r="H26" s="92"/>
      <c r="I26" s="10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55" t="str">
        <f>""</f>
        <v/>
      </c>
      <c r="U26" s="133">
        <f t="shared" si="0"/>
        <v>15</v>
      </c>
    </row>
    <row r="27" spans="1:21" ht="57.75" hidden="1" customHeight="1" x14ac:dyDescent="0.5">
      <c r="A27" s="98" t="str" cm="1">
        <f t="array" aca="1" ref="A27" ca="1">IF(AND(RIGHT(E27)="X",LEN(E27)=5),_xll.YCI("M:"&amp;E27, "category_name"),_xll.YCI(E27, "category_name"))</f>
        <v/>
      </c>
      <c r="B27" s="73" t="str" cm="1">
        <f t="array" aca="1" ref="B27" ca="1">IF(AND(RIGHT(E27)="X",LEN(E27)=5),_xll.YCI("M:"&amp;E27,  "security_name"),_xll.YCI(E27,  "security_name"))</f>
        <v/>
      </c>
      <c r="C27" s="7"/>
      <c r="D27" s="90"/>
      <c r="E27" s="90"/>
      <c r="F27" s="12" t="str" cm="1">
        <f t="array" aca="1" ref="F27" ca="1">IF(AND(RIGHT(E27)="X",LEN(E27)=5),_xll.YCP("M:"&amp;E27, "expense_ratio"),_xll.YCP(E27, "expense_ratio"))</f>
        <v/>
      </c>
      <c r="G27" s="17"/>
      <c r="H27" s="92"/>
      <c r="I27" s="10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55" t="str">
        <f>""</f>
        <v/>
      </c>
      <c r="U27" s="133">
        <f t="shared" si="0"/>
        <v>15</v>
      </c>
    </row>
    <row r="28" spans="1:21" ht="57.75" hidden="1" customHeight="1" x14ac:dyDescent="0.5">
      <c r="A28" s="98"/>
      <c r="B28" s="73"/>
      <c r="C28" s="7"/>
      <c r="D28" s="90"/>
      <c r="E28" s="90"/>
      <c r="F28" s="12"/>
      <c r="G28" s="17"/>
      <c r="H28" s="92"/>
      <c r="I28" s="10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55" t="str">
        <f>""</f>
        <v/>
      </c>
      <c r="U28" s="133">
        <f t="shared" si="0"/>
        <v>15</v>
      </c>
    </row>
    <row r="29" spans="1:21" ht="57.75" hidden="1" customHeight="1" x14ac:dyDescent="0.5">
      <c r="A29" s="98"/>
      <c r="B29" s="73"/>
      <c r="C29" s="7"/>
      <c r="D29" s="90"/>
      <c r="E29" s="90"/>
      <c r="F29" s="12"/>
      <c r="G29" s="17"/>
      <c r="H29" s="92"/>
      <c r="I29" s="10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55" t="str">
        <f>""</f>
        <v/>
      </c>
      <c r="U29" s="133">
        <f t="shared" si="0"/>
        <v>15</v>
      </c>
    </row>
    <row r="30" spans="1:21" ht="57.75" hidden="1" customHeight="1" x14ac:dyDescent="0.5">
      <c r="A30" s="98"/>
      <c r="B30" s="73"/>
      <c r="C30" s="7"/>
      <c r="D30" s="90"/>
      <c r="E30" s="90"/>
      <c r="F30" s="12"/>
      <c r="G30" s="17"/>
      <c r="H30" s="92"/>
      <c r="I30" s="10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55" t="str">
        <f>""</f>
        <v/>
      </c>
      <c r="U30" s="133">
        <f t="shared" si="0"/>
        <v>15</v>
      </c>
    </row>
    <row r="31" spans="1:21" ht="57.75" hidden="1" customHeight="1" x14ac:dyDescent="0.5">
      <c r="A31" s="98"/>
      <c r="B31" s="73"/>
      <c r="C31" s="7"/>
      <c r="D31" s="90"/>
      <c r="E31" s="90"/>
      <c r="F31" s="12"/>
      <c r="G31" s="17"/>
      <c r="H31" s="92"/>
      <c r="I31" s="10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55" t="str">
        <f>""</f>
        <v/>
      </c>
      <c r="U31" s="133">
        <f t="shared" si="0"/>
        <v>15</v>
      </c>
    </row>
    <row r="32" spans="1:21" ht="57.75" hidden="1" customHeight="1" x14ac:dyDescent="0.5">
      <c r="A32" s="98"/>
      <c r="B32" s="73"/>
      <c r="C32" s="7"/>
      <c r="D32" s="90"/>
      <c r="E32" s="90"/>
      <c r="F32" s="12"/>
      <c r="G32" s="17"/>
      <c r="H32" s="92"/>
      <c r="I32" s="10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55" t="str">
        <f>""</f>
        <v/>
      </c>
      <c r="U32" s="133">
        <f t="shared" si="0"/>
        <v>15</v>
      </c>
    </row>
    <row r="33" spans="1:21" ht="57.75" hidden="1" customHeight="1" x14ac:dyDescent="0.5">
      <c r="A33" s="98"/>
      <c r="B33" s="73"/>
      <c r="C33" s="7"/>
      <c r="D33" s="90"/>
      <c r="E33" s="90"/>
      <c r="F33" s="12"/>
      <c r="G33" s="17"/>
      <c r="H33" s="92"/>
      <c r="I33" s="10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55" t="str">
        <f>""</f>
        <v/>
      </c>
      <c r="U33" s="133">
        <f t="shared" si="0"/>
        <v>15</v>
      </c>
    </row>
    <row r="34" spans="1:21" ht="57.75" hidden="1" customHeight="1" x14ac:dyDescent="0.5">
      <c r="A34" s="98"/>
      <c r="B34" s="73"/>
      <c r="C34" s="7"/>
      <c r="D34" s="90"/>
      <c r="E34" s="90"/>
      <c r="F34" s="12"/>
      <c r="G34" s="17"/>
      <c r="H34" s="92"/>
      <c r="I34" s="10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55" t="str">
        <f>""</f>
        <v/>
      </c>
      <c r="U34" s="133">
        <f t="shared" si="0"/>
        <v>15</v>
      </c>
    </row>
    <row r="35" spans="1:21" ht="57.75" hidden="1" customHeight="1" x14ac:dyDescent="0.5">
      <c r="A35" s="98"/>
      <c r="B35" s="73"/>
      <c r="C35" s="7"/>
      <c r="D35" s="90"/>
      <c r="E35" s="90"/>
      <c r="F35" s="12"/>
      <c r="G35" s="17"/>
      <c r="H35" s="92"/>
      <c r="I35" s="10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55" t="str">
        <f>""</f>
        <v/>
      </c>
      <c r="U35" s="133">
        <f t="shared" si="0"/>
        <v>15</v>
      </c>
    </row>
    <row r="36" spans="1:21" ht="57.75" hidden="1" customHeight="1" x14ac:dyDescent="0.5">
      <c r="A36" s="98"/>
      <c r="B36" s="73"/>
      <c r="C36" s="7"/>
      <c r="D36" s="90"/>
      <c r="E36" s="90"/>
      <c r="F36" s="12"/>
      <c r="G36" s="17"/>
      <c r="H36" s="92"/>
      <c r="I36" s="10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55" t="str">
        <f>""</f>
        <v/>
      </c>
      <c r="U36" s="133">
        <f t="shared" si="0"/>
        <v>15</v>
      </c>
    </row>
    <row r="37" spans="1:21" ht="57.75" hidden="1" customHeight="1" x14ac:dyDescent="0.5">
      <c r="A37" s="98" t="str" cm="1">
        <f t="array" aca="1" ref="A37" ca="1">IF(AND(RIGHT(E37)="X",LEN(E37)=5),_xll.YCI("M:"&amp;E37, "category_name"),_xll.YCI(E37, "category_name"))</f>
        <v/>
      </c>
      <c r="B37" s="73" t="str" cm="1">
        <f t="array" aca="1" ref="B37" ca="1">IF(AND(RIGHT(E37)="X",LEN(E37)=5),_xll.YCI("M:"&amp;E37,  "security_name"),_xll.YCI(E37,  "security_name"))</f>
        <v/>
      </c>
      <c r="C37" s="7"/>
      <c r="D37" s="90"/>
      <c r="E37" s="90"/>
      <c r="F37" s="12" t="str" cm="1">
        <f t="array" aca="1" ref="F37" ca="1">IF(AND(RIGHT(E37)="X",LEN(E37)=5),_xll.YCP("M:"&amp;E37, "expense_ratio"),_xll.YCP(E37, "expense_ratio"))</f>
        <v/>
      </c>
      <c r="G37" s="17"/>
      <c r="H37" s="92"/>
      <c r="I37" s="10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55" t="str">
        <f>""</f>
        <v/>
      </c>
      <c r="U37" s="133">
        <f t="shared" si="0"/>
        <v>15</v>
      </c>
    </row>
    <row r="38" spans="1:21" ht="57.75" hidden="1" customHeight="1" x14ac:dyDescent="0.5">
      <c r="A38" s="98"/>
      <c r="B38" s="73"/>
      <c r="C38" s="7"/>
      <c r="D38" s="90"/>
      <c r="E38" s="90"/>
      <c r="F38" s="12"/>
      <c r="G38" s="17"/>
      <c r="H38" s="92"/>
      <c r="I38" s="10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55" t="str">
        <f>""</f>
        <v/>
      </c>
      <c r="U38" s="133">
        <f t="shared" si="0"/>
        <v>15</v>
      </c>
    </row>
    <row r="39" spans="1:21" ht="57.75" hidden="1" customHeight="1" x14ac:dyDescent="0.5">
      <c r="A39" s="98"/>
      <c r="B39" s="73"/>
      <c r="C39" s="7"/>
      <c r="D39" s="90"/>
      <c r="E39" s="90"/>
      <c r="F39" s="12"/>
      <c r="G39" s="17"/>
      <c r="H39" s="92"/>
      <c r="I39" s="10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55" t="str">
        <f>""</f>
        <v/>
      </c>
      <c r="U39" s="133">
        <f t="shared" si="0"/>
        <v>15</v>
      </c>
    </row>
    <row r="40" spans="1:21" ht="51" hidden="1" customHeight="1" x14ac:dyDescent="0.5">
      <c r="A40" s="98" t="str" cm="1">
        <f t="array" aca="1" ref="A40" ca="1">IF(AND(RIGHT(E40)="X",LEN(E40)=5),_xll.YCI("M:"&amp;E40, "category_name"),_xll.YCI(E40, "category_name"))</f>
        <v/>
      </c>
      <c r="B40" s="73" t="str" cm="1">
        <f t="array" aca="1" ref="B40" ca="1">IF(AND(RIGHT(E40)="X",LEN(E40)=5),_xll.YCI("M:"&amp;E40,  "security_name"),_xll.YCI(E40,  "security_name"))</f>
        <v/>
      </c>
      <c r="C40" s="7"/>
      <c r="D40" s="90"/>
      <c r="E40" s="90"/>
      <c r="F40" s="12" t="str" cm="1">
        <f t="array" aca="1" ref="F40" ca="1">IF(AND(RIGHT(E40)="X",LEN(E40)=5),_xll.YCP("M:"&amp;E40, "expense_ratio"),_xll.YCP(E40, "expense_ratio"))</f>
        <v/>
      </c>
      <c r="G40" s="17"/>
      <c r="H40" s="92"/>
      <c r="I40" s="107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55" t="str">
        <f>""</f>
        <v/>
      </c>
      <c r="U40" s="133">
        <f t="shared" si="0"/>
        <v>15</v>
      </c>
    </row>
    <row r="41" spans="1:21" x14ac:dyDescent="0.5">
      <c r="A41" s="57"/>
      <c r="B41" s="140"/>
      <c r="C41" s="141"/>
      <c r="D41" s="142">
        <f>C41/$C$46</f>
        <v>0</v>
      </c>
      <c r="E41" s="143"/>
      <c r="F41" s="144"/>
      <c r="G41" s="145"/>
      <c r="H41" s="146"/>
      <c r="I41" s="136"/>
      <c r="J41" s="136"/>
      <c r="K41" s="131"/>
      <c r="L41" s="131"/>
      <c r="M41" s="131"/>
      <c r="N41" s="136"/>
      <c r="O41" s="136"/>
      <c r="P41" s="136"/>
      <c r="Q41" s="136"/>
      <c r="R41" s="136"/>
      <c r="S41" s="136"/>
      <c r="T41" s="147"/>
    </row>
    <row r="42" spans="1:21" ht="55.5" customHeight="1" x14ac:dyDescent="0.5">
      <c r="A42" s="24" t="s">
        <v>57</v>
      </c>
      <c r="B42" s="54" t="s">
        <v>58</v>
      </c>
      <c r="C42" s="197">
        <v>273496345.53999996</v>
      </c>
      <c r="D42" s="19">
        <v>0.37508256377485955</v>
      </c>
      <c r="E42" s="19" t="s">
        <v>10</v>
      </c>
      <c r="F42" s="191">
        <v>8.0000000000000004E-4</v>
      </c>
      <c r="G42" s="148">
        <v>5.0000000000000001E-3</v>
      </c>
      <c r="H42" s="149">
        <v>38717</v>
      </c>
      <c r="I42" s="150"/>
      <c r="J42" s="136"/>
      <c r="K42" s="131"/>
      <c r="L42" s="131"/>
      <c r="M42" s="131"/>
      <c r="N42" s="136"/>
      <c r="O42" s="136"/>
      <c r="P42" s="136"/>
      <c r="Q42" s="136"/>
      <c r="R42" s="136"/>
      <c r="S42" s="136"/>
      <c r="T42" s="147"/>
    </row>
    <row r="43" spans="1:21" ht="57" customHeight="1" x14ac:dyDescent="0.5">
      <c r="A43" s="24" t="s">
        <v>59</v>
      </c>
      <c r="B43" s="54" t="s">
        <v>60</v>
      </c>
      <c r="C43" s="197">
        <v>48686355.689999998</v>
      </c>
      <c r="D43" s="19">
        <v>6.6770190574225105E-2</v>
      </c>
      <c r="E43" s="19" t="s">
        <v>10</v>
      </c>
      <c r="F43" s="191">
        <v>3.0000000000000001E-3</v>
      </c>
      <c r="G43" s="148"/>
      <c r="H43" s="149"/>
      <c r="I43" s="150"/>
      <c r="J43" s="136"/>
      <c r="K43" s="131"/>
      <c r="L43" s="131"/>
      <c r="M43" s="131"/>
      <c r="N43" s="136"/>
      <c r="O43" s="136"/>
      <c r="P43" s="136"/>
      <c r="Q43" s="136"/>
      <c r="R43" s="136"/>
      <c r="S43" s="136"/>
      <c r="T43" s="147"/>
    </row>
    <row r="44" spans="1:21" ht="55.5" customHeight="1" x14ac:dyDescent="0.5">
      <c r="A44" s="24" t="s">
        <v>61</v>
      </c>
      <c r="B44" s="52" t="s">
        <v>62</v>
      </c>
      <c r="C44" s="197">
        <v>2532503.2999999998</v>
      </c>
      <c r="D44" s="19">
        <v>3.4731646181845079E-3</v>
      </c>
      <c r="E44" s="89" t="s">
        <v>10</v>
      </c>
      <c r="F44" s="191">
        <v>0</v>
      </c>
      <c r="G44" s="148">
        <v>0</v>
      </c>
      <c r="H44" s="149" t="s">
        <v>10</v>
      </c>
      <c r="I44" s="150"/>
      <c r="J44" s="136"/>
      <c r="K44" s="131"/>
      <c r="L44" s="131"/>
      <c r="M44" s="131"/>
      <c r="N44" s="136"/>
      <c r="O44" s="136"/>
      <c r="P44" s="136"/>
      <c r="Q44" s="136"/>
      <c r="R44" s="136"/>
      <c r="S44" s="136"/>
      <c r="T44" s="147"/>
    </row>
    <row r="45" spans="1:21" s="139" customFormat="1" ht="15" customHeight="1" x14ac:dyDescent="0.5">
      <c r="A45" s="179"/>
      <c r="B45" s="159"/>
      <c r="C45" s="160"/>
      <c r="D45" s="151"/>
      <c r="E45" s="151"/>
      <c r="F45" s="151"/>
      <c r="G45" s="152"/>
      <c r="H45" s="153"/>
      <c r="I45" s="154"/>
      <c r="J45" s="154"/>
      <c r="K45" s="154"/>
      <c r="L45" s="155"/>
      <c r="M45" s="156"/>
      <c r="N45" s="157"/>
      <c r="O45" s="157"/>
      <c r="P45" s="158"/>
      <c r="Q45" s="155"/>
      <c r="R45" s="155"/>
      <c r="S45" s="155"/>
      <c r="T45" s="155"/>
      <c r="U45" s="133"/>
    </row>
    <row r="46" spans="1:21" s="139" customFormat="1" ht="30.75" customHeight="1" x14ac:dyDescent="0.5">
      <c r="A46" s="180"/>
      <c r="B46" s="161" t="s">
        <v>7</v>
      </c>
      <c r="C46" s="161">
        <f>SUM(C5:C44)</f>
        <v>729163048.23000002</v>
      </c>
      <c r="D46" s="162">
        <f>SUM(D7:D44)</f>
        <v>0.71864944881945036</v>
      </c>
      <c r="E46" s="162"/>
      <c r="F46" s="237" t="s">
        <v>8</v>
      </c>
      <c r="G46" s="237"/>
      <c r="H46" s="237"/>
      <c r="I46" s="237"/>
      <c r="J46" s="237"/>
      <c r="K46" s="237"/>
      <c r="L46" s="237"/>
      <c r="M46" s="237"/>
      <c r="N46" s="237"/>
      <c r="O46" s="238">
        <f ca="1">SUMPRODUCT(D5:D44,F5:F44)</f>
        <v>2.1385405676867695E-3</v>
      </c>
      <c r="P46" s="238"/>
      <c r="Q46" s="155"/>
      <c r="R46" s="155"/>
      <c r="S46" s="155"/>
      <c r="T46" s="155"/>
      <c r="U46" s="133"/>
    </row>
    <row r="47" spans="1:21" s="139" customFormat="1" x14ac:dyDescent="0.5">
      <c r="A47" s="181"/>
      <c r="B47" s="155"/>
      <c r="C47" s="160"/>
      <c r="D47" s="151"/>
      <c r="E47" s="151"/>
      <c r="F47" s="239"/>
      <c r="G47" s="239"/>
      <c r="H47" s="239"/>
      <c r="I47" s="239"/>
      <c r="J47" s="239"/>
      <c r="K47" s="239"/>
      <c r="L47" s="239"/>
      <c r="M47" s="239"/>
      <c r="N47" s="239"/>
      <c r="O47" s="238"/>
      <c r="P47" s="238"/>
      <c r="Q47" s="155"/>
      <c r="R47" s="155"/>
      <c r="S47" s="155"/>
      <c r="T47" s="155"/>
      <c r="U47" s="133"/>
    </row>
    <row r="48" spans="1:21" ht="24.95" customHeight="1" x14ac:dyDescent="0.5">
      <c r="A48" s="182"/>
      <c r="B48" s="163"/>
      <c r="C48" s="163"/>
      <c r="D48" s="163"/>
      <c r="E48" s="163"/>
      <c r="F48" s="163"/>
      <c r="G48" s="164"/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3"/>
      <c r="S48" s="163"/>
      <c r="T48" s="165"/>
    </row>
    <row r="49" spans="1:20" ht="24.95" customHeight="1" x14ac:dyDescent="0.5">
      <c r="A49" s="182"/>
      <c r="B49" s="166" t="s">
        <v>12</v>
      </c>
      <c r="C49" s="167"/>
      <c r="D49" s="151"/>
      <c r="E49" s="151"/>
      <c r="F49" s="151"/>
      <c r="G49" s="152"/>
      <c r="H49" s="168"/>
      <c r="I49" s="154"/>
      <c r="J49" s="154"/>
      <c r="K49" s="154"/>
      <c r="L49" s="169"/>
      <c r="M49" s="169"/>
      <c r="N49" s="166"/>
      <c r="O49" s="166"/>
      <c r="P49" s="158"/>
      <c r="Q49" s="166"/>
      <c r="R49" s="166"/>
      <c r="S49" s="166"/>
      <c r="T49" s="166"/>
    </row>
    <row r="50" spans="1:20" ht="24.95" customHeight="1" x14ac:dyDescent="0.5">
      <c r="A50" s="182"/>
      <c r="B50" s="166"/>
      <c r="C50" s="167">
        <f>SUM(C5:C15)</f>
        <v>348628892.46999997</v>
      </c>
      <c r="D50" s="151"/>
      <c r="E50" s="151"/>
      <c r="F50" s="151"/>
      <c r="G50" s="152"/>
      <c r="H50" s="151"/>
      <c r="I50" s="170"/>
      <c r="J50" s="170"/>
      <c r="K50" s="166"/>
      <c r="L50" s="170"/>
      <c r="M50" s="166"/>
      <c r="N50" s="166"/>
      <c r="O50" s="166"/>
      <c r="P50" s="158"/>
      <c r="Q50" s="166"/>
      <c r="R50" s="166"/>
      <c r="S50" s="166"/>
      <c r="T50" s="166"/>
    </row>
    <row r="51" spans="1:20" ht="24.95" customHeight="1" x14ac:dyDescent="0.5">
      <c r="A51" s="166"/>
      <c r="B51" s="166"/>
      <c r="C51" s="167">
        <f>C42*0.65</f>
        <v>177772624.60099998</v>
      </c>
      <c r="D51" s="151"/>
      <c r="E51" s="151"/>
      <c r="F51" s="151"/>
      <c r="G51" s="152"/>
      <c r="H51" s="151"/>
      <c r="I51" s="170"/>
      <c r="J51" s="170"/>
      <c r="K51" s="166"/>
      <c r="L51" s="170"/>
      <c r="M51" s="166"/>
      <c r="N51" s="166"/>
      <c r="O51" s="166"/>
      <c r="P51" s="158"/>
      <c r="Q51" s="166"/>
      <c r="R51" s="166"/>
      <c r="S51" s="166"/>
      <c r="T51" s="166"/>
    </row>
    <row r="52" spans="1:20" ht="47.25" customHeight="1" x14ac:dyDescent="0.5">
      <c r="A52" s="166"/>
      <c r="B52" s="166"/>
      <c r="C52" s="171">
        <f>SUM(C50:C51)</f>
        <v>526401517.07099998</v>
      </c>
      <c r="D52" s="151"/>
      <c r="E52" s="151"/>
      <c r="F52" s="151"/>
      <c r="G52" s="152"/>
      <c r="H52" s="151"/>
      <c r="I52" s="170"/>
      <c r="J52" s="170"/>
      <c r="K52" s="166"/>
      <c r="L52" s="170"/>
      <c r="M52" s="166"/>
      <c r="N52" s="166"/>
      <c r="O52" s="166"/>
      <c r="P52" s="172"/>
      <c r="Q52" s="166"/>
      <c r="R52" s="166"/>
      <c r="S52" s="166"/>
      <c r="T52" s="166"/>
    </row>
    <row r="53" spans="1:20" ht="24.95" customHeight="1" x14ac:dyDescent="0.5">
      <c r="A53" s="166"/>
      <c r="B53" s="166"/>
      <c r="C53" s="173">
        <f>C52/C46</f>
        <v>0.72192566305822603</v>
      </c>
      <c r="D53" s="151"/>
      <c r="E53" s="151"/>
      <c r="F53" s="151"/>
      <c r="G53" s="152"/>
      <c r="H53" s="151"/>
      <c r="I53" s="170"/>
      <c r="J53" s="170"/>
      <c r="K53" s="166"/>
      <c r="L53" s="170"/>
      <c r="M53" s="166"/>
      <c r="N53" s="166"/>
      <c r="O53" s="166"/>
      <c r="P53" s="172"/>
      <c r="Q53" s="166"/>
      <c r="R53" s="166"/>
      <c r="S53" s="166"/>
      <c r="T53" s="166"/>
    </row>
    <row r="54" spans="1:20" ht="24.95" customHeight="1" x14ac:dyDescent="0.5">
      <c r="A54" s="166"/>
      <c r="B54" s="166"/>
      <c r="C54" s="171"/>
      <c r="D54" s="151"/>
      <c r="E54" s="151"/>
      <c r="F54" s="151"/>
      <c r="G54" s="152"/>
      <c r="H54" s="151"/>
      <c r="I54" s="170"/>
      <c r="J54" s="170"/>
      <c r="K54" s="166"/>
      <c r="L54" s="170"/>
      <c r="M54" s="166"/>
      <c r="N54" s="166"/>
      <c r="O54" s="166"/>
      <c r="P54" s="172"/>
      <c r="Q54" s="166"/>
      <c r="R54" s="166"/>
      <c r="S54" s="166"/>
      <c r="T54" s="166"/>
    </row>
    <row r="55" spans="1:20" ht="24.95" customHeight="1" x14ac:dyDescent="0.5">
      <c r="A55" s="166"/>
      <c r="B55" s="166"/>
      <c r="C55" s="171"/>
      <c r="D55" s="151"/>
      <c r="E55" s="151"/>
      <c r="F55" s="151"/>
      <c r="G55" s="152"/>
      <c r="H55" s="151"/>
      <c r="I55" s="170"/>
      <c r="J55" s="170"/>
      <c r="K55" s="166"/>
      <c r="L55" s="170"/>
      <c r="M55" s="166"/>
      <c r="N55" s="166"/>
      <c r="O55" s="166"/>
      <c r="P55" s="174"/>
      <c r="Q55" s="166"/>
      <c r="R55" s="166"/>
      <c r="S55" s="166"/>
      <c r="T55" s="166"/>
    </row>
    <row r="56" spans="1:20" ht="24.95" customHeight="1" x14ac:dyDescent="0.5">
      <c r="A56" s="166"/>
      <c r="B56" s="166"/>
      <c r="C56" s="151"/>
      <c r="D56" s="151"/>
      <c r="E56" s="151"/>
      <c r="F56" s="151"/>
      <c r="G56" s="152"/>
      <c r="H56" s="151"/>
      <c r="I56" s="170"/>
      <c r="J56" s="170"/>
      <c r="K56" s="166"/>
      <c r="L56" s="170"/>
      <c r="M56" s="166"/>
      <c r="N56" s="166"/>
      <c r="O56" s="166"/>
      <c r="P56" s="174"/>
      <c r="Q56" s="166"/>
      <c r="R56" s="166"/>
      <c r="S56" s="166"/>
      <c r="T56" s="166"/>
    </row>
    <row r="57" spans="1:20" ht="24.95" customHeight="1" x14ac:dyDescent="0.5">
      <c r="A57" s="166"/>
      <c r="B57" s="166"/>
      <c r="C57" s="151"/>
      <c r="D57" s="151"/>
      <c r="E57" s="151"/>
      <c r="F57" s="151"/>
      <c r="G57" s="152"/>
      <c r="H57" s="151"/>
      <c r="I57" s="170"/>
      <c r="J57" s="170"/>
      <c r="K57" s="166"/>
      <c r="L57" s="170"/>
      <c r="M57" s="166"/>
      <c r="N57" s="166"/>
      <c r="O57" s="166"/>
      <c r="P57" s="166"/>
      <c r="Q57" s="166"/>
      <c r="R57" s="166"/>
      <c r="S57" s="166"/>
      <c r="T57" s="166"/>
    </row>
    <row r="58" spans="1:20" ht="24.95" customHeight="1" x14ac:dyDescent="0.5">
      <c r="A58" s="166"/>
      <c r="B58" s="175"/>
      <c r="C58" s="151"/>
      <c r="D58" s="151"/>
      <c r="E58" s="151"/>
      <c r="F58" s="151"/>
      <c r="G58" s="152"/>
      <c r="H58" s="151"/>
      <c r="I58" s="170"/>
      <c r="J58" s="170"/>
      <c r="K58" s="166"/>
      <c r="L58" s="170"/>
      <c r="M58" s="166"/>
      <c r="N58" s="166"/>
      <c r="O58" s="166"/>
      <c r="P58" s="166"/>
      <c r="Q58" s="166"/>
      <c r="R58" s="166"/>
      <c r="S58" s="166"/>
      <c r="T58" s="166"/>
    </row>
    <row r="59" spans="1:20" ht="24.95" customHeight="1" x14ac:dyDescent="0.5">
      <c r="A59" s="166"/>
      <c r="B59" s="166"/>
      <c r="C59" s="151"/>
      <c r="D59" s="151"/>
      <c r="E59" s="151"/>
      <c r="F59" s="151"/>
      <c r="G59" s="152"/>
      <c r="H59" s="151"/>
      <c r="I59" s="170"/>
      <c r="J59" s="170"/>
      <c r="K59" s="166"/>
      <c r="L59" s="170"/>
      <c r="M59" s="166"/>
      <c r="N59" s="166"/>
      <c r="O59" s="166"/>
      <c r="P59" s="166"/>
      <c r="Q59" s="166"/>
      <c r="R59" s="166"/>
      <c r="S59" s="166"/>
      <c r="T59" s="166"/>
    </row>
    <row r="60" spans="1:20" x14ac:dyDescent="0.5">
      <c r="A60" s="166"/>
      <c r="B60" s="166"/>
      <c r="C60" s="151"/>
      <c r="D60" s="151"/>
      <c r="E60" s="151"/>
      <c r="F60" s="151"/>
      <c r="G60" s="152"/>
      <c r="H60" s="151"/>
      <c r="I60" s="170"/>
      <c r="J60" s="170"/>
      <c r="K60" s="166"/>
      <c r="L60" s="170"/>
      <c r="M60" s="166"/>
      <c r="N60" s="166"/>
      <c r="O60" s="166"/>
      <c r="P60" s="166"/>
      <c r="Q60" s="166"/>
      <c r="R60" s="166"/>
      <c r="S60" s="166"/>
      <c r="T60" s="166"/>
    </row>
    <row r="61" spans="1:20" x14ac:dyDescent="0.5">
      <c r="A61" s="166"/>
      <c r="B61" s="166"/>
      <c r="C61" s="151"/>
      <c r="D61" s="151"/>
      <c r="E61" s="151"/>
      <c r="F61" s="151"/>
      <c r="G61" s="152"/>
      <c r="H61" s="151"/>
      <c r="I61" s="170"/>
      <c r="J61" s="170"/>
      <c r="K61" s="166"/>
      <c r="L61" s="170"/>
      <c r="M61" s="166"/>
      <c r="N61" s="166"/>
      <c r="O61" s="166"/>
      <c r="P61" s="166"/>
      <c r="Q61" s="166"/>
      <c r="R61" s="166"/>
      <c r="S61" s="166"/>
      <c r="T61" s="166"/>
    </row>
  </sheetData>
  <mergeCells count="4">
    <mergeCell ref="F46:N46"/>
    <mergeCell ref="O46:P46"/>
    <mergeCell ref="F47:N47"/>
    <mergeCell ref="O47:P47"/>
  </mergeCells>
  <conditionalFormatting sqref="I5:S40">
    <cfRule type="expression" dxfId="5" priority="1">
      <formula>"Or(I5&lt;&gt;ü,I5&lt;&gt;û)"</formula>
    </cfRule>
    <cfRule type="expression" dxfId="4" priority="2">
      <formula>I5 = "û"</formula>
    </cfRule>
    <cfRule type="expression" dxfId="3" priority="3">
      <formula>I5 = "ü"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60FB6-76E7-45E9-9F7D-3C9486242942}">
  <dimension ref="A1:AB61"/>
  <sheetViews>
    <sheetView topLeftCell="A6" zoomScale="42" zoomScaleNormal="42" workbookViewId="0">
      <selection activeCell="I4" sqref="I4:S22"/>
    </sheetView>
  </sheetViews>
  <sheetFormatPr defaultRowHeight="37.5" x14ac:dyDescent="0.5"/>
  <cols>
    <col min="1" max="1" width="50.5703125" style="126" customWidth="1"/>
    <col min="2" max="2" width="89.28515625" style="126" customWidth="1"/>
    <col min="3" max="3" width="41.28515625" style="176" customWidth="1"/>
    <col min="4" max="4" width="12.5703125" style="176" hidden="1" customWidth="1"/>
    <col min="5" max="5" width="14.5703125" style="176" bestFit="1" customWidth="1"/>
    <col min="6" max="6" width="15.42578125" style="176" customWidth="1"/>
    <col min="7" max="7" width="15.42578125" style="177" hidden="1" customWidth="1"/>
    <col min="8" max="8" width="15.140625" style="176" hidden="1" customWidth="1"/>
    <col min="9" max="9" width="17.5703125" style="178" bestFit="1" customWidth="1"/>
    <col min="10" max="10" width="10.7109375" style="178" customWidth="1"/>
    <col min="11" max="11" width="10.7109375" style="126" customWidth="1"/>
    <col min="12" max="12" width="10.7109375" style="178" customWidth="1"/>
    <col min="13" max="19" width="10.7109375" style="126" customWidth="1"/>
    <col min="20" max="20" width="18.7109375" style="126" customWidth="1"/>
    <col min="21" max="21" width="9" style="133" hidden="1" customWidth="1"/>
    <col min="22" max="22" width="8.85546875" style="126" customWidth="1"/>
    <col min="23" max="25" width="9.140625" style="126"/>
    <col min="26" max="26" width="57.28515625" style="126" bestFit="1" customWidth="1"/>
    <col min="27" max="27" width="84.5703125" style="126" customWidth="1"/>
    <col min="28" max="16384" width="9.140625" style="126"/>
  </cols>
  <sheetData>
    <row r="1" spans="1:28" ht="65.25" customHeight="1" x14ac:dyDescent="0.65">
      <c r="A1" s="74" t="s">
        <v>20</v>
      </c>
      <c r="B1" s="75"/>
      <c r="C1" s="76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7"/>
    </row>
    <row r="2" spans="1:28" ht="69.75" customHeight="1" x14ac:dyDescent="0.7">
      <c r="A2" s="78" t="s">
        <v>18</v>
      </c>
      <c r="B2" s="79"/>
      <c r="C2" s="80"/>
      <c r="D2" s="79"/>
      <c r="E2" s="79"/>
      <c r="F2" s="81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82"/>
      <c r="AA2" s="127"/>
    </row>
    <row r="3" spans="1:28" ht="14.25" customHeight="1" x14ac:dyDescent="0.5">
      <c r="A3" s="1"/>
      <c r="B3" s="1"/>
      <c r="C3" s="2"/>
      <c r="D3" s="2"/>
      <c r="E3" s="2"/>
      <c r="F3" s="2"/>
      <c r="G3" s="58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8" s="128" customFormat="1" ht="57" customHeight="1" x14ac:dyDescent="0.2">
      <c r="A4" s="3" t="s">
        <v>0</v>
      </c>
      <c r="B4" s="53" t="s">
        <v>1</v>
      </c>
      <c r="C4" s="4" t="s">
        <v>19</v>
      </c>
      <c r="D4" s="4" t="s">
        <v>2</v>
      </c>
      <c r="E4" s="4" t="s">
        <v>13</v>
      </c>
      <c r="F4" s="4" t="s">
        <v>3</v>
      </c>
      <c r="G4" s="59" t="s">
        <v>11</v>
      </c>
      <c r="H4" s="4" t="s">
        <v>4</v>
      </c>
      <c r="I4" s="109">
        <v>1</v>
      </c>
      <c r="J4" s="108">
        <v>2</v>
      </c>
      <c r="K4" s="5">
        <v>3</v>
      </c>
      <c r="L4" s="5">
        <v>4</v>
      </c>
      <c r="M4" s="5">
        <v>5</v>
      </c>
      <c r="N4" s="5">
        <v>6</v>
      </c>
      <c r="O4" s="5">
        <v>7</v>
      </c>
      <c r="P4" s="5">
        <v>8</v>
      </c>
      <c r="Q4" s="5">
        <v>9</v>
      </c>
      <c r="R4" s="5">
        <v>10</v>
      </c>
      <c r="S4" s="5">
        <v>11</v>
      </c>
      <c r="T4" s="55" t="s">
        <v>6</v>
      </c>
      <c r="U4" s="183"/>
      <c r="Z4" s="129"/>
      <c r="AA4" s="129"/>
      <c r="AB4" s="130"/>
    </row>
    <row r="5" spans="1:28" ht="57" customHeight="1" x14ac:dyDescent="0.5">
      <c r="A5" s="24" t="s">
        <v>68</v>
      </c>
      <c r="B5" s="52" t="s">
        <v>69</v>
      </c>
      <c r="C5" s="196">
        <v>179494540.08000001</v>
      </c>
      <c r="D5" s="19">
        <v>0.23588308185146295</v>
      </c>
      <c r="E5" s="91" t="s">
        <v>70</v>
      </c>
      <c r="F5" s="12">
        <v>2.0000000000000001E-4</v>
      </c>
      <c r="G5" s="17"/>
      <c r="H5" s="9"/>
      <c r="I5" s="113" t="s">
        <v>63</v>
      </c>
      <c r="J5" s="93" t="s">
        <v>64</v>
      </c>
      <c r="K5" s="96" t="s">
        <v>64</v>
      </c>
      <c r="L5" s="96" t="s">
        <v>64</v>
      </c>
      <c r="M5" s="96" t="s">
        <v>64</v>
      </c>
      <c r="N5" s="96" t="s">
        <v>64</v>
      </c>
      <c r="O5" s="96" t="s">
        <v>64</v>
      </c>
      <c r="P5" s="96" t="s">
        <v>64</v>
      </c>
      <c r="Q5" s="96" t="s">
        <v>64</v>
      </c>
      <c r="R5" s="96" t="s">
        <v>64</v>
      </c>
      <c r="S5" s="96" t="s">
        <v>64</v>
      </c>
      <c r="T5" s="55" t="s">
        <v>64</v>
      </c>
      <c r="U5" s="133">
        <f>IF(LEN(_xlfn.CONCAT(I5:S5))=0,15,LEN(_xlfn.CONCAT(I5:S5))-LEN(SUBSTITUTE(_xlfn.CONCAT(I5:S5),"û","")))</f>
        <v>0</v>
      </c>
      <c r="W5" s="131"/>
      <c r="Y5" s="131"/>
      <c r="Z5" s="132"/>
      <c r="AA5" s="133"/>
      <c r="AB5" s="134"/>
    </row>
    <row r="6" spans="1:28" ht="57" customHeight="1" x14ac:dyDescent="0.5">
      <c r="A6" s="24" t="s">
        <v>71</v>
      </c>
      <c r="B6" s="52" t="s">
        <v>72</v>
      </c>
      <c r="C6" s="196">
        <v>35278324.869999997</v>
      </c>
      <c r="D6" s="19">
        <v>4.636107588110381E-2</v>
      </c>
      <c r="E6" s="19" t="s">
        <v>73</v>
      </c>
      <c r="F6" s="12">
        <v>2.5000000000000001E-3</v>
      </c>
      <c r="G6" s="17"/>
      <c r="H6" s="13"/>
      <c r="I6" s="113" t="s">
        <v>64</v>
      </c>
      <c r="J6" s="95" t="s">
        <v>9</v>
      </c>
      <c r="K6" s="95" t="s">
        <v>9</v>
      </c>
      <c r="L6" s="95" t="s">
        <v>9</v>
      </c>
      <c r="M6" s="102" t="s">
        <v>9</v>
      </c>
      <c r="N6" s="95" t="s">
        <v>9</v>
      </c>
      <c r="O6" s="95" t="s">
        <v>9</v>
      </c>
      <c r="P6" s="95" t="s">
        <v>9</v>
      </c>
      <c r="Q6" s="95" t="s">
        <v>9</v>
      </c>
      <c r="R6" s="95" t="s">
        <v>64</v>
      </c>
      <c r="S6" s="95" t="s">
        <v>64</v>
      </c>
      <c r="T6" s="55" t="s">
        <v>64</v>
      </c>
      <c r="U6" s="133">
        <f t="shared" ref="U6:U40" si="0">IF(LEN(_xlfn.CONCAT(I6:S6))=0,15,LEN(_xlfn.CONCAT(I6:S6))-LEN(SUBSTITUTE(_xlfn.CONCAT(I6:S6),"û","")))</f>
        <v>8</v>
      </c>
      <c r="Z6" s="133"/>
      <c r="AA6" s="135"/>
      <c r="AB6" s="134"/>
    </row>
    <row r="7" spans="1:28" ht="57" customHeight="1" x14ac:dyDescent="0.7">
      <c r="A7" s="24" t="s">
        <v>74</v>
      </c>
      <c r="B7" s="52" t="s">
        <v>75</v>
      </c>
      <c r="C7" s="196">
        <v>26994285.23</v>
      </c>
      <c r="D7" s="19">
        <v>3.547458986547368E-2</v>
      </c>
      <c r="E7" s="19" t="s">
        <v>76</v>
      </c>
      <c r="F7" s="191">
        <v>2.5999999999999999E-3</v>
      </c>
      <c r="G7" s="17"/>
      <c r="H7" s="13"/>
      <c r="I7" s="114" t="s">
        <v>64</v>
      </c>
      <c r="J7" s="93" t="s">
        <v>64</v>
      </c>
      <c r="K7" s="95" t="s">
        <v>64</v>
      </c>
      <c r="L7" s="95" t="s">
        <v>64</v>
      </c>
      <c r="M7" s="93" t="s">
        <v>64</v>
      </c>
      <c r="N7" s="93" t="s">
        <v>64</v>
      </c>
      <c r="O7" s="95" t="s">
        <v>64</v>
      </c>
      <c r="P7" s="95" t="s">
        <v>64</v>
      </c>
      <c r="Q7" s="93" t="s">
        <v>64</v>
      </c>
      <c r="R7" s="93" t="s">
        <v>64</v>
      </c>
      <c r="S7" s="93" t="s">
        <v>64</v>
      </c>
      <c r="T7" s="55" t="s">
        <v>64</v>
      </c>
      <c r="U7" s="133">
        <f t="shared" si="0"/>
        <v>0</v>
      </c>
      <c r="W7" s="136"/>
      <c r="AA7" s="137"/>
    </row>
    <row r="8" spans="1:28" ht="57" customHeight="1" x14ac:dyDescent="0.7">
      <c r="A8" s="24" t="s">
        <v>77</v>
      </c>
      <c r="B8" s="52" t="s">
        <v>78</v>
      </c>
      <c r="C8" s="196">
        <v>3278130.67</v>
      </c>
      <c r="D8" s="19">
        <v>4.3079614834343376E-3</v>
      </c>
      <c r="E8" s="19" t="s">
        <v>79</v>
      </c>
      <c r="F8" s="191">
        <v>5.0000000000000001E-4</v>
      </c>
      <c r="G8" s="17"/>
      <c r="H8" s="13"/>
      <c r="I8" s="114" t="s">
        <v>63</v>
      </c>
      <c r="J8" s="93" t="s">
        <v>64</v>
      </c>
      <c r="K8" s="95" t="s">
        <v>9</v>
      </c>
      <c r="L8" s="95" t="s">
        <v>9</v>
      </c>
      <c r="M8" s="95" t="s">
        <v>64</v>
      </c>
      <c r="N8" s="93" t="s">
        <v>64</v>
      </c>
      <c r="O8" s="93" t="s">
        <v>64</v>
      </c>
      <c r="P8" s="93" t="s">
        <v>64</v>
      </c>
      <c r="Q8" s="93" t="s">
        <v>64</v>
      </c>
      <c r="R8" s="93" t="s">
        <v>64</v>
      </c>
      <c r="S8" s="93" t="s">
        <v>64</v>
      </c>
      <c r="T8" s="55" t="s">
        <v>64</v>
      </c>
      <c r="U8" s="133">
        <f t="shared" si="0"/>
        <v>2</v>
      </c>
      <c r="W8" s="136"/>
      <c r="Z8" s="126" t="s">
        <v>9</v>
      </c>
      <c r="AA8" s="137"/>
    </row>
    <row r="9" spans="1:28" ht="57" customHeight="1" x14ac:dyDescent="0.65">
      <c r="A9" s="24" t="s">
        <v>80</v>
      </c>
      <c r="B9" s="52" t="s">
        <v>81</v>
      </c>
      <c r="C9" s="196">
        <v>29059667.719999999</v>
      </c>
      <c r="D9" s="19">
        <v>3.818881608497935E-2</v>
      </c>
      <c r="E9" s="19" t="s">
        <v>82</v>
      </c>
      <c r="F9" s="191">
        <v>6.6E-3</v>
      </c>
      <c r="G9" s="17"/>
      <c r="H9" s="13"/>
      <c r="I9" s="114" t="s">
        <v>64</v>
      </c>
      <c r="J9" s="93" t="s">
        <v>64</v>
      </c>
      <c r="K9" s="93" t="s">
        <v>64</v>
      </c>
      <c r="L9" s="93" t="s">
        <v>64</v>
      </c>
      <c r="M9" s="93" t="s">
        <v>64</v>
      </c>
      <c r="N9" s="93" t="s">
        <v>64</v>
      </c>
      <c r="O9" s="93" t="s">
        <v>64</v>
      </c>
      <c r="P9" s="93" t="s">
        <v>64</v>
      </c>
      <c r="Q9" s="93" t="s">
        <v>64</v>
      </c>
      <c r="R9" s="96" t="s">
        <v>64</v>
      </c>
      <c r="S9" s="93" t="s">
        <v>64</v>
      </c>
      <c r="T9" s="55" t="s">
        <v>64</v>
      </c>
      <c r="U9" s="133">
        <f t="shared" si="0"/>
        <v>0</v>
      </c>
      <c r="AA9" s="138"/>
    </row>
    <row r="10" spans="1:28" ht="57" customHeight="1" x14ac:dyDescent="0.5">
      <c r="A10" s="24" t="s">
        <v>83</v>
      </c>
      <c r="B10" s="52" t="s">
        <v>84</v>
      </c>
      <c r="C10" s="196">
        <v>29630648.190000001</v>
      </c>
      <c r="D10" s="19">
        <v>3.8939171125754235E-2</v>
      </c>
      <c r="E10" s="19" t="s">
        <v>85</v>
      </c>
      <c r="F10" s="191">
        <v>5.7999999999999996E-3</v>
      </c>
      <c r="G10" s="15"/>
      <c r="H10" s="51"/>
      <c r="I10" s="114" t="s">
        <v>64</v>
      </c>
      <c r="J10" s="93" t="s">
        <v>64</v>
      </c>
      <c r="K10" s="95" t="s">
        <v>64</v>
      </c>
      <c r="L10" s="95" t="s">
        <v>64</v>
      </c>
      <c r="M10" s="93" t="s">
        <v>64</v>
      </c>
      <c r="N10" s="93" t="s">
        <v>64</v>
      </c>
      <c r="O10" s="93" t="s">
        <v>64</v>
      </c>
      <c r="P10" s="93" t="s">
        <v>64</v>
      </c>
      <c r="Q10" s="93" t="s">
        <v>64</v>
      </c>
      <c r="R10" s="93" t="s">
        <v>64</v>
      </c>
      <c r="S10" s="93" t="s">
        <v>64</v>
      </c>
      <c r="T10" s="55" t="s">
        <v>64</v>
      </c>
      <c r="U10" s="133">
        <f t="shared" si="0"/>
        <v>0</v>
      </c>
      <c r="AA10" s="134"/>
    </row>
    <row r="11" spans="1:28" ht="57" customHeight="1" x14ac:dyDescent="0.5">
      <c r="A11" s="24" t="s">
        <v>86</v>
      </c>
      <c r="B11" s="52" t="s">
        <v>87</v>
      </c>
      <c r="C11" s="196">
        <v>7765136.0300000003</v>
      </c>
      <c r="D11" s="19">
        <v>1.0204567876749168E-2</v>
      </c>
      <c r="E11" s="19" t="s">
        <v>88</v>
      </c>
      <c r="F11" s="191">
        <v>5.0000000000000001E-4</v>
      </c>
      <c r="G11" s="15"/>
      <c r="H11" s="16"/>
      <c r="I11" s="114" t="s">
        <v>63</v>
      </c>
      <c r="J11" s="93" t="s">
        <v>64</v>
      </c>
      <c r="K11" s="95" t="s">
        <v>9</v>
      </c>
      <c r="L11" s="95" t="s">
        <v>9</v>
      </c>
      <c r="M11" s="93" t="s">
        <v>64</v>
      </c>
      <c r="N11" s="93" t="s">
        <v>64</v>
      </c>
      <c r="O11" s="95" t="s">
        <v>64</v>
      </c>
      <c r="P11" s="95" t="s">
        <v>64</v>
      </c>
      <c r="Q11" s="93" t="s">
        <v>64</v>
      </c>
      <c r="R11" s="93" t="s">
        <v>64</v>
      </c>
      <c r="S11" s="93" t="s">
        <v>64</v>
      </c>
      <c r="T11" s="55" t="s">
        <v>64</v>
      </c>
      <c r="U11" s="133">
        <f t="shared" si="0"/>
        <v>2</v>
      </c>
    </row>
    <row r="12" spans="1:28" ht="57" customHeight="1" x14ac:dyDescent="0.5">
      <c r="A12" s="24" t="s">
        <v>89</v>
      </c>
      <c r="B12" s="52" t="s">
        <v>90</v>
      </c>
      <c r="C12" s="196">
        <v>3934400.6</v>
      </c>
      <c r="D12" s="19">
        <v>5.1703998258254141E-3</v>
      </c>
      <c r="E12" s="90" t="s">
        <v>91</v>
      </c>
      <c r="F12" s="191">
        <v>7.7000000000000002E-3</v>
      </c>
      <c r="G12" s="17"/>
      <c r="H12" s="13"/>
      <c r="I12" s="114" t="s">
        <v>64</v>
      </c>
      <c r="J12" s="93" t="s">
        <v>9</v>
      </c>
      <c r="K12" s="95" t="s">
        <v>64</v>
      </c>
      <c r="L12" s="95" t="s">
        <v>64</v>
      </c>
      <c r="M12" s="93" t="s">
        <v>64</v>
      </c>
      <c r="N12" s="93" t="s">
        <v>64</v>
      </c>
      <c r="O12" s="93" t="s">
        <v>64</v>
      </c>
      <c r="P12" s="95" t="s">
        <v>64</v>
      </c>
      <c r="Q12" s="93" t="s">
        <v>64</v>
      </c>
      <c r="R12" s="93" t="s">
        <v>64</v>
      </c>
      <c r="S12" s="93" t="s">
        <v>64</v>
      </c>
      <c r="T12" s="55" t="s">
        <v>64</v>
      </c>
      <c r="U12" s="133">
        <f t="shared" si="0"/>
        <v>1</v>
      </c>
    </row>
    <row r="13" spans="1:28" ht="57" customHeight="1" x14ac:dyDescent="0.5">
      <c r="A13" s="24" t="s">
        <v>37</v>
      </c>
      <c r="B13" s="184" t="s">
        <v>92</v>
      </c>
      <c r="C13" s="196">
        <v>33530404.48</v>
      </c>
      <c r="D13" s="19">
        <v>4.4064043067512673E-2</v>
      </c>
      <c r="E13" s="90" t="s">
        <v>93</v>
      </c>
      <c r="F13" s="191">
        <v>3.3999999999999998E-3</v>
      </c>
      <c r="G13" s="15"/>
      <c r="H13" s="13"/>
      <c r="I13" s="114" t="s">
        <v>64</v>
      </c>
      <c r="J13" s="93" t="s">
        <v>9</v>
      </c>
      <c r="K13" s="93" t="s">
        <v>9</v>
      </c>
      <c r="L13" s="93" t="s">
        <v>9</v>
      </c>
      <c r="M13" s="93" t="s">
        <v>9</v>
      </c>
      <c r="N13" s="93" t="s">
        <v>64</v>
      </c>
      <c r="O13" s="93" t="s">
        <v>64</v>
      </c>
      <c r="P13" s="93" t="s">
        <v>64</v>
      </c>
      <c r="Q13" s="93" t="s">
        <v>64</v>
      </c>
      <c r="R13" s="93" t="s">
        <v>64</v>
      </c>
      <c r="S13" s="93" t="s">
        <v>64</v>
      </c>
      <c r="T13" s="55" t="s">
        <v>64</v>
      </c>
      <c r="U13" s="133">
        <f t="shared" si="0"/>
        <v>4</v>
      </c>
    </row>
    <row r="14" spans="1:28" ht="57" customHeight="1" x14ac:dyDescent="0.5">
      <c r="A14" s="24" t="s">
        <v>37</v>
      </c>
      <c r="B14" s="52" t="s">
        <v>94</v>
      </c>
      <c r="C14" s="197">
        <v>15857842.32</v>
      </c>
      <c r="D14" s="19">
        <v>2.0839612816573604E-2</v>
      </c>
      <c r="E14" s="19" t="s">
        <v>95</v>
      </c>
      <c r="F14" s="191">
        <v>1.03E-2</v>
      </c>
      <c r="G14" s="17"/>
      <c r="H14" s="13"/>
      <c r="I14" s="113" t="s">
        <v>64</v>
      </c>
      <c r="J14" s="93" t="s">
        <v>9</v>
      </c>
      <c r="K14" s="93" t="s">
        <v>9</v>
      </c>
      <c r="L14" s="93" t="s">
        <v>9</v>
      </c>
      <c r="M14" s="93" t="s">
        <v>64</v>
      </c>
      <c r="N14" s="93" t="s">
        <v>64</v>
      </c>
      <c r="O14" s="93" t="s">
        <v>64</v>
      </c>
      <c r="P14" s="93" t="s">
        <v>64</v>
      </c>
      <c r="Q14" s="93" t="s">
        <v>64</v>
      </c>
      <c r="R14" s="93" t="s">
        <v>64</v>
      </c>
      <c r="S14" s="93" t="s">
        <v>9</v>
      </c>
      <c r="T14" s="55" t="s">
        <v>64</v>
      </c>
      <c r="U14" s="133">
        <f t="shared" si="0"/>
        <v>4</v>
      </c>
    </row>
    <row r="15" spans="1:28" ht="57" customHeight="1" x14ac:dyDescent="0.5">
      <c r="A15" s="24" t="s">
        <v>41</v>
      </c>
      <c r="B15" s="52" t="s">
        <v>96</v>
      </c>
      <c r="C15" s="197">
        <v>1734225.97</v>
      </c>
      <c r="D15" s="19">
        <v>2.2790362662180128E-3</v>
      </c>
      <c r="E15" s="19" t="s">
        <v>97</v>
      </c>
      <c r="F15" s="191">
        <v>8.3999999999999995E-3</v>
      </c>
      <c r="G15" s="17"/>
      <c r="H15" s="13"/>
      <c r="I15" s="96" t="s">
        <v>64</v>
      </c>
      <c r="J15" s="93" t="s">
        <v>9</v>
      </c>
      <c r="K15" s="93" t="s">
        <v>9</v>
      </c>
      <c r="L15" s="93" t="s">
        <v>9</v>
      </c>
      <c r="M15" s="93" t="s">
        <v>9</v>
      </c>
      <c r="N15" s="93" t="s">
        <v>9</v>
      </c>
      <c r="O15" s="93" t="s">
        <v>9</v>
      </c>
      <c r="P15" s="93" t="s">
        <v>9</v>
      </c>
      <c r="Q15" s="93" t="s">
        <v>9</v>
      </c>
      <c r="R15" s="93" t="s">
        <v>64</v>
      </c>
      <c r="S15" s="93" t="s">
        <v>64</v>
      </c>
      <c r="T15" s="55" t="s">
        <v>117</v>
      </c>
      <c r="U15" s="133">
        <f t="shared" si="0"/>
        <v>8</v>
      </c>
    </row>
    <row r="16" spans="1:28" ht="57" customHeight="1" x14ac:dyDescent="0.5">
      <c r="A16" s="185" t="s">
        <v>98</v>
      </c>
      <c r="B16" s="123" t="s">
        <v>99</v>
      </c>
      <c r="C16" s="197">
        <v>12486980.66</v>
      </c>
      <c r="D16" s="19">
        <v>1.6409788731109209E-2</v>
      </c>
      <c r="E16" s="19" t="s">
        <v>100</v>
      </c>
      <c r="F16" s="191">
        <v>5.1000000000000004E-3</v>
      </c>
      <c r="G16" s="17"/>
      <c r="H16" s="13"/>
      <c r="I16" s="96" t="s">
        <v>64</v>
      </c>
      <c r="J16" s="93" t="s">
        <v>64</v>
      </c>
      <c r="K16" s="93" t="s">
        <v>64</v>
      </c>
      <c r="L16" s="93" t="s">
        <v>64</v>
      </c>
      <c r="M16" s="93" t="s">
        <v>64</v>
      </c>
      <c r="N16" s="93" t="s">
        <v>64</v>
      </c>
      <c r="O16" s="93" t="s">
        <v>64</v>
      </c>
      <c r="P16" s="93" t="s">
        <v>64</v>
      </c>
      <c r="Q16" s="93" t="s">
        <v>64</v>
      </c>
      <c r="R16" s="93" t="s">
        <v>9</v>
      </c>
      <c r="S16" s="93" t="s">
        <v>64</v>
      </c>
      <c r="T16" s="55" t="s">
        <v>64</v>
      </c>
      <c r="U16" s="133">
        <f t="shared" si="0"/>
        <v>1</v>
      </c>
    </row>
    <row r="17" spans="1:21" ht="57.75" customHeight="1" x14ac:dyDescent="0.5">
      <c r="A17" s="24" t="s">
        <v>101</v>
      </c>
      <c r="B17" s="52" t="s">
        <v>102</v>
      </c>
      <c r="C17" s="197">
        <v>32567973.379999999</v>
      </c>
      <c r="D17" s="19">
        <v>4.2799262457269532E-2</v>
      </c>
      <c r="E17" s="19" t="s">
        <v>103</v>
      </c>
      <c r="F17" s="191">
        <v>4.8999999999999998E-3</v>
      </c>
      <c r="G17" s="100"/>
      <c r="H17" s="9"/>
      <c r="I17" s="96" t="s">
        <v>64</v>
      </c>
      <c r="J17" s="94" t="s">
        <v>64</v>
      </c>
      <c r="K17" s="94" t="s">
        <v>9</v>
      </c>
      <c r="L17" s="94" t="s">
        <v>64</v>
      </c>
      <c r="M17" s="94" t="s">
        <v>64</v>
      </c>
      <c r="N17" s="94" t="s">
        <v>64</v>
      </c>
      <c r="O17" s="94" t="s">
        <v>9</v>
      </c>
      <c r="P17" s="94" t="s">
        <v>64</v>
      </c>
      <c r="Q17" s="94" t="s">
        <v>9</v>
      </c>
      <c r="R17" s="94" t="s">
        <v>64</v>
      </c>
      <c r="S17" s="94" t="s">
        <v>64</v>
      </c>
      <c r="T17" s="55" t="s">
        <v>64</v>
      </c>
      <c r="U17" s="133">
        <f t="shared" si="0"/>
        <v>3</v>
      </c>
    </row>
    <row r="18" spans="1:21" ht="57.75" customHeight="1" x14ac:dyDescent="0.5">
      <c r="A18" s="24" t="s">
        <v>47</v>
      </c>
      <c r="B18" s="52" t="s">
        <v>104</v>
      </c>
      <c r="C18" s="197">
        <v>6687623.4400000004</v>
      </c>
      <c r="D18" s="90"/>
      <c r="E18" s="90" t="s">
        <v>105</v>
      </c>
      <c r="F18" s="191">
        <v>6.1999999999999998E-3</v>
      </c>
      <c r="G18" s="17"/>
      <c r="H18" s="13"/>
      <c r="I18" s="96" t="s">
        <v>64</v>
      </c>
      <c r="J18" s="93" t="s">
        <v>64</v>
      </c>
      <c r="K18" s="96" t="s">
        <v>64</v>
      </c>
      <c r="L18" s="96" t="s">
        <v>64</v>
      </c>
      <c r="M18" s="96" t="s">
        <v>64</v>
      </c>
      <c r="N18" s="96" t="s">
        <v>64</v>
      </c>
      <c r="O18" s="96" t="s">
        <v>64</v>
      </c>
      <c r="P18" s="96" t="s">
        <v>64</v>
      </c>
      <c r="Q18" s="96" t="s">
        <v>64</v>
      </c>
      <c r="R18" s="96" t="s">
        <v>64</v>
      </c>
      <c r="S18" s="96" t="s">
        <v>64</v>
      </c>
      <c r="T18" s="55" t="s">
        <v>64</v>
      </c>
      <c r="U18" s="133">
        <f t="shared" si="0"/>
        <v>0</v>
      </c>
    </row>
    <row r="19" spans="1:21" ht="57.75" customHeight="1" x14ac:dyDescent="0.5">
      <c r="A19" s="24" t="s">
        <v>106</v>
      </c>
      <c r="B19" s="52" t="s">
        <v>107</v>
      </c>
      <c r="C19" s="197">
        <v>2115626.48</v>
      </c>
      <c r="D19" s="90"/>
      <c r="E19" s="90" t="s">
        <v>108</v>
      </c>
      <c r="F19" s="191">
        <v>6.3E-3</v>
      </c>
      <c r="G19" s="17"/>
      <c r="H19" s="92"/>
      <c r="I19" s="106" t="s">
        <v>64</v>
      </c>
      <c r="J19" s="96" t="s">
        <v>64</v>
      </c>
      <c r="K19" s="96" t="s">
        <v>64</v>
      </c>
      <c r="L19" s="96" t="s">
        <v>64</v>
      </c>
      <c r="M19" s="96" t="s">
        <v>64</v>
      </c>
      <c r="N19" s="96" t="s">
        <v>64</v>
      </c>
      <c r="O19" s="96" t="s">
        <v>64</v>
      </c>
      <c r="P19" s="96" t="s">
        <v>64</v>
      </c>
      <c r="Q19" s="96" t="s">
        <v>64</v>
      </c>
      <c r="R19" s="96" t="s">
        <v>9</v>
      </c>
      <c r="S19" s="96" t="s">
        <v>64</v>
      </c>
      <c r="T19" s="55" t="s">
        <v>64</v>
      </c>
      <c r="U19" s="133">
        <f t="shared" si="0"/>
        <v>1</v>
      </c>
    </row>
    <row r="20" spans="1:21" ht="57.75" customHeight="1" x14ac:dyDescent="0.5">
      <c r="A20" s="24" t="s">
        <v>109</v>
      </c>
      <c r="B20" s="52" t="s">
        <v>110</v>
      </c>
      <c r="C20" s="197">
        <v>322870.63</v>
      </c>
      <c r="D20" s="90"/>
      <c r="E20" s="90" t="s">
        <v>111</v>
      </c>
      <c r="F20" s="191">
        <v>1E-3</v>
      </c>
      <c r="G20" s="17"/>
      <c r="H20" s="92"/>
      <c r="I20" s="106" t="s">
        <v>64</v>
      </c>
      <c r="J20" s="96" t="s">
        <v>64</v>
      </c>
      <c r="K20" s="96" t="s">
        <v>64</v>
      </c>
      <c r="L20" s="96" t="s">
        <v>64</v>
      </c>
      <c r="M20" s="96" t="s">
        <v>64</v>
      </c>
      <c r="N20" s="96" t="s">
        <v>64</v>
      </c>
      <c r="O20" s="96" t="s">
        <v>64</v>
      </c>
      <c r="P20" s="96" t="s">
        <v>64</v>
      </c>
      <c r="Q20" s="96" t="s">
        <v>64</v>
      </c>
      <c r="R20" s="96" t="s">
        <v>64</v>
      </c>
      <c r="S20" s="96" t="s">
        <v>64</v>
      </c>
      <c r="T20" s="55" t="s">
        <v>64</v>
      </c>
      <c r="U20" s="133">
        <f t="shared" si="0"/>
        <v>0</v>
      </c>
    </row>
    <row r="21" spans="1:21" ht="57.75" customHeight="1" x14ac:dyDescent="0.5">
      <c r="A21" s="24" t="s">
        <v>53</v>
      </c>
      <c r="B21" s="52" t="s">
        <v>112</v>
      </c>
      <c r="C21" s="197">
        <v>1271995.94</v>
      </c>
      <c r="D21" s="90"/>
      <c r="E21" s="90" t="s">
        <v>113</v>
      </c>
      <c r="F21" s="191">
        <v>9.4000000000000004E-3</v>
      </c>
      <c r="G21" s="17"/>
      <c r="H21" s="92"/>
      <c r="I21" s="106" t="s">
        <v>64</v>
      </c>
      <c r="J21" s="96" t="s">
        <v>9</v>
      </c>
      <c r="K21" s="96" t="s">
        <v>9</v>
      </c>
      <c r="L21" s="96" t="s">
        <v>9</v>
      </c>
      <c r="M21" s="96" t="s">
        <v>9</v>
      </c>
      <c r="N21" s="96" t="s">
        <v>64</v>
      </c>
      <c r="O21" s="96" t="s">
        <v>64</v>
      </c>
      <c r="P21" s="96" t="s">
        <v>64</v>
      </c>
      <c r="Q21" s="96" t="s">
        <v>64</v>
      </c>
      <c r="R21" s="96" t="s">
        <v>64</v>
      </c>
      <c r="S21" s="96" t="s">
        <v>64</v>
      </c>
      <c r="T21" s="55" t="s">
        <v>64</v>
      </c>
      <c r="U21" s="133">
        <f t="shared" si="0"/>
        <v>4</v>
      </c>
    </row>
    <row r="22" spans="1:21" ht="57.75" customHeight="1" x14ac:dyDescent="0.5">
      <c r="A22" s="122" t="s">
        <v>114</v>
      </c>
      <c r="B22" s="123" t="s">
        <v>115</v>
      </c>
      <c r="C22" s="197">
        <v>1125410.69</v>
      </c>
      <c r="D22" s="90"/>
      <c r="E22" s="90" t="s">
        <v>116</v>
      </c>
      <c r="F22" s="191">
        <v>9.9000000000000008E-3</v>
      </c>
      <c r="G22" s="17"/>
      <c r="H22" s="92"/>
      <c r="I22" s="106" t="s">
        <v>64</v>
      </c>
      <c r="J22" s="96" t="s">
        <v>64</v>
      </c>
      <c r="K22" s="96" t="s">
        <v>9</v>
      </c>
      <c r="L22" s="96" t="s">
        <v>9</v>
      </c>
      <c r="M22" s="96" t="s">
        <v>9</v>
      </c>
      <c r="N22" s="96" t="s">
        <v>64</v>
      </c>
      <c r="O22" s="96" t="s">
        <v>64</v>
      </c>
      <c r="P22" s="96" t="s">
        <v>64</v>
      </c>
      <c r="Q22" s="96" t="s">
        <v>9</v>
      </c>
      <c r="R22" s="96" t="s">
        <v>9</v>
      </c>
      <c r="S22" s="96" t="s">
        <v>64</v>
      </c>
      <c r="T22" s="195" t="s">
        <v>66</v>
      </c>
      <c r="U22" s="133">
        <f t="shared" si="0"/>
        <v>5</v>
      </c>
    </row>
    <row r="23" spans="1:21" ht="57.75" hidden="1" customHeight="1" x14ac:dyDescent="0.5">
      <c r="A23" s="186" t="str" cm="1">
        <f t="array" aca="1" ref="A23" ca="1">IF(AND(RIGHT(E23)="X",LEN(E23)=5),_xll.YCI("M:"&amp;E23, "category_name"),_xll.YCI(E23, "category_name"))</f>
        <v/>
      </c>
      <c r="B23" s="187" t="str" cm="1">
        <f t="array" aca="1" ref="B23" ca="1">IF(AND(RIGHT(E23)="X",LEN(E23)=5),_xll.YCI("M:"&amp;E23,  "security_name"),_xll.YCI(E23,  "security_name"))</f>
        <v/>
      </c>
      <c r="C23" s="50"/>
      <c r="D23" s="188"/>
      <c r="E23" s="188"/>
      <c r="F23" s="189" t="str" cm="1">
        <f t="array" aca="1" ref="F23" ca="1">IF(AND(RIGHT(E23)="X",LEN(E23)=5),_xll.YCP("M:"&amp;E23, "expense_ratio"),_xll.YCP(E23, "expense_ratio"))</f>
        <v/>
      </c>
      <c r="G23" s="119"/>
      <c r="H23" s="192"/>
      <c r="I23" s="193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94" t="str">
        <f>""</f>
        <v/>
      </c>
      <c r="U23" s="133">
        <f t="shared" si="0"/>
        <v>15</v>
      </c>
    </row>
    <row r="24" spans="1:21" ht="57.75" hidden="1" customHeight="1" x14ac:dyDescent="0.5">
      <c r="A24" s="98" t="str" cm="1">
        <f t="array" aca="1" ref="A24" ca="1">IF(AND(RIGHT(E24)="X",LEN(E24)=5),_xll.YCI("M:"&amp;E24, "category_name"),_xll.YCI(E24, "category_name"))</f>
        <v/>
      </c>
      <c r="B24" s="73" t="str" cm="1">
        <f t="array" aca="1" ref="B24" ca="1">IF(AND(RIGHT(E24)="X",LEN(E24)=5),_xll.YCI("M:"&amp;E24,  "security_name"),_xll.YCI(E24,  "security_name"))</f>
        <v/>
      </c>
      <c r="C24" s="7"/>
      <c r="D24" s="90"/>
      <c r="E24" s="90"/>
      <c r="F24" s="12" t="str" cm="1">
        <f t="array" aca="1" ref="F24" ca="1">IF(AND(RIGHT(E24)="X",LEN(E24)=5),_xll.YCP("M:"&amp;E24, "expense_ratio"),_xll.YCP(E24, "expense_ratio"))</f>
        <v/>
      </c>
      <c r="G24" s="17"/>
      <c r="H24" s="92"/>
      <c r="I24" s="10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55" t="str">
        <f>""</f>
        <v/>
      </c>
      <c r="U24" s="133">
        <f t="shared" si="0"/>
        <v>15</v>
      </c>
    </row>
    <row r="25" spans="1:21" ht="57.75" hidden="1" customHeight="1" x14ac:dyDescent="0.5">
      <c r="A25" s="98" t="str" cm="1">
        <f t="array" aca="1" ref="A25" ca="1">IF(AND(RIGHT(E25)="X",LEN(E25)=5),_xll.YCI("M:"&amp;E25, "category_name"),_xll.YCI(E25, "category_name"))</f>
        <v/>
      </c>
      <c r="B25" s="73" t="str" cm="1">
        <f t="array" aca="1" ref="B25" ca="1">IF(AND(RIGHT(E25)="X",LEN(E25)=5),_xll.YCI("M:"&amp;E25,  "security_name"),_xll.YCI(E25,  "security_name"))</f>
        <v/>
      </c>
      <c r="C25" s="7"/>
      <c r="D25" s="90"/>
      <c r="E25" s="90"/>
      <c r="F25" s="12" t="str" cm="1">
        <f t="array" aca="1" ref="F25" ca="1">IF(AND(RIGHT(E25)="X",LEN(E25)=5),_xll.YCP("M:"&amp;E25, "expense_ratio"),_xll.YCP(E25, "expense_ratio"))</f>
        <v/>
      </c>
      <c r="G25" s="17"/>
      <c r="H25" s="92"/>
      <c r="I25" s="10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55" t="str">
        <f>""</f>
        <v/>
      </c>
      <c r="U25" s="133">
        <f t="shared" si="0"/>
        <v>15</v>
      </c>
    </row>
    <row r="26" spans="1:21" ht="57.75" hidden="1" customHeight="1" x14ac:dyDescent="0.5">
      <c r="A26" s="98" t="str" cm="1">
        <f t="array" aca="1" ref="A26" ca="1">IF(AND(RIGHT(E26)="X",LEN(E26)=5),_xll.YCI("M:"&amp;E26, "category_name"),_xll.YCI(E26, "category_name"))</f>
        <v/>
      </c>
      <c r="B26" s="73" t="str" cm="1">
        <f t="array" aca="1" ref="B26" ca="1">IF(AND(RIGHT(E26)="X",LEN(E26)=5),_xll.YCI("M:"&amp;E26,  "security_name"),_xll.YCI(E26,  "security_name"))</f>
        <v/>
      </c>
      <c r="C26" s="7"/>
      <c r="D26" s="90"/>
      <c r="E26" s="90"/>
      <c r="F26" s="12" t="str" cm="1">
        <f t="array" aca="1" ref="F26" ca="1">IF(AND(RIGHT(E26)="X",LEN(E26)=5),_xll.YCP("M:"&amp;E26, "expense_ratio"),_xll.YCP(E26, "expense_ratio"))</f>
        <v/>
      </c>
      <c r="G26" s="17"/>
      <c r="H26" s="92"/>
      <c r="I26" s="10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55" t="str">
        <f>""</f>
        <v/>
      </c>
      <c r="U26" s="133">
        <f t="shared" si="0"/>
        <v>15</v>
      </c>
    </row>
    <row r="27" spans="1:21" ht="57.75" hidden="1" customHeight="1" x14ac:dyDescent="0.5">
      <c r="A27" s="98" t="str" cm="1">
        <f t="array" aca="1" ref="A27" ca="1">IF(AND(RIGHT(E27)="X",LEN(E27)=5),_xll.YCI("M:"&amp;E27, "category_name"),_xll.YCI(E27, "category_name"))</f>
        <v/>
      </c>
      <c r="B27" s="73" t="str" cm="1">
        <f t="array" aca="1" ref="B27" ca="1">IF(AND(RIGHT(E27)="X",LEN(E27)=5),_xll.YCI("M:"&amp;E27,  "security_name"),_xll.YCI(E27,  "security_name"))</f>
        <v/>
      </c>
      <c r="C27" s="7"/>
      <c r="D27" s="90"/>
      <c r="E27" s="90"/>
      <c r="F27" s="12" t="str" cm="1">
        <f t="array" aca="1" ref="F27" ca="1">IF(AND(RIGHT(E27)="X",LEN(E27)=5),_xll.YCP("M:"&amp;E27, "expense_ratio"),_xll.YCP(E27, "expense_ratio"))</f>
        <v/>
      </c>
      <c r="G27" s="17"/>
      <c r="H27" s="92"/>
      <c r="I27" s="10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55" t="str">
        <f>""</f>
        <v/>
      </c>
      <c r="U27" s="133">
        <f t="shared" si="0"/>
        <v>15</v>
      </c>
    </row>
    <row r="28" spans="1:21" ht="57.75" hidden="1" customHeight="1" x14ac:dyDescent="0.5">
      <c r="A28" s="98"/>
      <c r="B28" s="73"/>
      <c r="C28" s="7"/>
      <c r="D28" s="90"/>
      <c r="E28" s="90"/>
      <c r="F28" s="12"/>
      <c r="G28" s="17"/>
      <c r="H28" s="92"/>
      <c r="I28" s="10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55" t="str">
        <f>""</f>
        <v/>
      </c>
      <c r="U28" s="133">
        <f t="shared" si="0"/>
        <v>15</v>
      </c>
    </row>
    <row r="29" spans="1:21" ht="57.75" hidden="1" customHeight="1" x14ac:dyDescent="0.5">
      <c r="A29" s="98"/>
      <c r="B29" s="73"/>
      <c r="C29" s="7"/>
      <c r="D29" s="90"/>
      <c r="E29" s="90"/>
      <c r="F29" s="12"/>
      <c r="G29" s="17"/>
      <c r="H29" s="92"/>
      <c r="I29" s="10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55" t="str">
        <f>""</f>
        <v/>
      </c>
      <c r="U29" s="133">
        <f t="shared" si="0"/>
        <v>15</v>
      </c>
    </row>
    <row r="30" spans="1:21" ht="57.75" hidden="1" customHeight="1" x14ac:dyDescent="0.5">
      <c r="A30" s="98"/>
      <c r="B30" s="73"/>
      <c r="C30" s="7"/>
      <c r="D30" s="90"/>
      <c r="E30" s="90"/>
      <c r="F30" s="12"/>
      <c r="G30" s="17"/>
      <c r="H30" s="92"/>
      <c r="I30" s="10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55" t="str">
        <f>""</f>
        <v/>
      </c>
      <c r="U30" s="133">
        <f t="shared" si="0"/>
        <v>15</v>
      </c>
    </row>
    <row r="31" spans="1:21" ht="57.75" hidden="1" customHeight="1" x14ac:dyDescent="0.5">
      <c r="A31" s="98"/>
      <c r="B31" s="73"/>
      <c r="C31" s="7"/>
      <c r="D31" s="90"/>
      <c r="E31" s="90"/>
      <c r="F31" s="12"/>
      <c r="G31" s="17"/>
      <c r="H31" s="92"/>
      <c r="I31" s="10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55" t="str">
        <f>""</f>
        <v/>
      </c>
      <c r="U31" s="133">
        <f t="shared" si="0"/>
        <v>15</v>
      </c>
    </row>
    <row r="32" spans="1:21" ht="57.75" hidden="1" customHeight="1" x14ac:dyDescent="0.5">
      <c r="A32" s="98"/>
      <c r="B32" s="73"/>
      <c r="C32" s="7"/>
      <c r="D32" s="90"/>
      <c r="E32" s="90"/>
      <c r="F32" s="12"/>
      <c r="G32" s="17"/>
      <c r="H32" s="92"/>
      <c r="I32" s="10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55" t="str">
        <f>""</f>
        <v/>
      </c>
      <c r="U32" s="133">
        <f t="shared" si="0"/>
        <v>15</v>
      </c>
    </row>
    <row r="33" spans="1:21" ht="57.75" hidden="1" customHeight="1" x14ac:dyDescent="0.5">
      <c r="A33" s="98"/>
      <c r="B33" s="73"/>
      <c r="C33" s="7"/>
      <c r="D33" s="90"/>
      <c r="E33" s="90"/>
      <c r="F33" s="12"/>
      <c r="G33" s="17"/>
      <c r="H33" s="92"/>
      <c r="I33" s="10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55" t="str">
        <f>""</f>
        <v/>
      </c>
      <c r="U33" s="133">
        <f t="shared" si="0"/>
        <v>15</v>
      </c>
    </row>
    <row r="34" spans="1:21" ht="57.75" hidden="1" customHeight="1" x14ac:dyDescent="0.5">
      <c r="A34" s="98"/>
      <c r="B34" s="73"/>
      <c r="C34" s="7"/>
      <c r="D34" s="90"/>
      <c r="E34" s="90"/>
      <c r="F34" s="12"/>
      <c r="G34" s="17"/>
      <c r="H34" s="92"/>
      <c r="I34" s="10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55" t="str">
        <f>""</f>
        <v/>
      </c>
      <c r="U34" s="133">
        <f t="shared" si="0"/>
        <v>15</v>
      </c>
    </row>
    <row r="35" spans="1:21" ht="57.75" hidden="1" customHeight="1" x14ac:dyDescent="0.5">
      <c r="A35" s="98"/>
      <c r="B35" s="73"/>
      <c r="C35" s="7"/>
      <c r="D35" s="90"/>
      <c r="E35" s="90"/>
      <c r="F35" s="12"/>
      <c r="G35" s="17"/>
      <c r="H35" s="92"/>
      <c r="I35" s="10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55" t="str">
        <f>""</f>
        <v/>
      </c>
      <c r="U35" s="133">
        <f t="shared" si="0"/>
        <v>15</v>
      </c>
    </row>
    <row r="36" spans="1:21" ht="57.75" hidden="1" customHeight="1" x14ac:dyDescent="0.5">
      <c r="A36" s="98"/>
      <c r="B36" s="73"/>
      <c r="C36" s="7"/>
      <c r="D36" s="90"/>
      <c r="E36" s="90"/>
      <c r="F36" s="12"/>
      <c r="G36" s="17"/>
      <c r="H36" s="92"/>
      <c r="I36" s="10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55" t="str">
        <f>""</f>
        <v/>
      </c>
      <c r="U36" s="133">
        <f t="shared" si="0"/>
        <v>15</v>
      </c>
    </row>
    <row r="37" spans="1:21" ht="57.75" hidden="1" customHeight="1" x14ac:dyDescent="0.5">
      <c r="A37" s="98" t="str" cm="1">
        <f t="array" aca="1" ref="A37" ca="1">IF(AND(RIGHT(E37)="X",LEN(E37)=5),_xll.YCI("M:"&amp;E37, "category_name"),_xll.YCI(E37, "category_name"))</f>
        <v/>
      </c>
      <c r="B37" s="73" t="str" cm="1">
        <f t="array" aca="1" ref="B37" ca="1">IF(AND(RIGHT(E37)="X",LEN(E37)=5),_xll.YCI("M:"&amp;E37,  "security_name"),_xll.YCI(E37,  "security_name"))</f>
        <v/>
      </c>
      <c r="C37" s="7"/>
      <c r="D37" s="90"/>
      <c r="E37" s="90"/>
      <c r="F37" s="12" t="str" cm="1">
        <f t="array" aca="1" ref="F37" ca="1">IF(AND(RIGHT(E37)="X",LEN(E37)=5),_xll.YCP("M:"&amp;E37, "expense_ratio"),_xll.YCP(E37, "expense_ratio"))</f>
        <v/>
      </c>
      <c r="G37" s="17"/>
      <c r="H37" s="92"/>
      <c r="I37" s="10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55" t="str">
        <f>""</f>
        <v/>
      </c>
      <c r="U37" s="133">
        <f t="shared" si="0"/>
        <v>15</v>
      </c>
    </row>
    <row r="38" spans="1:21" ht="57.75" hidden="1" customHeight="1" x14ac:dyDescent="0.5">
      <c r="A38" s="98"/>
      <c r="B38" s="73"/>
      <c r="C38" s="7"/>
      <c r="D38" s="90"/>
      <c r="E38" s="90"/>
      <c r="F38" s="12"/>
      <c r="G38" s="17"/>
      <c r="H38" s="92"/>
      <c r="I38" s="10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55" t="str">
        <f>""</f>
        <v/>
      </c>
      <c r="U38" s="133">
        <f t="shared" si="0"/>
        <v>15</v>
      </c>
    </row>
    <row r="39" spans="1:21" ht="57.75" hidden="1" customHeight="1" x14ac:dyDescent="0.5">
      <c r="A39" s="98"/>
      <c r="B39" s="73"/>
      <c r="C39" s="7"/>
      <c r="D39" s="90"/>
      <c r="E39" s="90"/>
      <c r="F39" s="12"/>
      <c r="G39" s="17"/>
      <c r="H39" s="92"/>
      <c r="I39" s="10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55" t="str">
        <f>""</f>
        <v/>
      </c>
      <c r="U39" s="133">
        <f t="shared" si="0"/>
        <v>15</v>
      </c>
    </row>
    <row r="40" spans="1:21" ht="51" hidden="1" customHeight="1" x14ac:dyDescent="0.5">
      <c r="A40" s="98" t="str" cm="1">
        <f t="array" aca="1" ref="A40" ca="1">IF(AND(RIGHT(E40)="X",LEN(E40)=5),_xll.YCI("M:"&amp;E40, "category_name"),_xll.YCI(E40, "category_name"))</f>
        <v/>
      </c>
      <c r="B40" s="73" t="str" cm="1">
        <f t="array" aca="1" ref="B40" ca="1">IF(AND(RIGHT(E40)="X",LEN(E40)=5),_xll.YCI("M:"&amp;E40,  "security_name"),_xll.YCI(E40,  "security_name"))</f>
        <v/>
      </c>
      <c r="C40" s="7"/>
      <c r="D40" s="90"/>
      <c r="E40" s="90"/>
      <c r="F40" s="12" t="str" cm="1">
        <f t="array" aca="1" ref="F40" ca="1">IF(AND(RIGHT(E40)="X",LEN(E40)=5),_xll.YCP("M:"&amp;E40, "expense_ratio"),_xll.YCP(E40, "expense_ratio"))</f>
        <v/>
      </c>
      <c r="G40" s="17"/>
      <c r="H40" s="92"/>
      <c r="I40" s="107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55" t="str">
        <f>""</f>
        <v/>
      </c>
      <c r="U40" s="133">
        <f t="shared" si="0"/>
        <v>15</v>
      </c>
    </row>
    <row r="41" spans="1:21" x14ac:dyDescent="0.5">
      <c r="A41" s="57"/>
      <c r="B41" s="140"/>
      <c r="C41" s="141"/>
      <c r="D41" s="142">
        <f>C41/$C$46</f>
        <v>0</v>
      </c>
      <c r="E41" s="143"/>
      <c r="F41" s="144"/>
      <c r="G41" s="145"/>
      <c r="H41" s="146"/>
      <c r="I41" s="136"/>
      <c r="J41" s="136"/>
      <c r="K41" s="131"/>
      <c r="L41" s="131"/>
      <c r="M41" s="131"/>
      <c r="N41" s="136"/>
      <c r="O41" s="136"/>
      <c r="P41" s="136"/>
      <c r="Q41" s="136"/>
      <c r="R41" s="136"/>
      <c r="S41" s="136"/>
      <c r="T41" s="147"/>
    </row>
    <row r="42" spans="1:21" ht="55.5" customHeight="1" x14ac:dyDescent="0.5">
      <c r="A42" s="24" t="s">
        <v>57</v>
      </c>
      <c r="B42" s="54" t="s">
        <v>58</v>
      </c>
      <c r="C42" s="197">
        <v>284120893.06999999</v>
      </c>
      <c r="D42" s="19">
        <v>0.37337799715730247</v>
      </c>
      <c r="E42" s="19"/>
      <c r="F42" s="191">
        <v>8.0000000000000004E-4</v>
      </c>
      <c r="G42" s="148">
        <v>5.0000000000000001E-3</v>
      </c>
      <c r="H42" s="149">
        <v>38717</v>
      </c>
      <c r="I42" s="150"/>
      <c r="J42" s="136"/>
      <c r="K42" s="131"/>
      <c r="L42" s="131"/>
      <c r="M42" s="131"/>
      <c r="N42" s="136"/>
      <c r="O42" s="136"/>
      <c r="P42" s="136"/>
      <c r="Q42" s="136"/>
      <c r="R42" s="136"/>
      <c r="S42" s="136"/>
      <c r="T42" s="147"/>
    </row>
    <row r="43" spans="1:21" ht="57" customHeight="1" x14ac:dyDescent="0.5">
      <c r="A43" s="24" t="s">
        <v>59</v>
      </c>
      <c r="B43" s="54" t="s">
        <v>60</v>
      </c>
      <c r="C43" s="197">
        <v>51236661.710000001</v>
      </c>
      <c r="D43" s="19">
        <v>6.733275375701693E-2</v>
      </c>
      <c r="E43" s="19"/>
      <c r="F43" s="191"/>
      <c r="G43" s="148"/>
      <c r="H43" s="149"/>
      <c r="I43" s="150"/>
      <c r="J43" s="136"/>
      <c r="K43" s="131"/>
      <c r="L43" s="131"/>
      <c r="M43" s="131"/>
      <c r="N43" s="136"/>
      <c r="O43" s="136"/>
      <c r="P43" s="136"/>
      <c r="Q43" s="136"/>
      <c r="R43" s="136"/>
      <c r="S43" s="136"/>
      <c r="T43" s="147"/>
    </row>
    <row r="44" spans="1:21" ht="55.5" customHeight="1" x14ac:dyDescent="0.5">
      <c r="A44" s="24" t="s">
        <v>61</v>
      </c>
      <c r="B44" s="52" t="s">
        <v>62</v>
      </c>
      <c r="C44" s="197">
        <v>2453428.19</v>
      </c>
      <c r="D44" s="19">
        <v>3.224177193916441E-3</v>
      </c>
      <c r="E44" s="89"/>
      <c r="F44" s="191"/>
      <c r="G44" s="148">
        <v>0</v>
      </c>
      <c r="H44" s="149" t="s">
        <v>10</v>
      </c>
      <c r="I44" s="150"/>
      <c r="J44" s="136"/>
      <c r="K44" s="131"/>
      <c r="L44" s="131"/>
      <c r="M44" s="131"/>
      <c r="N44" s="136"/>
      <c r="O44" s="136"/>
      <c r="P44" s="136"/>
      <c r="Q44" s="136"/>
      <c r="R44" s="136"/>
      <c r="S44" s="136"/>
      <c r="T44" s="147"/>
    </row>
    <row r="45" spans="1:21" s="139" customFormat="1" ht="15" customHeight="1" x14ac:dyDescent="0.5">
      <c r="A45" s="179"/>
      <c r="B45" s="159"/>
      <c r="C45" s="160"/>
      <c r="D45" s="151"/>
      <c r="E45" s="151"/>
      <c r="F45" s="151"/>
      <c r="G45" s="152"/>
      <c r="H45" s="153"/>
      <c r="I45" s="154"/>
      <c r="J45" s="154"/>
      <c r="K45" s="154"/>
      <c r="L45" s="155"/>
      <c r="M45" s="156"/>
      <c r="N45" s="157"/>
      <c r="O45" s="157"/>
      <c r="P45" s="158"/>
      <c r="Q45" s="155"/>
      <c r="R45" s="155"/>
      <c r="S45" s="155"/>
      <c r="T45" s="155"/>
      <c r="U45" s="133"/>
    </row>
    <row r="46" spans="1:21" s="139" customFormat="1" ht="30.75" customHeight="1" x14ac:dyDescent="0.5">
      <c r="A46" s="180"/>
      <c r="B46" s="161" t="s">
        <v>7</v>
      </c>
      <c r="C46" s="161">
        <f>SUM(C5:C44)</f>
        <v>760947070.35000014</v>
      </c>
      <c r="D46" s="162">
        <f>SUM(D7:D44)</f>
        <v>0.70261217770913509</v>
      </c>
      <c r="E46" s="162"/>
      <c r="F46" s="237" t="s">
        <v>8</v>
      </c>
      <c r="G46" s="237"/>
      <c r="H46" s="237"/>
      <c r="I46" s="237"/>
      <c r="J46" s="237"/>
      <c r="K46" s="237"/>
      <c r="L46" s="237"/>
      <c r="M46" s="237"/>
      <c r="N46" s="237"/>
      <c r="O46" s="238">
        <f ca="1">SUMPRODUCT(D5:D44,F5:F44)</f>
        <v>1.7559933311240715E-3</v>
      </c>
      <c r="P46" s="238"/>
      <c r="Q46" s="155"/>
      <c r="R46" s="155"/>
      <c r="S46" s="155"/>
      <c r="T46" s="155"/>
      <c r="U46" s="133"/>
    </row>
    <row r="47" spans="1:21" s="139" customFormat="1" x14ac:dyDescent="0.5">
      <c r="A47" s="181"/>
      <c r="B47" s="155"/>
      <c r="C47" s="160"/>
      <c r="D47" s="151"/>
      <c r="E47" s="151"/>
      <c r="F47" s="239"/>
      <c r="G47" s="239"/>
      <c r="H47" s="239"/>
      <c r="I47" s="239"/>
      <c r="J47" s="239"/>
      <c r="K47" s="239"/>
      <c r="L47" s="239"/>
      <c r="M47" s="239"/>
      <c r="N47" s="239"/>
      <c r="O47" s="238"/>
      <c r="P47" s="238"/>
      <c r="Q47" s="155"/>
      <c r="R47" s="155"/>
      <c r="S47" s="155"/>
      <c r="T47" s="155"/>
      <c r="U47" s="133"/>
    </row>
    <row r="48" spans="1:21" ht="24.95" customHeight="1" x14ac:dyDescent="0.5">
      <c r="A48" s="182"/>
      <c r="B48" s="163"/>
      <c r="C48" s="163"/>
      <c r="D48" s="163"/>
      <c r="E48" s="163"/>
      <c r="F48" s="163"/>
      <c r="G48" s="164"/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3"/>
      <c r="S48" s="163"/>
      <c r="T48" s="165"/>
    </row>
    <row r="49" spans="1:20" ht="24.95" customHeight="1" x14ac:dyDescent="0.5">
      <c r="A49" s="182"/>
      <c r="B49" s="166" t="s">
        <v>12</v>
      </c>
      <c r="C49" s="167"/>
      <c r="D49" s="151"/>
      <c r="E49" s="151"/>
      <c r="F49" s="151"/>
      <c r="G49" s="152"/>
      <c r="H49" s="168"/>
      <c r="I49" s="154"/>
      <c r="J49" s="154"/>
      <c r="K49" s="154"/>
      <c r="L49" s="169"/>
      <c r="M49" s="169"/>
      <c r="N49" s="166"/>
      <c r="O49" s="166"/>
      <c r="P49" s="158"/>
      <c r="Q49" s="166"/>
      <c r="R49" s="166"/>
      <c r="S49" s="166"/>
      <c r="T49" s="166"/>
    </row>
    <row r="50" spans="1:20" ht="24.95" customHeight="1" x14ac:dyDescent="0.5">
      <c r="A50" s="182"/>
      <c r="B50" s="166"/>
      <c r="C50" s="167">
        <f>SUM(C5:C15)</f>
        <v>366557606.16000003</v>
      </c>
      <c r="D50" s="151"/>
      <c r="E50" s="151"/>
      <c r="F50" s="151"/>
      <c r="G50" s="152"/>
      <c r="H50" s="151"/>
      <c r="I50" s="170"/>
      <c r="J50" s="170"/>
      <c r="K50" s="166"/>
      <c r="L50" s="170"/>
      <c r="M50" s="166"/>
      <c r="N50" s="166"/>
      <c r="O50" s="166"/>
      <c r="P50" s="158"/>
      <c r="Q50" s="166"/>
      <c r="R50" s="166"/>
      <c r="S50" s="166"/>
      <c r="T50" s="166"/>
    </row>
    <row r="51" spans="1:20" ht="24.95" customHeight="1" x14ac:dyDescent="0.5">
      <c r="A51" s="166"/>
      <c r="B51" s="166"/>
      <c r="C51" s="167">
        <f>C42*0.65</f>
        <v>184678580.4955</v>
      </c>
      <c r="D51" s="151"/>
      <c r="E51" s="151"/>
      <c r="F51" s="151"/>
      <c r="G51" s="152"/>
      <c r="H51" s="151"/>
      <c r="I51" s="170"/>
      <c r="J51" s="170"/>
      <c r="K51" s="166"/>
      <c r="L51" s="170"/>
      <c r="M51" s="166"/>
      <c r="N51" s="166"/>
      <c r="O51" s="166"/>
      <c r="P51" s="158"/>
      <c r="Q51" s="166"/>
      <c r="R51" s="166"/>
      <c r="S51" s="166"/>
      <c r="T51" s="166"/>
    </row>
    <row r="52" spans="1:20" ht="47.25" customHeight="1" x14ac:dyDescent="0.5">
      <c r="A52" s="166"/>
      <c r="B52" s="166"/>
      <c r="C52" s="171">
        <f>SUM(C50:C51)</f>
        <v>551236186.65550005</v>
      </c>
      <c r="D52" s="151"/>
      <c r="E52" s="151"/>
      <c r="F52" s="151"/>
      <c r="G52" s="152"/>
      <c r="H52" s="151"/>
      <c r="I52" s="170"/>
      <c r="J52" s="170"/>
      <c r="K52" s="166"/>
      <c r="L52" s="170"/>
      <c r="M52" s="166"/>
      <c r="N52" s="166"/>
      <c r="O52" s="166"/>
      <c r="P52" s="172"/>
      <c r="Q52" s="166"/>
      <c r="R52" s="166"/>
      <c r="S52" s="166"/>
      <c r="T52" s="166"/>
    </row>
    <row r="53" spans="1:20" ht="24.95" customHeight="1" x14ac:dyDescent="0.5">
      <c r="A53" s="166"/>
      <c r="B53" s="166"/>
      <c r="C53" s="173">
        <f>C52/C46</f>
        <v>0.7244080542973339</v>
      </c>
      <c r="D53" s="151"/>
      <c r="E53" s="151"/>
      <c r="F53" s="151"/>
      <c r="G53" s="152"/>
      <c r="H53" s="151"/>
      <c r="I53" s="170"/>
      <c r="J53" s="170"/>
      <c r="K53" s="166"/>
      <c r="L53" s="170"/>
      <c r="M53" s="166"/>
      <c r="N53" s="166"/>
      <c r="O53" s="166"/>
      <c r="P53" s="172"/>
      <c r="Q53" s="166"/>
      <c r="R53" s="166"/>
      <c r="S53" s="166"/>
      <c r="T53" s="166"/>
    </row>
    <row r="54" spans="1:20" ht="24.95" customHeight="1" x14ac:dyDescent="0.5">
      <c r="A54" s="166"/>
      <c r="B54" s="166"/>
      <c r="C54" s="171"/>
      <c r="D54" s="151"/>
      <c r="E54" s="151"/>
      <c r="F54" s="151"/>
      <c r="G54" s="152"/>
      <c r="H54" s="151"/>
      <c r="I54" s="170"/>
      <c r="J54" s="170"/>
      <c r="K54" s="166"/>
      <c r="L54" s="170"/>
      <c r="M54" s="166"/>
      <c r="N54" s="166"/>
      <c r="O54" s="166"/>
      <c r="P54" s="172"/>
      <c r="Q54" s="166"/>
      <c r="R54" s="166"/>
      <c r="S54" s="166"/>
      <c r="T54" s="166"/>
    </row>
    <row r="55" spans="1:20" ht="24.95" customHeight="1" x14ac:dyDescent="0.5">
      <c r="A55" s="166"/>
      <c r="B55" s="166"/>
      <c r="C55" s="171"/>
      <c r="D55" s="151"/>
      <c r="E55" s="151"/>
      <c r="F55" s="151"/>
      <c r="G55" s="152"/>
      <c r="H55" s="151"/>
      <c r="I55" s="170"/>
      <c r="J55" s="170"/>
      <c r="K55" s="166"/>
      <c r="L55" s="170"/>
      <c r="M55" s="166"/>
      <c r="N55" s="166"/>
      <c r="O55" s="166"/>
      <c r="P55" s="174"/>
      <c r="Q55" s="166"/>
      <c r="R55" s="166"/>
      <c r="S55" s="166"/>
      <c r="T55" s="166"/>
    </row>
    <row r="56" spans="1:20" ht="24.95" customHeight="1" x14ac:dyDescent="0.5">
      <c r="A56" s="166"/>
      <c r="B56" s="166"/>
      <c r="C56" s="151"/>
      <c r="D56" s="151"/>
      <c r="E56" s="151"/>
      <c r="F56" s="151"/>
      <c r="G56" s="152"/>
      <c r="H56" s="151"/>
      <c r="I56" s="170"/>
      <c r="J56" s="170"/>
      <c r="K56" s="166"/>
      <c r="L56" s="170"/>
      <c r="M56" s="166"/>
      <c r="N56" s="166"/>
      <c r="O56" s="166"/>
      <c r="P56" s="174"/>
      <c r="Q56" s="166"/>
      <c r="R56" s="166"/>
      <c r="S56" s="166"/>
      <c r="T56" s="166"/>
    </row>
    <row r="57" spans="1:20" ht="24.95" customHeight="1" x14ac:dyDescent="0.5">
      <c r="A57" s="166"/>
      <c r="B57" s="166"/>
      <c r="C57" s="151"/>
      <c r="D57" s="151"/>
      <c r="E57" s="151"/>
      <c r="F57" s="151"/>
      <c r="G57" s="152"/>
      <c r="H57" s="151"/>
      <c r="I57" s="170"/>
      <c r="J57" s="170"/>
      <c r="K57" s="166"/>
      <c r="L57" s="170"/>
      <c r="M57" s="166"/>
      <c r="N57" s="166"/>
      <c r="O57" s="166"/>
      <c r="P57" s="166"/>
      <c r="Q57" s="166"/>
      <c r="R57" s="166"/>
      <c r="S57" s="166"/>
      <c r="T57" s="166"/>
    </row>
    <row r="58" spans="1:20" ht="24.95" customHeight="1" x14ac:dyDescent="0.5">
      <c r="A58" s="166"/>
      <c r="B58" s="175"/>
      <c r="C58" s="151"/>
      <c r="D58" s="151"/>
      <c r="E58" s="151"/>
      <c r="F58" s="151"/>
      <c r="G58" s="152"/>
      <c r="H58" s="151"/>
      <c r="I58" s="170"/>
      <c r="J58" s="170"/>
      <c r="K58" s="166"/>
      <c r="L58" s="170"/>
      <c r="M58" s="166"/>
      <c r="N58" s="166"/>
      <c r="O58" s="166"/>
      <c r="P58" s="166"/>
      <c r="Q58" s="166"/>
      <c r="R58" s="166"/>
      <c r="S58" s="166"/>
      <c r="T58" s="166"/>
    </row>
    <row r="59" spans="1:20" ht="24.95" customHeight="1" x14ac:dyDescent="0.5">
      <c r="A59" s="166"/>
      <c r="B59" s="166"/>
      <c r="C59" s="151"/>
      <c r="D59" s="151"/>
      <c r="E59" s="151"/>
      <c r="F59" s="151"/>
      <c r="G59" s="152"/>
      <c r="H59" s="151"/>
      <c r="I59" s="170"/>
      <c r="J59" s="170"/>
      <c r="K59" s="166"/>
      <c r="L59" s="170"/>
      <c r="M59" s="166"/>
      <c r="N59" s="166"/>
      <c r="O59" s="166"/>
      <c r="P59" s="166"/>
      <c r="Q59" s="166"/>
      <c r="R59" s="166"/>
      <c r="S59" s="166"/>
      <c r="T59" s="166"/>
    </row>
    <row r="60" spans="1:20" x14ac:dyDescent="0.5">
      <c r="A60" s="166"/>
      <c r="B60" s="166"/>
      <c r="C60" s="151"/>
      <c r="D60" s="151"/>
      <c r="E60" s="151"/>
      <c r="F60" s="151"/>
      <c r="G60" s="152"/>
      <c r="H60" s="151"/>
      <c r="I60" s="170"/>
      <c r="J60" s="170"/>
      <c r="K60" s="166"/>
      <c r="L60" s="170"/>
      <c r="M60" s="166"/>
      <c r="N60" s="166"/>
      <c r="O60" s="166"/>
      <c r="P60" s="166"/>
      <c r="Q60" s="166"/>
      <c r="R60" s="166"/>
      <c r="S60" s="166"/>
      <c r="T60" s="166"/>
    </row>
    <row r="61" spans="1:20" x14ac:dyDescent="0.5">
      <c r="A61" s="166"/>
      <c r="B61" s="166"/>
      <c r="C61" s="151"/>
      <c r="D61" s="151"/>
      <c r="E61" s="151"/>
      <c r="F61" s="151"/>
      <c r="G61" s="152"/>
      <c r="H61" s="151"/>
      <c r="I61" s="170"/>
      <c r="J61" s="170"/>
      <c r="K61" s="166"/>
      <c r="L61" s="170"/>
      <c r="M61" s="166"/>
      <c r="N61" s="166"/>
      <c r="O61" s="166"/>
      <c r="P61" s="166"/>
      <c r="Q61" s="166"/>
      <c r="R61" s="166"/>
      <c r="S61" s="166"/>
      <c r="T61" s="166"/>
    </row>
  </sheetData>
  <mergeCells count="4">
    <mergeCell ref="F46:N46"/>
    <mergeCell ref="O46:P46"/>
    <mergeCell ref="F47:N47"/>
    <mergeCell ref="O47:P47"/>
  </mergeCells>
  <conditionalFormatting sqref="I5:S40">
    <cfRule type="expression" dxfId="2" priority="1">
      <formula>"Or(I5&lt;&gt;ü,I5&lt;&gt;û)"</formula>
    </cfRule>
    <cfRule type="expression" dxfId="1" priority="2">
      <formula>I5 = "û"</formula>
    </cfRule>
    <cfRule type="expression" dxfId="0" priority="3">
      <formula>I5 = "ü"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9C3D1-91BB-48E2-80CA-7FD96FFAAA24}">
  <dimension ref="A1:T46"/>
  <sheetViews>
    <sheetView workbookViewId="0">
      <selection sqref="A1:T46"/>
    </sheetView>
  </sheetViews>
  <sheetFormatPr defaultRowHeight="12.75" x14ac:dyDescent="0.2"/>
  <sheetData>
    <row r="1" spans="1:20" x14ac:dyDescent="0.2">
      <c r="A1" t="s">
        <v>20</v>
      </c>
    </row>
    <row r="2" spans="1:20" x14ac:dyDescent="0.2">
      <c r="A2" t="s">
        <v>18</v>
      </c>
    </row>
    <row r="4" spans="1:20" x14ac:dyDescent="0.2">
      <c r="A4" t="s">
        <v>0</v>
      </c>
      <c r="B4" t="s">
        <v>1</v>
      </c>
      <c r="C4" t="s">
        <v>19</v>
      </c>
      <c r="D4" t="s">
        <v>2</v>
      </c>
      <c r="E4" t="s">
        <v>13</v>
      </c>
      <c r="F4" t="s">
        <v>3</v>
      </c>
      <c r="G4" t="s">
        <v>11</v>
      </c>
      <c r="H4" t="s">
        <v>4</v>
      </c>
      <c r="I4">
        <v>1</v>
      </c>
      <c r="J4">
        <v>2</v>
      </c>
      <c r="K4">
        <v>3</v>
      </c>
      <c r="L4">
        <v>4</v>
      </c>
      <c r="M4">
        <v>5</v>
      </c>
      <c r="N4">
        <v>6</v>
      </c>
      <c r="O4">
        <v>7</v>
      </c>
      <c r="P4">
        <v>8</v>
      </c>
      <c r="Q4">
        <v>9</v>
      </c>
      <c r="R4">
        <v>10</v>
      </c>
      <c r="S4">
        <v>11</v>
      </c>
      <c r="T4" t="s">
        <v>6</v>
      </c>
    </row>
    <row r="5" spans="1:20" x14ac:dyDescent="0.2">
      <c r="A5" t="s">
        <v>22</v>
      </c>
      <c r="B5" t="s">
        <v>23</v>
      </c>
      <c r="C5">
        <v>167005249.93000001</v>
      </c>
      <c r="F5">
        <v>4.0000000000000002E-4</v>
      </c>
      <c r="I5" t="s">
        <v>63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</row>
    <row r="6" spans="1:20" x14ac:dyDescent="0.2">
      <c r="A6" t="s">
        <v>24</v>
      </c>
      <c r="B6" t="s">
        <v>25</v>
      </c>
      <c r="C6">
        <v>30838079.690000001</v>
      </c>
      <c r="F6">
        <v>2.3E-3</v>
      </c>
      <c r="I6" t="s">
        <v>64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64</v>
      </c>
      <c r="S6" t="s">
        <v>64</v>
      </c>
      <c r="T6" t="s">
        <v>65</v>
      </c>
    </row>
    <row r="7" spans="1:20" x14ac:dyDescent="0.2">
      <c r="A7" t="s">
        <v>26</v>
      </c>
      <c r="B7" t="s">
        <v>27</v>
      </c>
      <c r="C7">
        <v>25044515.280000001</v>
      </c>
      <c r="F7">
        <v>2.5999999999999999E-3</v>
      </c>
      <c r="I7" t="s">
        <v>64</v>
      </c>
      <c r="J7" t="s">
        <v>64</v>
      </c>
      <c r="K7" t="s">
        <v>64</v>
      </c>
      <c r="L7" t="s">
        <v>64</v>
      </c>
      <c r="M7" t="s">
        <v>64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</row>
    <row r="8" spans="1:20" x14ac:dyDescent="0.2">
      <c r="A8" t="s">
        <v>28</v>
      </c>
      <c r="B8" t="s">
        <v>29</v>
      </c>
      <c r="C8">
        <v>2797294.66</v>
      </c>
      <c r="F8">
        <v>5.0000000000000001E-4</v>
      </c>
      <c r="I8" t="s">
        <v>63</v>
      </c>
      <c r="J8" t="s">
        <v>64</v>
      </c>
      <c r="K8" t="s">
        <v>9</v>
      </c>
      <c r="L8" t="s">
        <v>9</v>
      </c>
      <c r="M8" t="s">
        <v>64</v>
      </c>
      <c r="N8" t="s">
        <v>64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</row>
    <row r="9" spans="1:20" x14ac:dyDescent="0.2">
      <c r="A9" t="s">
        <v>30</v>
      </c>
      <c r="B9" t="s">
        <v>31</v>
      </c>
      <c r="C9">
        <v>27749018.73</v>
      </c>
      <c r="F9">
        <v>6.6E-3</v>
      </c>
      <c r="I9" t="s">
        <v>64</v>
      </c>
      <c r="J9" t="s">
        <v>64</v>
      </c>
      <c r="K9" t="s">
        <v>64</v>
      </c>
      <c r="L9" t="s">
        <v>64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</row>
    <row r="10" spans="1:20" x14ac:dyDescent="0.2">
      <c r="A10" t="s">
        <v>32</v>
      </c>
      <c r="B10" t="s">
        <v>33</v>
      </c>
      <c r="C10">
        <v>29665779.710000001</v>
      </c>
      <c r="F10">
        <v>5.7999999999999996E-3</v>
      </c>
      <c r="I10" t="s">
        <v>64</v>
      </c>
      <c r="J10" t="s">
        <v>64</v>
      </c>
      <c r="K10" t="s">
        <v>64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</row>
    <row r="11" spans="1:20" x14ac:dyDescent="0.2">
      <c r="A11" t="s">
        <v>34</v>
      </c>
      <c r="B11" t="s">
        <v>35</v>
      </c>
      <c r="C11">
        <v>7376962.3200000003</v>
      </c>
      <c r="F11">
        <v>5.0000000000000001E-4</v>
      </c>
      <c r="I11" t="s">
        <v>63</v>
      </c>
      <c r="J11" t="s">
        <v>64</v>
      </c>
      <c r="K11" t="s">
        <v>9</v>
      </c>
      <c r="L11" t="s">
        <v>9</v>
      </c>
      <c r="M11" t="s">
        <v>64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</row>
    <row r="12" spans="1:20" x14ac:dyDescent="0.2">
      <c r="A12" t="s">
        <v>34</v>
      </c>
      <c r="B12" t="s">
        <v>36</v>
      </c>
      <c r="C12">
        <v>4033839.49</v>
      </c>
      <c r="F12">
        <v>7.4999999999999997E-3</v>
      </c>
      <c r="I12" t="s">
        <v>64</v>
      </c>
      <c r="J12" t="s">
        <v>64</v>
      </c>
      <c r="K12" t="s">
        <v>64</v>
      </c>
      <c r="L12" t="s">
        <v>64</v>
      </c>
      <c r="M12" t="s">
        <v>64</v>
      </c>
      <c r="N12" t="s">
        <v>64</v>
      </c>
      <c r="O12" t="s">
        <v>64</v>
      </c>
      <c r="P12" t="s">
        <v>64</v>
      </c>
      <c r="Q12" t="s">
        <v>64</v>
      </c>
      <c r="R12" t="s">
        <v>64</v>
      </c>
      <c r="S12" t="s">
        <v>64</v>
      </c>
      <c r="T12" t="s">
        <v>64</v>
      </c>
    </row>
    <row r="13" spans="1:20" x14ac:dyDescent="0.2">
      <c r="A13" t="s">
        <v>37</v>
      </c>
      <c r="B13" t="s">
        <v>38</v>
      </c>
      <c r="C13">
        <v>33104291.620000001</v>
      </c>
      <c r="F13">
        <v>3.3999999999999998E-3</v>
      </c>
      <c r="I13" t="s">
        <v>64</v>
      </c>
      <c r="J13" t="s">
        <v>64</v>
      </c>
      <c r="K13" t="s">
        <v>64</v>
      </c>
      <c r="L13" t="s">
        <v>64</v>
      </c>
      <c r="M13" t="s">
        <v>64</v>
      </c>
      <c r="N13" t="s">
        <v>64</v>
      </c>
      <c r="O13" t="s">
        <v>64</v>
      </c>
      <c r="P13" t="s">
        <v>64</v>
      </c>
      <c r="Q13" t="s">
        <v>64</v>
      </c>
      <c r="R13" t="s">
        <v>64</v>
      </c>
      <c r="S13" t="s">
        <v>64</v>
      </c>
      <c r="T13" t="s">
        <v>64</v>
      </c>
    </row>
    <row r="14" spans="1:20" x14ac:dyDescent="0.2">
      <c r="A14" t="s">
        <v>39</v>
      </c>
      <c r="B14" t="s">
        <v>40</v>
      </c>
      <c r="C14">
        <v>15163566.880000001</v>
      </c>
      <c r="F14">
        <v>9.7000000000000003E-3</v>
      </c>
      <c r="I14" t="s">
        <v>64</v>
      </c>
      <c r="J14" t="s">
        <v>9</v>
      </c>
      <c r="K14" t="s">
        <v>9</v>
      </c>
      <c r="L14" t="s">
        <v>9</v>
      </c>
      <c r="M14" t="s">
        <v>9</v>
      </c>
      <c r="N14" t="s">
        <v>64</v>
      </c>
      <c r="O14" t="s">
        <v>64</v>
      </c>
      <c r="P14" t="s">
        <v>64</v>
      </c>
      <c r="Q14" t="s">
        <v>64</v>
      </c>
      <c r="R14" t="s">
        <v>64</v>
      </c>
      <c r="S14" t="s">
        <v>9</v>
      </c>
      <c r="T14" t="s">
        <v>66</v>
      </c>
    </row>
    <row r="15" spans="1:20" x14ac:dyDescent="0.2">
      <c r="A15" t="s">
        <v>41</v>
      </c>
      <c r="B15" t="s">
        <v>42</v>
      </c>
      <c r="C15">
        <v>1815439.41</v>
      </c>
      <c r="F15">
        <v>8.3999999999999995E-3</v>
      </c>
      <c r="I15" t="s">
        <v>64</v>
      </c>
      <c r="J15" t="s">
        <v>9</v>
      </c>
      <c r="K15" t="s">
        <v>9</v>
      </c>
      <c r="L15" t="s">
        <v>9</v>
      </c>
      <c r="M15" t="s">
        <v>9</v>
      </c>
      <c r="N15" t="s">
        <v>64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 t="s">
        <v>64</v>
      </c>
    </row>
    <row r="16" spans="1:20" x14ac:dyDescent="0.2">
      <c r="A16" t="s">
        <v>43</v>
      </c>
      <c r="B16" t="s">
        <v>44</v>
      </c>
      <c r="C16">
        <v>12119619.210000001</v>
      </c>
      <c r="F16">
        <v>3.0000000000000001E-3</v>
      </c>
      <c r="I16" t="s">
        <v>64</v>
      </c>
      <c r="J16" t="s">
        <v>64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  <c r="R16" t="s">
        <v>64</v>
      </c>
      <c r="S16" t="s">
        <v>64</v>
      </c>
      <c r="T16" t="s">
        <v>64</v>
      </c>
    </row>
    <row r="17" spans="1:20" x14ac:dyDescent="0.2">
      <c r="A17" t="s">
        <v>45</v>
      </c>
      <c r="B17" t="s">
        <v>46</v>
      </c>
      <c r="C17">
        <v>32959469.829999998</v>
      </c>
      <c r="F17">
        <v>4.8999999999999998E-3</v>
      </c>
      <c r="I17" t="s">
        <v>64</v>
      </c>
      <c r="J17" t="s">
        <v>64</v>
      </c>
      <c r="K17" t="s">
        <v>9</v>
      </c>
      <c r="L17" t="s">
        <v>64</v>
      </c>
      <c r="M17" t="s">
        <v>9</v>
      </c>
      <c r="N17" t="s">
        <v>64</v>
      </c>
      <c r="O17" t="s">
        <v>9</v>
      </c>
      <c r="P17" t="s">
        <v>64</v>
      </c>
      <c r="Q17" t="s">
        <v>9</v>
      </c>
      <c r="R17" t="s">
        <v>64</v>
      </c>
      <c r="S17" t="s">
        <v>64</v>
      </c>
      <c r="T17" t="s">
        <v>64</v>
      </c>
    </row>
    <row r="18" spans="1:20" x14ac:dyDescent="0.2">
      <c r="A18" t="s">
        <v>47</v>
      </c>
      <c r="B18" t="s">
        <v>48</v>
      </c>
      <c r="C18">
        <v>6641228.4400000004</v>
      </c>
      <c r="F18">
        <v>5.1000000000000004E-3</v>
      </c>
      <c r="I18" t="s">
        <v>64</v>
      </c>
      <c r="J18" t="s">
        <v>64</v>
      </c>
      <c r="K18" t="s">
        <v>64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64</v>
      </c>
      <c r="R18" t="s">
        <v>64</v>
      </c>
      <c r="S18" t="s">
        <v>64</v>
      </c>
      <c r="T18" t="s">
        <v>64</v>
      </c>
    </row>
    <row r="19" spans="1:20" x14ac:dyDescent="0.2">
      <c r="A19" t="s">
        <v>49</v>
      </c>
      <c r="B19" t="s">
        <v>50</v>
      </c>
      <c r="C19">
        <v>1965185.1</v>
      </c>
      <c r="F19">
        <v>5.1000000000000004E-3</v>
      </c>
      <c r="I19" t="s">
        <v>64</v>
      </c>
      <c r="J19" t="s">
        <v>64</v>
      </c>
      <c r="K19" t="s">
        <v>64</v>
      </c>
      <c r="L19" t="s">
        <v>64</v>
      </c>
      <c r="M19" t="s">
        <v>64</v>
      </c>
      <c r="N19" t="s">
        <v>64</v>
      </c>
      <c r="O19" t="s">
        <v>64</v>
      </c>
      <c r="P19" t="s">
        <v>64</v>
      </c>
      <c r="Q19" t="s">
        <v>64</v>
      </c>
      <c r="R19" t="s">
        <v>9</v>
      </c>
      <c r="S19" t="s">
        <v>64</v>
      </c>
      <c r="T19" t="s">
        <v>64</v>
      </c>
    </row>
    <row r="20" spans="1:20" x14ac:dyDescent="0.2">
      <c r="A20" t="s">
        <v>51</v>
      </c>
      <c r="B20" t="s">
        <v>52</v>
      </c>
      <c r="C20">
        <v>328016.34000000003</v>
      </c>
      <c r="F20">
        <v>1E-3</v>
      </c>
      <c r="I20" t="s">
        <v>63</v>
      </c>
      <c r="J20" t="s">
        <v>64</v>
      </c>
      <c r="K20" t="s">
        <v>64</v>
      </c>
      <c r="L20" t="s">
        <v>64</v>
      </c>
      <c r="M20" t="s">
        <v>63</v>
      </c>
      <c r="N20" t="s">
        <v>64</v>
      </c>
      <c r="O20" t="s">
        <v>64</v>
      </c>
      <c r="P20" t="s">
        <v>64</v>
      </c>
      <c r="Q20" t="s">
        <v>63</v>
      </c>
      <c r="R20" t="s">
        <v>64</v>
      </c>
      <c r="S20" t="s">
        <v>64</v>
      </c>
      <c r="T20" t="s">
        <v>64</v>
      </c>
    </row>
    <row r="21" spans="1:20" x14ac:dyDescent="0.2">
      <c r="A21" t="s">
        <v>53</v>
      </c>
      <c r="B21" t="s">
        <v>54</v>
      </c>
      <c r="C21">
        <v>1404736.6</v>
      </c>
      <c r="F21">
        <v>9.4000000000000004E-3</v>
      </c>
      <c r="I21" t="s">
        <v>64</v>
      </c>
      <c r="J21" t="s">
        <v>9</v>
      </c>
      <c r="K21" t="s">
        <v>9</v>
      </c>
      <c r="L21" t="s">
        <v>9</v>
      </c>
      <c r="M21" t="s">
        <v>9</v>
      </c>
      <c r="N21" t="s">
        <v>64</v>
      </c>
      <c r="O21" t="s">
        <v>64</v>
      </c>
      <c r="P21" t="s">
        <v>64</v>
      </c>
      <c r="Q21" t="s">
        <v>64</v>
      </c>
      <c r="R21" t="s">
        <v>64</v>
      </c>
      <c r="S21" t="s">
        <v>64</v>
      </c>
      <c r="T21" t="s">
        <v>64</v>
      </c>
    </row>
    <row r="22" spans="1:20" x14ac:dyDescent="0.2">
      <c r="A22" t="s">
        <v>55</v>
      </c>
      <c r="B22" t="s">
        <v>56</v>
      </c>
      <c r="C22">
        <v>1217911.06</v>
      </c>
      <c r="F22">
        <v>7.6E-3</v>
      </c>
      <c r="I22" t="s">
        <v>64</v>
      </c>
      <c r="J22" t="s">
        <v>64</v>
      </c>
      <c r="K22" t="s">
        <v>64</v>
      </c>
      <c r="L22" t="s">
        <v>64</v>
      </c>
      <c r="M22" t="s">
        <v>9</v>
      </c>
      <c r="N22" t="s">
        <v>64</v>
      </c>
      <c r="O22" t="s">
        <v>64</v>
      </c>
      <c r="P22" t="s">
        <v>64</v>
      </c>
      <c r="Q22" t="s">
        <v>9</v>
      </c>
      <c r="R22" t="s">
        <v>9</v>
      </c>
      <c r="S22" t="s">
        <v>64</v>
      </c>
      <c r="T22" t="s">
        <v>64</v>
      </c>
    </row>
    <row r="23" spans="1:20" x14ac:dyDescent="0.2">
      <c r="A23" t="s">
        <v>67</v>
      </c>
      <c r="B23" t="s">
        <v>67</v>
      </c>
      <c r="F23" t="s">
        <v>67</v>
      </c>
      <c r="T23" t="s">
        <v>67</v>
      </c>
    </row>
    <row r="24" spans="1:20" x14ac:dyDescent="0.2">
      <c r="A24" t="s">
        <v>67</v>
      </c>
      <c r="B24" t="s">
        <v>67</v>
      </c>
      <c r="F24" t="s">
        <v>67</v>
      </c>
      <c r="T24" t="s">
        <v>67</v>
      </c>
    </row>
    <row r="25" spans="1:20" x14ac:dyDescent="0.2">
      <c r="A25" t="s">
        <v>67</v>
      </c>
      <c r="B25" t="s">
        <v>67</v>
      </c>
      <c r="F25" t="s">
        <v>67</v>
      </c>
      <c r="T25" t="s">
        <v>67</v>
      </c>
    </row>
    <row r="26" spans="1:20" x14ac:dyDescent="0.2">
      <c r="A26" t="s">
        <v>67</v>
      </c>
      <c r="B26" t="s">
        <v>67</v>
      </c>
      <c r="F26" t="s">
        <v>67</v>
      </c>
      <c r="T26" t="s">
        <v>67</v>
      </c>
    </row>
    <row r="27" spans="1:20" x14ac:dyDescent="0.2">
      <c r="A27" t="s">
        <v>67</v>
      </c>
      <c r="B27" t="s">
        <v>67</v>
      </c>
      <c r="F27" t="s">
        <v>67</v>
      </c>
      <c r="T27" t="s">
        <v>67</v>
      </c>
    </row>
    <row r="28" spans="1:20" x14ac:dyDescent="0.2">
      <c r="T28" t="s">
        <v>67</v>
      </c>
    </row>
    <row r="29" spans="1:20" x14ac:dyDescent="0.2">
      <c r="T29" t="s">
        <v>67</v>
      </c>
    </row>
    <row r="30" spans="1:20" x14ac:dyDescent="0.2">
      <c r="T30" t="s">
        <v>67</v>
      </c>
    </row>
    <row r="31" spans="1:20" x14ac:dyDescent="0.2">
      <c r="T31" t="s">
        <v>67</v>
      </c>
    </row>
    <row r="32" spans="1:20" x14ac:dyDescent="0.2">
      <c r="T32" t="s">
        <v>67</v>
      </c>
    </row>
    <row r="33" spans="1:20" x14ac:dyDescent="0.2">
      <c r="T33" t="s">
        <v>67</v>
      </c>
    </row>
    <row r="34" spans="1:20" x14ac:dyDescent="0.2">
      <c r="T34" t="s">
        <v>67</v>
      </c>
    </row>
    <row r="35" spans="1:20" x14ac:dyDescent="0.2">
      <c r="T35" t="s">
        <v>67</v>
      </c>
    </row>
    <row r="36" spans="1:20" x14ac:dyDescent="0.2">
      <c r="T36" t="s">
        <v>67</v>
      </c>
    </row>
    <row r="37" spans="1:20" x14ac:dyDescent="0.2">
      <c r="A37" t="s">
        <v>67</v>
      </c>
      <c r="B37" t="s">
        <v>67</v>
      </c>
      <c r="F37" t="s">
        <v>67</v>
      </c>
      <c r="T37" t="s">
        <v>67</v>
      </c>
    </row>
    <row r="38" spans="1:20" x14ac:dyDescent="0.2">
      <c r="T38" t="s">
        <v>67</v>
      </c>
    </row>
    <row r="39" spans="1:20" x14ac:dyDescent="0.2">
      <c r="T39" t="s">
        <v>67</v>
      </c>
    </row>
    <row r="40" spans="1:20" x14ac:dyDescent="0.2">
      <c r="A40" t="s">
        <v>67</v>
      </c>
      <c r="B40" t="s">
        <v>67</v>
      </c>
      <c r="F40" t="s">
        <v>67</v>
      </c>
      <c r="T40" t="s">
        <v>67</v>
      </c>
    </row>
    <row r="41" spans="1:20" x14ac:dyDescent="0.2">
      <c r="D41">
        <v>0</v>
      </c>
    </row>
    <row r="42" spans="1:20" x14ac:dyDescent="0.2">
      <c r="A42" t="s">
        <v>57</v>
      </c>
      <c r="B42" t="s">
        <v>58</v>
      </c>
      <c r="C42">
        <v>271920445.27999997</v>
      </c>
      <c r="D42">
        <v>0.37108861966555551</v>
      </c>
      <c r="F42">
        <v>7.5000000000000002E-4</v>
      </c>
      <c r="G42">
        <v>5.0000000000000001E-3</v>
      </c>
      <c r="H42">
        <v>38717</v>
      </c>
    </row>
    <row r="43" spans="1:20" x14ac:dyDescent="0.2">
      <c r="A43" t="s">
        <v>59</v>
      </c>
      <c r="B43" t="s">
        <v>60</v>
      </c>
      <c r="C43">
        <v>57047178.909999996</v>
      </c>
      <c r="D43">
        <v>7.785203078689916E-2</v>
      </c>
      <c r="F43">
        <v>3.0000000000000001E-3</v>
      </c>
    </row>
    <row r="44" spans="1:20" x14ac:dyDescent="0.2">
      <c r="A44" t="s">
        <v>61</v>
      </c>
      <c r="B44" t="s">
        <v>62</v>
      </c>
      <c r="C44">
        <v>2566343.92</v>
      </c>
      <c r="D44">
        <v>3.5022781088757523E-3</v>
      </c>
      <c r="F44" t="s">
        <v>10</v>
      </c>
      <c r="G44">
        <v>0</v>
      </c>
      <c r="H44" t="s">
        <v>10</v>
      </c>
    </row>
    <row r="46" spans="1:20" x14ac:dyDescent="0.2">
      <c r="B46" t="s">
        <v>7</v>
      </c>
      <c r="C46">
        <v>732764172.40999985</v>
      </c>
      <c r="D46">
        <v>0.45244292856133045</v>
      </c>
      <c r="F46" t="s">
        <v>8</v>
      </c>
      <c r="O46">
        <v>5.1187255710986412E-4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Current Period</vt:lpstr>
      <vt:lpstr>Past Quarter</vt:lpstr>
      <vt:lpstr>2024, Q4</vt:lpstr>
      <vt:lpstr>2024, Q3</vt:lpstr>
      <vt:lpstr>2024, Q2</vt:lpstr>
      <vt:lpstr>2024, Q1</vt:lpstr>
      <vt:lpstr>2023, Q4</vt:lpstr>
      <vt:lpstr>2023, Q3</vt:lpstr>
      <vt:lpstr>2023, Q2</vt:lpstr>
      <vt:lpstr>2023, 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Ryan Kristie</cp:lastModifiedBy>
  <cp:lastPrinted>2018-10-29T16:26:51Z</cp:lastPrinted>
  <dcterms:created xsi:type="dcterms:W3CDTF">2017-08-22T20:05:37Z</dcterms:created>
  <dcterms:modified xsi:type="dcterms:W3CDTF">2025-07-31T15:46:07Z</dcterms:modified>
</cp:coreProperties>
</file>