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meronrodrigues/Desktop/"/>
    </mc:Choice>
  </mc:AlternateContent>
  <xr:revisionPtr revIDLastSave="0" documentId="13_ncr:1_{C1C7EA8F-A3C3-134C-99DA-4F609CF57BC0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Current Period" sheetId="27" r:id="rId1"/>
    <sheet name="Past Quarter" sheetId="28" r:id="rId2"/>
  </sheets>
  <definedNames>
    <definedName name="Accoun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6" i="27" l="1"/>
  <c r="V108" i="27"/>
  <c r="V132" i="27"/>
  <c r="C186" i="27"/>
  <c r="D186" i="27"/>
  <c r="O186" i="27"/>
  <c r="A187" i="27"/>
  <c r="C190" i="27"/>
  <c r="C191" i="27"/>
  <c r="C192" i="27" l="1"/>
  <c r="C193" i="27" s="1"/>
  <c r="V23" i="28"/>
  <c r="V24" i="28"/>
  <c r="V25" i="28"/>
  <c r="V26" i="28"/>
  <c r="V27" i="28"/>
  <c r="V28" i="28"/>
  <c r="V29" i="28"/>
  <c r="V30" i="28"/>
  <c r="V31" i="28"/>
  <c r="V32" i="28"/>
  <c r="V33" i="28"/>
  <c r="V34" i="28"/>
  <c r="V35" i="28"/>
  <c r="V36" i="28"/>
  <c r="V37" i="28"/>
  <c r="V38" i="28"/>
  <c r="V39" i="28"/>
  <c r="V40" i="28"/>
  <c r="C51" i="28" l="1"/>
  <c r="C50" i="28"/>
  <c r="C46" i="28"/>
  <c r="C52" i="28" l="1"/>
  <c r="C53" i="28" s="1"/>
  <c r="A1" i="27"/>
  <c r="O46" i="28" l="1"/>
  <c r="D46" i="28"/>
  <c r="C4" i="27" l="1"/>
  <c r="A2" i="27" a="1"/>
  <c r="A2" i="27" s="1"/>
  <c r="V6" i="27" l="1"/>
  <c r="V7" i="27"/>
  <c r="V5" i="2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<sst xmlns="http://schemas.openxmlformats.org/spreadsheetml/2006/main" count="114" uniqueCount="36">
  <si>
    <t>Category</t>
  </si>
  <si>
    <t>Investment Option</t>
  </si>
  <si>
    <t>% of Assets</t>
  </si>
  <si>
    <t>Expense Ratio</t>
  </si>
  <si>
    <t>Plan Entry</t>
  </si>
  <si>
    <t>Previous Quarter Status</t>
  </si>
  <si>
    <t>Current Quarter Status</t>
  </si>
  <si>
    <t>Total Plan Assets:</t>
  </si>
  <si>
    <t>Weighted Average Expense:</t>
  </si>
  <si>
    <t>û</t>
  </si>
  <si>
    <t>-</t>
  </si>
  <si>
    <t>Rev Share</t>
  </si>
  <si>
    <t>t</t>
  </si>
  <si>
    <t>Ticker</t>
  </si>
  <si>
    <t>Quarter</t>
  </si>
  <si>
    <t>Date</t>
  </si>
  <si>
    <t>Company Name</t>
  </si>
  <si>
    <t>Enter Company Name</t>
  </si>
  <si>
    <t>Target Date Series</t>
  </si>
  <si>
    <t>Vanguard Target Retirement Funds</t>
  </si>
  <si>
    <t>Stable Value</t>
  </si>
  <si>
    <t>Vanguard Retirement Savings Trust III</t>
  </si>
  <si>
    <t>Loans</t>
  </si>
  <si>
    <t>Participant Loan Fund</t>
  </si>
  <si>
    <t>ü</t>
  </si>
  <si>
    <t/>
  </si>
  <si>
    <t>FW1</t>
  </si>
  <si>
    <t>FW2</t>
  </si>
  <si>
    <t>Associated Press Retirement Plans</t>
  </si>
  <si>
    <t>1st Quarter, 2025 Review (03.31.2025)</t>
  </si>
  <si>
    <t>Retirement Plan Assets (03.31.25)</t>
  </si>
  <si>
    <t>[Prepared for]</t>
  </si>
  <si>
    <t>[Report Date]</t>
  </si>
  <si>
    <t>[Target Retirement Funds]</t>
  </si>
  <si>
    <t>[ Retirement Savings Trust III]</t>
  </si>
  <si>
    <t>[Participant Loan Fund]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</si>
</sst>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[$-409]mmm\-yy;@"/>
    <numFmt numFmtId="166" formatCode="&quot;$&quot;#,##0.00"/>
    <numFmt numFmtId="167" formatCode="0.0%"/>
    <numFmt numFmtId="168" formatCode="&quot;$&quot;#,##0.000"/>
  </numFmts>
  <fonts count="77">
    <font>
      <sz val="10"/>
      <name val="Arial"/>
    </font>
    <font>
      <sz val="10"/>
      <name val="Arial"/>
      <family val="2"/>
    </font>
    <font>
      <b/>
      <sz val="32"/>
      <color rgb="FFFFFFFF"/>
      <name val="Calibri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b/>
      <sz val="20"/>
      <color rgb="FF000000"/>
      <name val="Calibri"/>
      <family val="2"/>
    </font>
    <font>
      <b/>
      <sz val="19"/>
      <color rgb="FF000000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sz val="20"/>
      <color rgb="FF000000"/>
      <name val="Calibri"/>
      <family val="2"/>
    </font>
    <font>
      <i/>
      <sz val="20"/>
      <color rgb="FF000000"/>
      <name val="Calibri"/>
      <family val="2"/>
    </font>
    <font>
      <b/>
      <sz val="20"/>
      <color rgb="FF00FF00"/>
      <name val="Wingdings"/>
      <charset val="2"/>
    </font>
    <font>
      <sz val="16"/>
      <color rgb="FF000000"/>
      <name val="Calibri"/>
      <family val="2"/>
    </font>
    <font>
      <sz val="11"/>
      <color indexed="8"/>
      <name val="Calibri"/>
      <family val="2"/>
    </font>
    <font>
      <sz val="20"/>
      <color indexed="8"/>
      <name val="Calibri"/>
      <family val="2"/>
    </font>
    <font>
      <b/>
      <sz val="20"/>
      <color rgb="FFFF0000"/>
      <name val="Wingdings"/>
      <charset val="2"/>
    </font>
    <font>
      <sz val="18"/>
      <color rgb="FF000000"/>
      <name val="Calibri"/>
      <family val="2"/>
    </font>
    <font>
      <sz val="20"/>
      <color rgb="FF00000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25"/>
      <color rgb="FF000000"/>
      <name val="Arial"/>
      <family val="2"/>
    </font>
    <font>
      <sz val="14"/>
      <color rgb="FF000000"/>
      <name val="Calibri"/>
      <family val="2"/>
    </font>
    <font>
      <sz val="14"/>
      <name val="Arial"/>
      <family val="2"/>
    </font>
    <font>
      <b/>
      <sz val="24"/>
      <color rgb="FF000000"/>
      <name val="Calibri"/>
      <family val="2"/>
    </font>
    <font>
      <b/>
      <sz val="26"/>
      <color rgb="FF000000"/>
      <name val="Calibri"/>
      <family val="2"/>
    </font>
    <font>
      <sz val="16"/>
      <color rgb="FF000000"/>
      <name val="Cambria"/>
      <family val="1"/>
    </font>
    <font>
      <sz val="26"/>
      <color rgb="FF000000"/>
      <name val="Cambria"/>
      <family val="1"/>
    </font>
    <font>
      <sz val="16"/>
      <color rgb="FF000000"/>
      <name val="Arial"/>
      <family val="2"/>
    </font>
    <font>
      <b/>
      <sz val="14"/>
      <color rgb="FF000000"/>
      <name val="Arial"/>
      <family val="2"/>
    </font>
    <font>
      <sz val="20"/>
      <color rgb="FF000000"/>
      <name val="Arial"/>
      <family val="2"/>
    </font>
    <font>
      <b/>
      <sz val="18"/>
      <color rgb="FF66FF33"/>
      <name val="Wingdings"/>
      <charset val="2"/>
    </font>
    <font>
      <sz val="10"/>
      <color theme="1"/>
      <name val="Tahoma"/>
      <family val="2"/>
    </font>
    <font>
      <sz val="18"/>
      <color rgb="FF000000"/>
      <name val="Arial"/>
      <family val="2"/>
    </font>
    <font>
      <sz val="26"/>
      <color rgb="FF000000"/>
      <name val="Arial"/>
      <family val="2"/>
    </font>
    <font>
      <sz val="10"/>
      <name val="Arial"/>
      <family val="2"/>
    </font>
    <font>
      <sz val="30"/>
      <name val="Arial"/>
      <family val="2"/>
    </font>
    <font>
      <sz val="16"/>
      <name val="Arial"/>
      <family val="2"/>
    </font>
    <font>
      <b/>
      <sz val="18"/>
      <color theme="1"/>
      <name val="Wingdings"/>
      <charset val="2"/>
    </font>
    <font>
      <b/>
      <sz val="40"/>
      <name val="Arial"/>
      <family val="2"/>
    </font>
    <font>
      <sz val="45"/>
      <name val="Arial"/>
      <family val="2"/>
    </font>
    <font>
      <sz val="4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30"/>
      <name val="Calibri"/>
      <family val="2"/>
    </font>
    <font>
      <b/>
      <sz val="18"/>
      <color theme="1"/>
      <name val="Calibri "/>
    </font>
    <font>
      <i/>
      <sz val="20"/>
      <color rgb="FF000000"/>
      <name val="Calibri"/>
      <family val="2"/>
      <scheme val="minor"/>
    </font>
    <font>
      <b/>
      <sz val="32"/>
      <color rgb="FFFFFFFF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9"/>
      <color rgb="FF000000"/>
      <name val="Calibri"/>
      <family val="2"/>
      <scheme val="minor"/>
    </font>
    <font>
      <b/>
      <sz val="20"/>
      <color rgb="FF00FF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40"/>
      <name val="Calibri"/>
      <family val="2"/>
      <scheme val="minor"/>
    </font>
    <font>
      <sz val="16"/>
      <name val="Calibri"/>
      <family val="2"/>
      <scheme val="minor"/>
    </font>
    <font>
      <sz val="30"/>
      <name val="Calibri"/>
      <family val="2"/>
      <scheme val="minor"/>
    </font>
    <font>
      <sz val="20"/>
      <color indexed="8"/>
      <name val="Calibri"/>
      <family val="2"/>
      <scheme val="minor"/>
    </font>
    <font>
      <sz val="15"/>
      <color rgb="FF040C28"/>
      <name val="Calibri"/>
      <family val="2"/>
      <scheme val="minor"/>
    </font>
    <font>
      <sz val="15"/>
      <color rgb="FF202124"/>
      <name val="Calibri"/>
      <family val="2"/>
      <scheme val="minor"/>
    </font>
    <font>
      <sz val="40"/>
      <name val="Calibri"/>
      <family val="2"/>
      <scheme val="minor"/>
    </font>
    <font>
      <sz val="14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E95"/>
        <bgColor indexed="64"/>
      </patternFill>
    </fill>
    <fill>
      <patternFill patternType="solid">
        <fgColor indexed="42"/>
      </patternFill>
    </fill>
    <fill>
      <patternFill patternType="solid">
        <fgColor rgb="FFE5F3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3" fillId="3" borderId="0" applyNumberFormat="0" applyBorder="0" applyAlignment="0" applyProtection="0"/>
    <xf numFmtId="0" fontId="3" fillId="0" borderId="0"/>
    <xf numFmtId="0" fontId="31" fillId="0" borderId="0"/>
    <xf numFmtId="0" fontId="1" fillId="0" borderId="0"/>
    <xf numFmtId="44" fontId="34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5" fontId="10" fillId="0" borderId="10" xfId="0" applyNumberFormat="1" applyFont="1" applyBorder="1" applyAlignment="1">
      <alignment horizontal="center" vertical="center"/>
    </xf>
    <xf numFmtId="10" fontId="10" fillId="0" borderId="7" xfId="0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10" fontId="10" fillId="0" borderId="11" xfId="1" applyNumberFormat="1" applyFont="1" applyBorder="1" applyAlignment="1">
      <alignment horizontal="center" vertical="center"/>
    </xf>
    <xf numFmtId="165" fontId="10" fillId="0" borderId="12" xfId="0" applyNumberFormat="1" applyFont="1" applyBorder="1" applyAlignment="1">
      <alignment horizontal="center" vertical="center"/>
    </xf>
    <xf numFmtId="10" fontId="10" fillId="0" borderId="7" xfId="1" applyNumberFormat="1" applyFont="1" applyBorder="1" applyAlignment="1">
      <alignment horizontal="center" vertical="center"/>
    </xf>
    <xf numFmtId="4" fontId="9" fillId="0" borderId="1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5" fontId="10" fillId="0" borderId="14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0" fontId="4" fillId="0" borderId="2" xfId="1" applyNumberFormat="1" applyFont="1" applyBorder="1" applyAlignment="1">
      <alignment horizontal="center" vertical="center" wrapText="1"/>
    </xf>
    <xf numFmtId="10" fontId="5" fillId="0" borderId="1" xfId="1" applyNumberFormat="1" applyFont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wrapText="1"/>
    </xf>
    <xf numFmtId="0" fontId="2" fillId="2" borderId="2" xfId="0" applyFont="1" applyFill="1" applyBorder="1" applyAlignment="1">
      <alignment horizontal="centerContinuous" vertical="center" wrapText="1"/>
    </xf>
    <xf numFmtId="44" fontId="2" fillId="2" borderId="2" xfId="6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top" wrapText="1"/>
    </xf>
    <xf numFmtId="0" fontId="2" fillId="2" borderId="0" xfId="0" applyFont="1" applyFill="1" applyAlignment="1">
      <alignment horizontal="centerContinuous" vertical="center" wrapText="1"/>
    </xf>
    <xf numFmtId="44" fontId="2" fillId="2" borderId="0" xfId="6" applyFont="1" applyFill="1" applyAlignment="1">
      <alignment horizontal="centerContinuous" vertical="center" wrapText="1"/>
    </xf>
    <xf numFmtId="0" fontId="2" fillId="2" borderId="0" xfId="0" applyFont="1" applyFill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 wrapText="1"/>
    </xf>
    <xf numFmtId="4" fontId="9" fillId="0" borderId="8" xfId="0" applyNumberFormat="1" applyFont="1" applyBorder="1" applyAlignment="1">
      <alignment horizontal="center" vertical="center"/>
    </xf>
    <xf numFmtId="4" fontId="9" fillId="0" borderId="7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5" fontId="10" fillId="0" borderId="7" xfId="0" applyNumberFormat="1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0" fontId="10" fillId="0" borderId="16" xfId="1" applyNumberFormat="1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0" fontId="42" fillId="5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 vertical="center"/>
    </xf>
    <xf numFmtId="0" fontId="44" fillId="0" borderId="17" xfId="0" applyFont="1" applyBorder="1" applyAlignment="1">
      <alignment horizontal="center" vertical="center"/>
    </xf>
    <xf numFmtId="10" fontId="10" fillId="0" borderId="13" xfId="1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5" borderId="0" xfId="0" applyFill="1"/>
    <xf numFmtId="0" fontId="38" fillId="5" borderId="0" xfId="0" applyFont="1" applyFill="1" applyAlignment="1">
      <alignment horizontal="center"/>
    </xf>
    <xf numFmtId="0" fontId="8" fillId="5" borderId="0" xfId="0" applyFont="1" applyFill="1" applyAlignment="1">
      <alignment vertical="center"/>
    </xf>
    <xf numFmtId="0" fontId="35" fillId="5" borderId="0" xfId="0" applyFont="1" applyFill="1" applyAlignment="1">
      <alignment vertical="center"/>
    </xf>
    <xf numFmtId="0" fontId="36" fillId="5" borderId="0" xfId="0" applyFont="1" applyFill="1" applyAlignment="1">
      <alignment vertical="center"/>
    </xf>
    <xf numFmtId="0" fontId="15" fillId="5" borderId="0" xfId="0" applyFont="1" applyFill="1" applyAlignment="1">
      <alignment horizontal="center" vertical="center"/>
    </xf>
    <xf numFmtId="166" fontId="35" fillId="5" borderId="0" xfId="0" applyNumberFormat="1" applyFont="1" applyFill="1"/>
    <xf numFmtId="0" fontId="35" fillId="5" borderId="0" xfId="0" applyFont="1" applyFill="1"/>
    <xf numFmtId="0" fontId="1" fillId="5" borderId="0" xfId="0" applyFont="1" applyFill="1"/>
    <xf numFmtId="14" fontId="35" fillId="5" borderId="0" xfId="0" applyNumberFormat="1" applyFont="1" applyFill="1"/>
    <xf numFmtId="0" fontId="11" fillId="5" borderId="0" xfId="0" applyFont="1" applyFill="1" applyAlignment="1">
      <alignment horizontal="center" vertical="center"/>
    </xf>
    <xf numFmtId="0" fontId="39" fillId="5" borderId="0" xfId="0" applyFont="1" applyFill="1"/>
    <xf numFmtId="0" fontId="40" fillId="5" borderId="0" xfId="0" applyFont="1" applyFill="1"/>
    <xf numFmtId="0" fontId="22" fillId="5" borderId="0" xfId="0" applyFont="1" applyFill="1"/>
    <xf numFmtId="0" fontId="16" fillId="5" borderId="0" xfId="0" applyFont="1" applyFill="1" applyAlignment="1">
      <alignment horizontal="center" vertical="center"/>
    </xf>
    <xf numFmtId="164" fontId="16" fillId="5" borderId="0" xfId="0" applyNumberFormat="1" applyFont="1" applyFill="1" applyAlignment="1">
      <alignment horizontal="center" vertical="center"/>
    </xf>
    <xf numFmtId="4" fontId="9" fillId="5" borderId="12" xfId="0" applyNumberFormat="1" applyFont="1" applyFill="1" applyBorder="1" applyAlignment="1">
      <alignment horizontal="center" vertical="center"/>
    </xf>
    <xf numFmtId="4" fontId="9" fillId="5" borderId="0" xfId="0" applyNumberFormat="1" applyFont="1" applyFill="1" applyAlignment="1">
      <alignment horizontal="center" vertical="center"/>
    </xf>
    <xf numFmtId="167" fontId="9" fillId="5" borderId="0" xfId="1" applyNumberFormat="1" applyFont="1" applyFill="1" applyAlignment="1">
      <alignment horizontal="center" vertical="center"/>
    </xf>
    <xf numFmtId="10" fontId="9" fillId="5" borderId="0" xfId="1" applyNumberFormat="1" applyFont="1" applyFill="1" applyAlignment="1">
      <alignment horizontal="center" vertical="center"/>
    </xf>
    <xf numFmtId="165" fontId="9" fillId="5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10" fontId="10" fillId="5" borderId="7" xfId="1" applyNumberFormat="1" applyFont="1" applyFill="1" applyBorder="1" applyAlignment="1">
      <alignment horizontal="center" vertical="center"/>
    </xf>
    <xf numFmtId="165" fontId="10" fillId="5" borderId="2" xfId="0" applyNumberFormat="1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164" fontId="19" fillId="5" borderId="0" xfId="0" applyNumberFormat="1" applyFont="1" applyFill="1"/>
    <xf numFmtId="10" fontId="19" fillId="5" borderId="0" xfId="1" applyNumberFormat="1" applyFont="1" applyFill="1"/>
    <xf numFmtId="164" fontId="19" fillId="5" borderId="2" xfId="0" applyNumberFormat="1" applyFont="1" applyFill="1" applyBorder="1"/>
    <xf numFmtId="0" fontId="19" fillId="5" borderId="0" xfId="0" applyFont="1" applyFill="1" applyAlignment="1">
      <alignment horizontal="left" indent="3"/>
    </xf>
    <xf numFmtId="0" fontId="18" fillId="5" borderId="0" xfId="0" applyFont="1" applyFill="1"/>
    <xf numFmtId="0" fontId="20" fillId="5" borderId="0" xfId="0" applyFont="1" applyFill="1" applyAlignment="1">
      <alignment horizontal="right" vertical="distributed" indent="3"/>
    </xf>
    <xf numFmtId="0" fontId="10" fillId="5" borderId="0" xfId="0" applyFont="1" applyFill="1" applyAlignment="1">
      <alignment vertical="center"/>
    </xf>
    <xf numFmtId="0" fontId="21" fillId="5" borderId="0" xfId="0" applyFont="1" applyFill="1" applyAlignment="1">
      <alignment horizontal="left"/>
    </xf>
    <xf numFmtId="0" fontId="18" fillId="5" borderId="2" xfId="0" applyFont="1" applyFill="1" applyBorder="1"/>
    <xf numFmtId="164" fontId="19" fillId="5" borderId="0" xfId="0" applyNumberFormat="1" applyFont="1" applyFill="1" applyAlignment="1">
      <alignment horizontal="left" indent="3"/>
    </xf>
    <xf numFmtId="164" fontId="24" fillId="5" borderId="0" xfId="0" applyNumberFormat="1" applyFont="1" applyFill="1" applyAlignment="1">
      <alignment horizontal="center" wrapText="1"/>
    </xf>
    <xf numFmtId="9" fontId="24" fillId="5" borderId="0" xfId="0" applyNumberFormat="1" applyFont="1" applyFill="1" applyAlignment="1">
      <alignment horizontal="center" wrapText="1"/>
    </xf>
    <xf numFmtId="0" fontId="25" fillId="5" borderId="0" xfId="5" applyFont="1" applyFill="1" applyAlignment="1">
      <alignment vertical="center"/>
    </xf>
    <xf numFmtId="10" fontId="25" fillId="5" borderId="0" xfId="1" applyNumberFormat="1" applyFont="1" applyFill="1" applyAlignment="1">
      <alignment vertical="center"/>
    </xf>
    <xf numFmtId="0" fontId="26" fillId="5" borderId="0" xfId="5" applyFont="1" applyFill="1" applyAlignment="1">
      <alignment vertical="center"/>
    </xf>
    <xf numFmtId="0" fontId="19" fillId="5" borderId="0" xfId="0" applyFont="1" applyFill="1"/>
    <xf numFmtId="164" fontId="33" fillId="5" borderId="0" xfId="0" applyNumberFormat="1" applyFont="1" applyFill="1" applyAlignment="1">
      <alignment horizontal="left"/>
    </xf>
    <xf numFmtId="10" fontId="32" fillId="5" borderId="0" xfId="1" applyNumberFormat="1" applyFont="1" applyFill="1"/>
    <xf numFmtId="0" fontId="18" fillId="5" borderId="0" xfId="0" applyFont="1" applyFill="1" applyAlignment="1">
      <alignment horizontal="left" indent="2"/>
    </xf>
    <xf numFmtId="0" fontId="19" fillId="5" borderId="0" xfId="0" applyFont="1" applyFill="1" applyAlignment="1">
      <alignment horizontal="center"/>
    </xf>
    <xf numFmtId="164" fontId="33" fillId="5" borderId="0" xfId="0" applyNumberFormat="1" applyFont="1" applyFill="1"/>
    <xf numFmtId="0" fontId="28" fillId="5" borderId="0" xfId="0" applyFont="1" applyFill="1" applyAlignment="1">
      <alignment horizontal="left" indent="1"/>
    </xf>
    <xf numFmtId="168" fontId="33" fillId="5" borderId="0" xfId="0" applyNumberFormat="1" applyFont="1" applyFill="1"/>
    <xf numFmtId="0" fontId="18" fillId="5" borderId="0" xfId="0" applyFont="1" applyFill="1" applyAlignment="1">
      <alignment horizontal="left" indent="1"/>
    </xf>
    <xf numFmtId="0" fontId="29" fillId="5" borderId="0" xfId="0" applyFont="1" applyFill="1"/>
    <xf numFmtId="164" fontId="0" fillId="5" borderId="0" xfId="0" applyNumberFormat="1" applyFill="1"/>
    <xf numFmtId="10" fontId="0" fillId="5" borderId="0" xfId="1" applyNumberFormat="1" applyFont="1" applyFill="1"/>
    <xf numFmtId="0" fontId="0" fillId="5" borderId="0" xfId="0" applyFill="1" applyAlignment="1">
      <alignment horizontal="center"/>
    </xf>
    <xf numFmtId="0" fontId="17" fillId="5" borderId="2" xfId="0" applyFont="1" applyFill="1" applyBorder="1"/>
    <xf numFmtId="0" fontId="23" fillId="5" borderId="0" xfId="0" applyFont="1" applyFill="1" applyAlignment="1">
      <alignment horizontal="left"/>
    </xf>
    <xf numFmtId="0" fontId="17" fillId="5" borderId="0" xfId="0" applyFont="1" applyFill="1"/>
    <xf numFmtId="0" fontId="27" fillId="5" borderId="0" xfId="0" applyFont="1" applyFill="1" applyAlignment="1">
      <alignment horizontal="left" indent="3"/>
    </xf>
    <xf numFmtId="0" fontId="43" fillId="5" borderId="0" xfId="0" applyFont="1" applyFill="1" applyAlignment="1">
      <alignment vertical="center"/>
    </xf>
    <xf numFmtId="0" fontId="9" fillId="4" borderId="1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4" fontId="9" fillId="0" borderId="13" xfId="0" applyNumberFormat="1" applyFont="1" applyBorder="1" applyAlignment="1">
      <alignment horizontal="center" vertical="center"/>
    </xf>
    <xf numFmtId="10" fontId="10" fillId="0" borderId="13" xfId="0" applyNumberFormat="1" applyFont="1" applyBorder="1" applyAlignment="1">
      <alignment horizontal="center" vertical="center"/>
    </xf>
    <xf numFmtId="10" fontId="10" fillId="0" borderId="7" xfId="7" applyNumberFormat="1" applyFont="1" applyBorder="1" applyAlignment="1">
      <alignment horizontal="center" vertical="center"/>
    </xf>
    <xf numFmtId="165" fontId="10" fillId="0" borderId="13" xfId="0" applyNumberFormat="1" applyFont="1" applyBorder="1" applyAlignment="1">
      <alignment horizontal="center" vertical="center"/>
    </xf>
    <xf numFmtId="0" fontId="41" fillId="0" borderId="13" xfId="0" applyFont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 wrapText="1"/>
    </xf>
    <xf numFmtId="164" fontId="14" fillId="0" borderId="7" xfId="6" applyNumberFormat="1" applyFont="1" applyFill="1" applyBorder="1" applyAlignment="1">
      <alignment horizontal="center" vertical="center"/>
    </xf>
    <xf numFmtId="164" fontId="9" fillId="0" borderId="7" xfId="6" applyNumberFormat="1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0" fontId="45" fillId="0" borderId="7" xfId="1" applyNumberFormat="1" applyFont="1" applyFill="1" applyBorder="1" applyAlignment="1">
      <alignment horizontal="center" vertical="center"/>
    </xf>
    <xf numFmtId="165" fontId="45" fillId="0" borderId="10" xfId="0" applyNumberFormat="1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" fontId="17" fillId="0" borderId="10" xfId="0" applyNumberFormat="1" applyFont="1" applyBorder="1" applyAlignment="1">
      <alignment horizontal="center" vertical="center"/>
    </xf>
    <xf numFmtId="165" fontId="45" fillId="0" borderId="8" xfId="0" applyNumberFormat="1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1" fillId="0" borderId="22" xfId="0" applyFont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165" fontId="45" fillId="0" borderId="12" xfId="0" applyNumberFormat="1" applyFont="1" applyBorder="1" applyAlignment="1">
      <alignment horizontal="center" vertical="center"/>
    </xf>
    <xf numFmtId="10" fontId="45" fillId="0" borderId="11" xfId="1" applyNumberFormat="1" applyFont="1" applyFill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6" fillId="2" borderId="2" xfId="0" applyFont="1" applyFill="1" applyBorder="1" applyAlignment="1">
      <alignment horizontal="centerContinuous" vertical="center" wrapText="1"/>
    </xf>
    <xf numFmtId="0" fontId="46" fillId="2" borderId="0" xfId="0" applyFont="1" applyFill="1" applyAlignment="1">
      <alignment horizontal="centerContinuous" vertical="center" wrapText="1"/>
    </xf>
    <xf numFmtId="164" fontId="47" fillId="0" borderId="2" xfId="0" applyNumberFormat="1" applyFont="1" applyBorder="1" applyAlignment="1">
      <alignment horizontal="center" vertical="center" wrapText="1"/>
    </xf>
    <xf numFmtId="10" fontId="47" fillId="0" borderId="2" xfId="1" applyNumberFormat="1" applyFont="1" applyBorder="1" applyAlignment="1">
      <alignment horizontal="center" vertical="center" wrapText="1"/>
    </xf>
    <xf numFmtId="0" fontId="47" fillId="0" borderId="2" xfId="0" applyFont="1" applyBorder="1" applyAlignment="1">
      <alignment horizontal="center" vertical="center" wrapText="1"/>
    </xf>
    <xf numFmtId="164" fontId="48" fillId="0" borderId="1" xfId="0" applyNumberFormat="1" applyFont="1" applyBorder="1" applyAlignment="1">
      <alignment horizontal="center" vertical="center" wrapText="1"/>
    </xf>
    <xf numFmtId="10" fontId="48" fillId="0" borderId="1" xfId="1" applyNumberFormat="1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/>
    </xf>
    <xf numFmtId="10" fontId="45" fillId="0" borderId="7" xfId="1" applyNumberFormat="1" applyFont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165" fontId="45" fillId="0" borderId="2" xfId="0" applyNumberFormat="1" applyFont="1" applyBorder="1" applyAlignment="1">
      <alignment horizontal="center" vertical="center"/>
    </xf>
    <xf numFmtId="0" fontId="50" fillId="0" borderId="4" xfId="0" applyFont="1" applyBorder="1" applyAlignment="1">
      <alignment horizontal="center" vertical="center"/>
    </xf>
    <xf numFmtId="4" fontId="17" fillId="0" borderId="8" xfId="0" applyNumberFormat="1" applyFont="1" applyBorder="1" applyAlignment="1">
      <alignment horizontal="center" vertical="center"/>
    </xf>
    <xf numFmtId="0" fontId="45" fillId="0" borderId="0" xfId="0" applyFont="1" applyAlignment="1">
      <alignment vertical="center"/>
    </xf>
    <xf numFmtId="0" fontId="52" fillId="0" borderId="0" xfId="5" applyFont="1" applyAlignment="1">
      <alignment vertical="center"/>
    </xf>
    <xf numFmtId="10" fontId="52" fillId="0" borderId="0" xfId="1" applyNumberFormat="1" applyFont="1" applyAlignment="1">
      <alignment vertical="center"/>
    </xf>
    <xf numFmtId="44" fontId="46" fillId="2" borderId="2" xfId="6" applyFont="1" applyFill="1" applyBorder="1" applyAlignment="1">
      <alignment horizontal="centerContinuous" vertical="center" wrapText="1"/>
    </xf>
    <xf numFmtId="44" fontId="46" fillId="2" borderId="0" xfId="6" applyFont="1" applyFill="1" applyAlignment="1">
      <alignment horizontal="centerContinuous" vertical="center" wrapText="1"/>
    </xf>
    <xf numFmtId="0" fontId="48" fillId="0" borderId="1" xfId="0" applyFont="1" applyBorder="1" applyAlignment="1">
      <alignment horizontal="center" vertical="center"/>
    </xf>
    <xf numFmtId="0" fontId="48" fillId="4" borderId="1" xfId="0" applyFont="1" applyFill="1" applyBorder="1" applyAlignment="1">
      <alignment horizontal="center" vertical="center"/>
    </xf>
    <xf numFmtId="0" fontId="62" fillId="0" borderId="0" xfId="0" applyFont="1" applyAlignment="1">
      <alignment vertical="center"/>
    </xf>
    <xf numFmtId="0" fontId="63" fillId="0" borderId="7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164" fontId="64" fillId="0" borderId="9" xfId="2" applyNumberFormat="1" applyFont="1" applyFill="1" applyBorder="1" applyAlignment="1">
      <alignment horizontal="center" vertical="center"/>
    </xf>
    <xf numFmtId="164" fontId="17" fillId="0" borderId="7" xfId="0" applyNumberFormat="1" applyFont="1" applyBorder="1" applyAlignment="1">
      <alignment horizontal="center" vertical="center"/>
    </xf>
    <xf numFmtId="164" fontId="64" fillId="0" borderId="7" xfId="2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/>
    </xf>
    <xf numFmtId="164" fontId="64" fillId="0" borderId="21" xfId="2" applyNumberFormat="1" applyFont="1" applyFill="1" applyBorder="1" applyAlignment="1">
      <alignment horizontal="center" vertical="center"/>
    </xf>
    <xf numFmtId="4" fontId="17" fillId="0" borderId="21" xfId="0" applyNumberFormat="1" applyFont="1" applyBorder="1" applyAlignment="1">
      <alignment horizontal="center" vertical="center"/>
    </xf>
    <xf numFmtId="10" fontId="45" fillId="0" borderId="21" xfId="1" applyNumberFormat="1" applyFont="1" applyFill="1" applyBorder="1" applyAlignment="1">
      <alignment horizontal="center" vertical="center"/>
    </xf>
    <xf numFmtId="165" fontId="45" fillId="0" borderId="21" xfId="0" applyNumberFormat="1" applyFont="1" applyBorder="1" applyAlignment="1">
      <alignment horizontal="center" vertical="center"/>
    </xf>
    <xf numFmtId="164" fontId="17" fillId="0" borderId="21" xfId="0" applyNumberFormat="1" applyFont="1" applyBorder="1" applyAlignment="1">
      <alignment horizontal="center" vertical="center"/>
    </xf>
    <xf numFmtId="14" fontId="63" fillId="0" borderId="7" xfId="0" applyNumberFormat="1" applyFont="1" applyBorder="1" applyAlignment="1">
      <alignment vertical="center"/>
    </xf>
    <xf numFmtId="10" fontId="24" fillId="5" borderId="0" xfId="0" applyNumberFormat="1" applyFont="1" applyFill="1" applyAlignment="1">
      <alignment horizontal="right"/>
    </xf>
    <xf numFmtId="10" fontId="24" fillId="5" borderId="0" xfId="0" applyNumberFormat="1" applyFont="1" applyFill="1" applyAlignment="1">
      <alignment horizontal="center" wrapText="1"/>
    </xf>
    <xf numFmtId="10" fontId="24" fillId="5" borderId="0" xfId="0" applyNumberFormat="1" applyFont="1" applyFill="1" applyAlignment="1">
      <alignment horizontal="center"/>
    </xf>
    <xf numFmtId="0" fontId="69" fillId="2" borderId="3" xfId="0" applyFont="1" applyFill="1" applyBorder="1" applyAlignment="1">
      <alignment horizontal="centerContinuous" vertical="center" wrapText="1"/>
    </xf>
    <xf numFmtId="0" fontId="69" fillId="2" borderId="5" xfId="0" applyFont="1" applyFill="1" applyBorder="1" applyAlignment="1">
      <alignment horizontal="centerContinuous" vertical="center" wrapText="1"/>
    </xf>
    <xf numFmtId="0" fontId="70" fillId="0" borderId="2" xfId="0" applyFont="1" applyBorder="1" applyAlignment="1">
      <alignment horizontal="center" vertical="center" wrapText="1"/>
    </xf>
    <xf numFmtId="0" fontId="71" fillId="4" borderId="6" xfId="0" applyFont="1" applyFill="1" applyBorder="1" applyAlignment="1">
      <alignment horizontal="center" vertical="center" wrapText="1"/>
    </xf>
    <xf numFmtId="0" fontId="70" fillId="4" borderId="6" xfId="0" applyFont="1" applyFill="1" applyBorder="1" applyAlignment="1">
      <alignment horizontal="center" vertical="center" wrapText="1"/>
    </xf>
    <xf numFmtId="0" fontId="70" fillId="4" borderId="21" xfId="0" applyFont="1" applyFill="1" applyBorder="1" applyAlignment="1">
      <alignment horizontal="center" vertical="center" wrapText="1"/>
    </xf>
    <xf numFmtId="0" fontId="73" fillId="0" borderId="0" xfId="0" applyFont="1" applyAlignment="1">
      <alignment horizontal="center" vertical="center"/>
    </xf>
    <xf numFmtId="0" fontId="75" fillId="0" borderId="0" xfId="5" applyFont="1" applyAlignment="1">
      <alignment vertical="center"/>
    </xf>
    <xf numFmtId="9" fontId="46" fillId="2" borderId="2" xfId="1" applyFont="1" applyFill="1" applyBorder="1" applyAlignment="1">
      <alignment horizontal="centerContinuous" vertical="center" wrapText="1"/>
    </xf>
    <xf numFmtId="9" fontId="46" fillId="2" borderId="0" xfId="1" applyFont="1" applyFill="1" applyAlignment="1">
      <alignment horizontal="centerContinuous" vertical="center"/>
    </xf>
    <xf numFmtId="9" fontId="47" fillId="0" borderId="2" xfId="1" applyFont="1" applyBorder="1" applyAlignment="1">
      <alignment horizontal="center" vertical="center" wrapText="1"/>
    </xf>
    <xf numFmtId="9" fontId="48" fillId="0" borderId="1" xfId="1" applyFont="1" applyBorder="1" applyAlignment="1">
      <alignment horizontal="center" vertical="center" wrapText="1"/>
    </xf>
    <xf numFmtId="9" fontId="45" fillId="0" borderId="9" xfId="1" applyFont="1" applyBorder="1" applyAlignment="1">
      <alignment horizontal="center" vertical="center"/>
    </xf>
    <xf numFmtId="9" fontId="45" fillId="0" borderId="21" xfId="1" applyFont="1" applyBorder="1" applyAlignment="1">
      <alignment horizontal="center" vertical="center"/>
    </xf>
    <xf numFmtId="9" fontId="45" fillId="0" borderId="7" xfId="1" applyFont="1" applyBorder="1" applyAlignment="1">
      <alignment horizontal="center" vertical="center"/>
    </xf>
    <xf numFmtId="9" fontId="52" fillId="0" borderId="0" xfId="1" applyFont="1" applyAlignment="1">
      <alignment vertical="center"/>
    </xf>
    <xf numFmtId="0" fontId="69" fillId="2" borderId="2" xfId="0" applyFont="1" applyFill="1" applyBorder="1" applyAlignment="1">
      <alignment horizontal="centerContinuous" vertical="center" wrapText="1"/>
    </xf>
    <xf numFmtId="0" fontId="69" fillId="2" borderId="0" xfId="0" applyFont="1" applyFill="1" applyAlignment="1">
      <alignment horizontal="centerContinuous" vertical="center" wrapText="1"/>
    </xf>
    <xf numFmtId="0" fontId="71" fillId="0" borderId="1" xfId="0" applyFont="1" applyBorder="1" applyAlignment="1">
      <alignment horizontal="center" vertical="center" wrapText="1"/>
    </xf>
    <xf numFmtId="0" fontId="70" fillId="0" borderId="21" xfId="0" applyFont="1" applyBorder="1" applyAlignment="1">
      <alignment horizontal="center" vertical="center" wrapText="1"/>
    </xf>
    <xf numFmtId="0" fontId="76" fillId="0" borderId="0" xfId="0" applyFont="1" applyAlignment="1">
      <alignment horizontal="center" vertical="center"/>
    </xf>
    <xf numFmtId="0" fontId="46" fillId="2" borderId="1" xfId="0" applyFont="1" applyFill="1" applyBorder="1" applyAlignment="1">
      <alignment horizontal="centerContinuous" vertical="center" wrapText="1"/>
    </xf>
    <xf numFmtId="0" fontId="60" fillId="0" borderId="0" xfId="0" applyFont="1" applyAlignment="1">
      <alignment vertical="center"/>
    </xf>
    <xf numFmtId="0" fontId="46" fillId="2" borderId="4" xfId="0" applyFont="1" applyFill="1" applyBorder="1" applyAlignment="1">
      <alignment horizontal="centerContinuous" vertical="center" wrapText="1"/>
    </xf>
    <xf numFmtId="0" fontId="61" fillId="0" borderId="0" xfId="0" applyFont="1" applyAlignment="1">
      <alignment horizontal="center" vertical="center"/>
    </xf>
    <xf numFmtId="166" fontId="63" fillId="0" borderId="7" xfId="0" applyNumberFormat="1" applyFont="1" applyBorder="1" applyAlignment="1">
      <alignment vertical="center"/>
    </xf>
    <xf numFmtId="0" fontId="65" fillId="0" borderId="0" xfId="0" applyFont="1" applyAlignment="1">
      <alignment vertical="center"/>
    </xf>
    <xf numFmtId="0" fontId="66" fillId="0" borderId="0" xfId="0" applyFont="1" applyAlignment="1">
      <alignment vertical="center"/>
    </xf>
    <xf numFmtId="0" fontId="67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164" fontId="53" fillId="0" borderId="0" xfId="0" applyNumberFormat="1" applyFont="1" applyAlignment="1">
      <alignment vertical="center"/>
    </xf>
    <xf numFmtId="9" fontId="53" fillId="0" borderId="0" xfId="1" applyFont="1" applyAlignment="1">
      <alignment vertical="center"/>
    </xf>
    <xf numFmtId="10" fontId="53" fillId="0" borderId="0" xfId="1" applyNumberFormat="1" applyFont="1" applyAlignment="1">
      <alignment vertical="center"/>
    </xf>
    <xf numFmtId="0" fontId="53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2" fillId="0" borderId="0" xfId="0" applyFont="1" applyAlignment="1">
      <alignment vertical="center"/>
    </xf>
    <xf numFmtId="0" fontId="17" fillId="0" borderId="2" xfId="0" applyFont="1" applyBorder="1" applyAlignment="1">
      <alignment vertical="center"/>
    </xf>
    <xf numFmtId="0" fontId="54" fillId="0" borderId="2" xfId="0" applyFont="1" applyBorder="1" applyAlignment="1">
      <alignment vertical="center"/>
    </xf>
    <xf numFmtId="164" fontId="53" fillId="0" borderId="0" xfId="0" applyNumberFormat="1" applyFont="1" applyAlignment="1">
      <alignment horizontal="left" vertical="center"/>
    </xf>
    <xf numFmtId="164" fontId="53" fillId="0" borderId="2" xfId="0" applyNumberFormat="1" applyFont="1" applyBorder="1" applyAlignment="1">
      <alignment vertical="center"/>
    </xf>
    <xf numFmtId="0" fontId="53" fillId="0" borderId="0" xfId="0" applyFont="1" applyAlignment="1">
      <alignment horizontal="left" vertical="center"/>
    </xf>
    <xf numFmtId="0" fontId="54" fillId="0" borderId="0" xfId="0" applyFont="1" applyAlignment="1">
      <alignment vertical="center"/>
    </xf>
    <xf numFmtId="0" fontId="55" fillId="0" borderId="0" xfId="0" applyFont="1" applyAlignment="1">
      <alignment horizontal="right" vertical="center"/>
    </xf>
    <xf numFmtId="0" fontId="54" fillId="0" borderId="0" xfId="0" applyFont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4" fillId="0" borderId="0" xfId="0" applyFont="1" applyAlignment="1">
      <alignment vertical="center"/>
    </xf>
    <xf numFmtId="0" fontId="68" fillId="0" borderId="0" xfId="0" applyFont="1" applyAlignment="1">
      <alignment vertical="center"/>
    </xf>
    <xf numFmtId="0" fontId="47" fillId="0" borderId="0" xfId="0" applyFont="1" applyAlignment="1">
      <alignment horizontal="left" vertical="center"/>
    </xf>
    <xf numFmtId="164" fontId="56" fillId="0" borderId="0" xfId="0" applyNumberFormat="1" applyFont="1" applyAlignment="1">
      <alignment horizontal="center" vertical="center" wrapText="1"/>
    </xf>
    <xf numFmtId="9" fontId="56" fillId="0" borderId="0" xfId="0" applyNumberFormat="1" applyFont="1" applyAlignment="1">
      <alignment horizontal="center" vertical="center" wrapText="1"/>
    </xf>
    <xf numFmtId="10" fontId="56" fillId="0" borderId="0" xfId="0" applyNumberFormat="1" applyFont="1" applyAlignment="1">
      <alignment horizontal="right" vertical="center"/>
    </xf>
    <xf numFmtId="10" fontId="56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vertical="center"/>
    </xf>
    <xf numFmtId="10" fontId="56" fillId="0" borderId="0" xfId="0" applyNumberFormat="1" applyFont="1" applyAlignment="1">
      <alignment horizontal="center" vertical="center"/>
    </xf>
    <xf numFmtId="0" fontId="52" fillId="0" borderId="0" xfId="0" applyFont="1" applyAlignment="1">
      <alignment horizontal="left" vertical="center"/>
    </xf>
    <xf numFmtId="164" fontId="57" fillId="0" borderId="0" xfId="0" applyNumberFormat="1" applyFont="1" applyAlignment="1">
      <alignment horizontal="left" vertical="center"/>
    </xf>
    <xf numFmtId="10" fontId="58" fillId="0" borderId="0" xfId="1" applyNumberFormat="1" applyFont="1" applyAlignment="1">
      <alignment vertical="center"/>
    </xf>
    <xf numFmtId="164" fontId="57" fillId="0" borderId="0" xfId="0" applyNumberFormat="1" applyFont="1" applyAlignment="1">
      <alignment vertical="center"/>
    </xf>
    <xf numFmtId="0" fontId="59" fillId="0" borderId="0" xfId="0" applyFont="1" applyAlignment="1">
      <alignment horizontal="left" vertical="center"/>
    </xf>
    <xf numFmtId="168" fontId="57" fillId="0" borderId="0" xfId="0" applyNumberFormat="1" applyFont="1" applyAlignment="1">
      <alignment vertical="center"/>
    </xf>
    <xf numFmtId="164" fontId="60" fillId="0" borderId="0" xfId="0" applyNumberFormat="1" applyFont="1" applyAlignment="1">
      <alignment vertical="center"/>
    </xf>
    <xf numFmtId="9" fontId="60" fillId="0" borderId="0" xfId="1" applyFont="1" applyAlignment="1">
      <alignment vertical="center"/>
    </xf>
    <xf numFmtId="10" fontId="60" fillId="0" borderId="0" xfId="1" applyNumberFormat="1" applyFont="1" applyAlignment="1">
      <alignment vertical="center"/>
    </xf>
    <xf numFmtId="0" fontId="60" fillId="0" borderId="0" xfId="0" applyFont="1" applyAlignment="1">
      <alignment horizontal="center" vertical="center"/>
    </xf>
    <xf numFmtId="9" fontId="46" fillId="2" borderId="0" xfId="1" applyFont="1" applyFill="1" applyAlignment="1">
      <alignment horizontal="centerContinuous" vertical="center" wrapText="1"/>
    </xf>
    <xf numFmtId="9" fontId="17" fillId="0" borderId="10" xfId="1" applyFont="1" applyBorder="1" applyAlignment="1">
      <alignment horizontal="center" vertical="center"/>
    </xf>
    <xf numFmtId="9" fontId="17" fillId="0" borderId="21" xfId="1" applyFont="1" applyBorder="1" applyAlignment="1">
      <alignment horizontal="center" vertical="center"/>
    </xf>
    <xf numFmtId="9" fontId="17" fillId="0" borderId="7" xfId="1" applyFont="1" applyBorder="1" applyAlignment="1">
      <alignment horizontal="center" vertical="center"/>
    </xf>
    <xf numFmtId="9" fontId="56" fillId="0" borderId="0" xfId="1" applyFont="1" applyAlignment="1">
      <alignment horizontal="center" vertical="center" wrapText="1"/>
    </xf>
  </cellXfs>
  <cellStyles count="8">
    <cellStyle name="20% - Accent3" xfId="2" builtinId="38"/>
    <cellStyle name="Currency" xfId="6" builtinId="4"/>
    <cellStyle name="Normal" xfId="0" builtinId="0"/>
    <cellStyle name="Normal 2" xfId="3" xr:uid="{00000000-0005-0000-0000-000003000000}"/>
    <cellStyle name="Normal 2 2" xfId="5" xr:uid="{9CFB59C4-7133-4B0A-BA14-8C0F1C0D9A7C}"/>
    <cellStyle name="Normal 3" xfId="4" xr:uid="{00000000-0005-0000-0000-000004000000}"/>
    <cellStyle name="Percent" xfId="1" builtinId="5"/>
    <cellStyle name="Percent 2" xfId="7" xr:uid="{E4C8374A-B5C8-4156-89CA-5A939A3F4618}"/>
  </cellStyles>
  <dxfs count="6">
    <dxf>
      <font>
        <color rgb="FF66FF33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rgb="FF66FF33"/>
      </font>
    </dxf>
    <dxf>
      <font>
        <color rgb="FFFF0000"/>
      </font>
    </dxf>
  </dxfs>
  <tableStyles count="0" defaultTableStyle="TableStyleMedium2" defaultPivotStyle="PivotStyleLight16"/>
  <colors>
    <mruColors>
      <color rgb="FFFF9900"/>
      <color rgb="FF66FF33"/>
      <color rgb="FFE5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ADF4-CD65-4CDE-BBC5-CA66EAC9D2F5}">
  <sheetPr codeName="Sheet1">
    <pageSetUpPr fitToPage="1"/>
  </sheetPr>
  <dimension ref="A1:AB201"/>
  <sheetViews>
    <sheetView showGridLines="0" tabSelected="1" topLeftCell="B1" zoomScale="50" zoomScaleNormal="83" workbookViewId="0">
      <selection activeCell="AB6" sqref="AB6"/>
    </sheetView>
  </sheetViews>
  <sheetFormatPr baseColWidth="10" defaultColWidth="8.83203125" defaultRowHeight="14"/>
  <cols>
    <col min="1" max="1" width="58.5" style="203" customWidth="1"/>
    <col min="2" max="2" width="89.33203125" style="203" customWidth="1"/>
    <col min="3" max="3" width="41.33203125" style="241" customWidth="1"/>
    <col min="4" max="4" width="14.83203125" style="242" customWidth="1"/>
    <col min="5" max="5" width="14.83203125" style="241" customWidth="1"/>
    <col min="6" max="6" width="14.83203125" style="242" customWidth="1"/>
    <col min="7" max="7" width="13.5" style="243" hidden="1" customWidth="1"/>
    <col min="8" max="8" width="14.6640625" style="241" hidden="1" customWidth="1"/>
    <col min="9" max="10" width="10.5" style="244" customWidth="1"/>
    <col min="11" max="11" width="10.5" style="203" customWidth="1"/>
    <col min="12" max="12" width="10.5" style="244" customWidth="1"/>
    <col min="13" max="19" width="10.5" style="203" customWidth="1"/>
    <col min="20" max="20" width="18.6640625" style="215" customWidth="1"/>
    <col min="21" max="21" width="18.6640625" style="216" customWidth="1"/>
    <col min="22" max="22" width="3.5" style="203" hidden="1" customWidth="1"/>
    <col min="23" max="23" width="21.1640625" style="203" customWidth="1"/>
    <col min="24" max="26" width="8.83203125" style="203"/>
    <col min="27" max="27" width="57.33203125" style="203" bestFit="1" customWidth="1"/>
    <col min="28" max="28" width="84.5" style="203" customWidth="1"/>
    <col min="29" max="16384" width="8.83203125" style="203"/>
  </cols>
  <sheetData>
    <row r="1" spans="1:28" ht="65.25" customHeight="1">
      <c r="A1" s="202" t="str">
        <f>CONCATENATE(AB4," Retirement Plans")</f>
        <v>[Prepared for] Retirement Plans</v>
      </c>
      <c r="B1" s="140"/>
      <c r="C1" s="157"/>
      <c r="D1" s="189"/>
      <c r="E1" s="140"/>
      <c r="F1" s="189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97"/>
      <c r="U1" s="181"/>
    </row>
    <row r="2" spans="1:28" ht="69.75" customHeight="1">
      <c r="A2" s="204" t="e" cm="1">
        <f t="array" ref="A2">_xlfn.IFS(AB5=1, "1st Quarter, ",AB5=2, "2nd Quarter, ",AB5=3, "3rd Quarter, ", AB5=4, "4th Quarter, ")&amp;TEXT(AB6,"yyyy ")&amp;"Review "&amp;TEXT(AB6,"(mm.dd.yyyy)")</f>
        <v>#N/A</v>
      </c>
      <c r="B2" s="141"/>
      <c r="C2" s="158"/>
      <c r="D2" s="245"/>
      <c r="E2" s="141"/>
      <c r="F2" s="190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98"/>
      <c r="U2" s="182"/>
      <c r="AB2" s="205" t="s">
        <v>17</v>
      </c>
    </row>
    <row r="3" spans="1:28" ht="14.25" customHeight="1">
      <c r="A3" s="144"/>
      <c r="B3" s="144"/>
      <c r="C3" s="142"/>
      <c r="D3" s="191"/>
      <c r="E3" s="142"/>
      <c r="F3" s="191"/>
      <c r="G3" s="143"/>
      <c r="H3" s="142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83"/>
      <c r="U3" s="183"/>
    </row>
    <row r="4" spans="1:28" s="161" customFormat="1" ht="57" customHeight="1">
      <c r="A4" s="159" t="s">
        <v>0</v>
      </c>
      <c r="B4" s="160" t="s">
        <v>1</v>
      </c>
      <c r="C4" s="145" t="str">
        <f>"Retirement Plan Assets "&amp;TEXT(AB6,"(mm.dd.yy)")</f>
        <v>Retirement Plan Assets [Report Date]</v>
      </c>
      <c r="D4" s="192" t="s">
        <v>2</v>
      </c>
      <c r="E4" s="145" t="s">
        <v>13</v>
      </c>
      <c r="F4" s="192" t="s">
        <v>3</v>
      </c>
      <c r="G4" s="146" t="s">
        <v>11</v>
      </c>
      <c r="H4" s="145" t="s">
        <v>4</v>
      </c>
      <c r="I4" s="147">
        <v>1</v>
      </c>
      <c r="J4" s="147">
        <v>2</v>
      </c>
      <c r="K4" s="147">
        <v>3</v>
      </c>
      <c r="L4" s="147">
        <v>4</v>
      </c>
      <c r="M4" s="147">
        <v>5</v>
      </c>
      <c r="N4" s="147">
        <v>6</v>
      </c>
      <c r="O4" s="147">
        <v>7</v>
      </c>
      <c r="P4" s="147">
        <v>8</v>
      </c>
      <c r="Q4" s="147">
        <v>9</v>
      </c>
      <c r="R4" s="147">
        <v>10</v>
      </c>
      <c r="S4" s="147">
        <v>11</v>
      </c>
      <c r="T4" s="199" t="s">
        <v>5</v>
      </c>
      <c r="U4" s="184" t="s">
        <v>6</v>
      </c>
      <c r="AA4" s="162" t="s">
        <v>16</v>
      </c>
      <c r="AB4" s="162" t="s">
        <v>31</v>
      </c>
    </row>
    <row r="5" spans="1:28" ht="57" customHeight="1">
      <c r="A5" s="163"/>
      <c r="B5" s="164"/>
      <c r="C5" s="165"/>
      <c r="D5" s="246"/>
      <c r="E5" s="127"/>
      <c r="F5" s="193"/>
      <c r="G5" s="128"/>
      <c r="H5" s="129"/>
      <c r="I5" s="130"/>
      <c r="J5" s="131"/>
      <c r="K5" s="46"/>
      <c r="L5" s="46"/>
      <c r="M5" s="46"/>
      <c r="N5" s="46"/>
      <c r="O5" s="46"/>
      <c r="P5" s="46"/>
      <c r="Q5" s="46"/>
      <c r="R5" s="46"/>
      <c r="S5" s="46"/>
      <c r="T5" s="183"/>
      <c r="U5" s="185"/>
      <c r="V5" s="203">
        <f t="shared" ref="V5:V7" si="0">IF(LEN(_xlfn.CONCAT(I5:S5))=0,15,LEN(_xlfn.CONCAT(I5:S5))-LEN(SUBSTITUTE(_xlfn.CONCAT(I5:S5),"û","")))</f>
        <v>15</v>
      </c>
      <c r="X5" s="150"/>
      <c r="Z5" s="150"/>
      <c r="AA5" s="206" t="s">
        <v>14</v>
      </c>
      <c r="AB5" s="162" t="s">
        <v>32</v>
      </c>
    </row>
    <row r="6" spans="1:28" ht="57" customHeight="1">
      <c r="A6" s="163"/>
      <c r="B6" s="164"/>
      <c r="C6" s="166"/>
      <c r="D6" s="246"/>
      <c r="E6" s="132"/>
      <c r="F6" s="193"/>
      <c r="G6" s="128"/>
      <c r="H6" s="133"/>
      <c r="I6" s="130"/>
      <c r="J6" s="134"/>
      <c r="K6" s="134"/>
      <c r="L6" s="134"/>
      <c r="M6" s="121"/>
      <c r="N6" s="134"/>
      <c r="O6" s="134"/>
      <c r="P6" s="134"/>
      <c r="Q6" s="134"/>
      <c r="R6" s="134"/>
      <c r="S6" s="134"/>
      <c r="T6" s="183"/>
      <c r="U6" s="185"/>
      <c r="V6" s="203">
        <f t="shared" si="0"/>
        <v>15</v>
      </c>
      <c r="AA6" s="162" t="s">
        <v>15</v>
      </c>
      <c r="AB6" s="177" t="s">
        <v>32</v>
      </c>
    </row>
    <row r="7" spans="1:28" ht="57" customHeight="1">
      <c r="A7" s="163"/>
      <c r="B7" s="164"/>
      <c r="C7" s="166"/>
      <c r="D7" s="246"/>
      <c r="E7" s="132"/>
      <c r="F7" s="193"/>
      <c r="G7" s="128"/>
      <c r="H7" s="133"/>
      <c r="I7" s="135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83"/>
      <c r="U7" s="185"/>
      <c r="V7" s="203">
        <f t="shared" si="0"/>
        <v>15</v>
      </c>
      <c r="X7" s="149"/>
      <c r="AB7" s="207"/>
    </row>
    <row r="8" spans="1:28" ht="57" customHeight="1">
      <c r="A8" s="163"/>
      <c r="B8" s="164"/>
      <c r="C8" s="166"/>
      <c r="D8" s="246"/>
      <c r="E8" s="132"/>
      <c r="F8" s="193"/>
      <c r="G8" s="128"/>
      <c r="H8" s="133"/>
      <c r="I8" s="136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83"/>
      <c r="U8" s="185"/>
      <c r="X8" s="149"/>
      <c r="AB8" s="208"/>
    </row>
    <row r="9" spans="1:28" ht="57" customHeight="1">
      <c r="A9" s="163"/>
      <c r="B9" s="164"/>
      <c r="C9" s="167"/>
      <c r="D9" s="246"/>
      <c r="E9" s="132"/>
      <c r="F9" s="193"/>
      <c r="G9" s="128"/>
      <c r="H9" s="133"/>
      <c r="I9" s="136"/>
      <c r="J9" s="131"/>
      <c r="K9" s="131"/>
      <c r="L9" s="131"/>
      <c r="M9" s="131"/>
      <c r="N9" s="131"/>
      <c r="O9" s="131"/>
      <c r="P9" s="131"/>
      <c r="Q9" s="131"/>
      <c r="R9" s="46"/>
      <c r="S9" s="131"/>
      <c r="T9" s="183"/>
      <c r="U9" s="185"/>
      <c r="AB9" s="209"/>
    </row>
    <row r="10" spans="1:28" ht="57" customHeight="1">
      <c r="A10" s="163"/>
      <c r="B10" s="164"/>
      <c r="C10" s="167"/>
      <c r="D10" s="246"/>
      <c r="E10" s="132"/>
      <c r="F10" s="193"/>
      <c r="G10" s="128"/>
      <c r="H10" s="133"/>
      <c r="I10" s="136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83"/>
      <c r="U10" s="185"/>
    </row>
    <row r="11" spans="1:28" ht="57" customHeight="1">
      <c r="A11" s="163"/>
      <c r="B11" s="164"/>
      <c r="C11" s="165"/>
      <c r="D11" s="246"/>
      <c r="E11" s="132"/>
      <c r="F11" s="193"/>
      <c r="G11" s="138"/>
      <c r="H11" s="137"/>
      <c r="I11" s="13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83"/>
      <c r="U11" s="185"/>
    </row>
    <row r="12" spans="1:28" ht="57" customHeight="1">
      <c r="A12" s="170"/>
      <c r="B12" s="171"/>
      <c r="C12" s="172"/>
      <c r="D12" s="247"/>
      <c r="E12" s="173"/>
      <c r="F12" s="194"/>
      <c r="G12" s="174"/>
      <c r="H12" s="175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200"/>
      <c r="U12" s="186"/>
    </row>
    <row r="13" spans="1:28" ht="57" customHeight="1">
      <c r="A13" s="170"/>
      <c r="B13" s="171"/>
      <c r="C13" s="172"/>
      <c r="D13" s="247"/>
      <c r="E13" s="173"/>
      <c r="F13" s="194"/>
      <c r="G13" s="174"/>
      <c r="H13" s="175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200"/>
      <c r="U13" s="186"/>
    </row>
    <row r="14" spans="1:28" ht="57" customHeight="1">
      <c r="A14" s="170"/>
      <c r="B14" s="171"/>
      <c r="C14" s="172"/>
      <c r="D14" s="247"/>
      <c r="E14" s="173"/>
      <c r="F14" s="194"/>
      <c r="G14" s="174"/>
      <c r="H14" s="175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200"/>
      <c r="U14" s="186"/>
    </row>
    <row r="15" spans="1:28" ht="57" customHeight="1">
      <c r="A15" s="170"/>
      <c r="B15" s="171"/>
      <c r="C15" s="176"/>
      <c r="D15" s="247"/>
      <c r="E15" s="173"/>
      <c r="F15" s="194"/>
      <c r="G15" s="174"/>
      <c r="H15" s="175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200"/>
      <c r="U15" s="186"/>
    </row>
    <row r="16" spans="1:28" ht="57" customHeight="1">
      <c r="A16" s="170"/>
      <c r="B16" s="171"/>
      <c r="C16" s="176"/>
      <c r="D16" s="247"/>
      <c r="E16" s="173"/>
      <c r="F16" s="194"/>
      <c r="G16" s="174"/>
      <c r="H16" s="175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200"/>
      <c r="U16" s="186"/>
    </row>
    <row r="17" spans="1:21" ht="57.75" customHeight="1">
      <c r="A17" s="170"/>
      <c r="B17" s="171"/>
      <c r="C17" s="176"/>
      <c r="D17" s="247"/>
      <c r="E17" s="173"/>
      <c r="F17" s="194"/>
      <c r="G17" s="174"/>
      <c r="H17" s="175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200"/>
      <c r="U17" s="186"/>
    </row>
    <row r="18" spans="1:21" ht="57" customHeight="1">
      <c r="A18" s="170"/>
      <c r="B18" s="171"/>
      <c r="C18" s="176"/>
      <c r="D18" s="247"/>
      <c r="E18" s="173"/>
      <c r="F18" s="194"/>
      <c r="G18" s="174"/>
      <c r="H18" s="175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200"/>
      <c r="U18" s="186"/>
    </row>
    <row r="19" spans="1:21" ht="57" customHeight="1">
      <c r="A19" s="170"/>
      <c r="B19" s="171"/>
      <c r="C19" s="172"/>
      <c r="D19" s="247"/>
      <c r="E19" s="173"/>
      <c r="F19" s="194"/>
      <c r="G19" s="174"/>
      <c r="H19" s="175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200"/>
      <c r="U19" s="186"/>
    </row>
    <row r="20" spans="1:21" ht="57" customHeight="1">
      <c r="A20" s="170"/>
      <c r="B20" s="171"/>
      <c r="C20" s="172"/>
      <c r="D20" s="247"/>
      <c r="E20" s="173"/>
      <c r="F20" s="194"/>
      <c r="G20" s="174"/>
      <c r="H20" s="175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200"/>
      <c r="U20" s="186"/>
    </row>
    <row r="21" spans="1:21" ht="57" customHeight="1">
      <c r="A21" s="170"/>
      <c r="B21" s="171"/>
      <c r="C21" s="172"/>
      <c r="D21" s="247"/>
      <c r="E21" s="173"/>
      <c r="F21" s="194"/>
      <c r="G21" s="174"/>
      <c r="H21" s="175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200"/>
      <c r="U21" s="186"/>
    </row>
    <row r="22" spans="1:21" ht="57" customHeight="1">
      <c r="A22" s="170"/>
      <c r="B22" s="171"/>
      <c r="C22" s="172"/>
      <c r="D22" s="247"/>
      <c r="E22" s="173"/>
      <c r="F22" s="194"/>
      <c r="G22" s="174"/>
      <c r="H22" s="175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200"/>
      <c r="U22" s="186"/>
    </row>
    <row r="23" spans="1:21" ht="57" customHeight="1">
      <c r="A23" s="170"/>
      <c r="B23" s="171"/>
      <c r="C23" s="172"/>
      <c r="D23" s="247"/>
      <c r="E23" s="173"/>
      <c r="F23" s="194"/>
      <c r="G23" s="174"/>
      <c r="H23" s="175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200"/>
      <c r="U23" s="186"/>
    </row>
    <row r="24" spans="1:21" ht="57" customHeight="1">
      <c r="A24" s="170"/>
      <c r="B24" s="171"/>
      <c r="C24" s="172"/>
      <c r="D24" s="247"/>
      <c r="E24" s="173"/>
      <c r="F24" s="194"/>
      <c r="G24" s="174"/>
      <c r="H24" s="175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200"/>
      <c r="U24" s="186"/>
    </row>
    <row r="25" spans="1:21" ht="57" customHeight="1">
      <c r="A25" s="170"/>
      <c r="B25" s="171"/>
      <c r="C25" s="172"/>
      <c r="D25" s="247"/>
      <c r="E25" s="173"/>
      <c r="F25" s="194"/>
      <c r="G25" s="174"/>
      <c r="H25" s="175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200"/>
      <c r="U25" s="186"/>
    </row>
    <row r="26" spans="1:21" ht="57" customHeight="1">
      <c r="A26" s="170"/>
      <c r="B26" s="171"/>
      <c r="C26" s="172"/>
      <c r="D26" s="247"/>
      <c r="E26" s="173"/>
      <c r="F26" s="194"/>
      <c r="G26" s="174"/>
      <c r="H26" s="175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200"/>
      <c r="U26" s="186"/>
    </row>
    <row r="27" spans="1:21" ht="57" customHeight="1">
      <c r="A27" s="170"/>
      <c r="B27" s="171"/>
      <c r="C27" s="172"/>
      <c r="D27" s="247"/>
      <c r="E27" s="173"/>
      <c r="F27" s="194"/>
      <c r="G27" s="174"/>
      <c r="H27" s="175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200"/>
      <c r="U27" s="186"/>
    </row>
    <row r="28" spans="1:21" ht="57" customHeight="1">
      <c r="A28" s="170"/>
      <c r="B28" s="171"/>
      <c r="C28" s="172"/>
      <c r="D28" s="247"/>
      <c r="E28" s="173"/>
      <c r="F28" s="194"/>
      <c r="G28" s="174"/>
      <c r="H28" s="175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200"/>
      <c r="U28" s="186"/>
    </row>
    <row r="29" spans="1:21" ht="57" customHeight="1">
      <c r="A29" s="170"/>
      <c r="B29" s="171"/>
      <c r="C29" s="176"/>
      <c r="D29" s="247"/>
      <c r="E29" s="173"/>
      <c r="F29" s="194"/>
      <c r="G29" s="174"/>
      <c r="H29" s="175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200"/>
      <c r="U29" s="186"/>
    </row>
    <row r="30" spans="1:21" ht="57.75" customHeight="1">
      <c r="A30" s="170"/>
      <c r="B30" s="171"/>
      <c r="C30" s="176"/>
      <c r="D30" s="247"/>
      <c r="E30" s="173"/>
      <c r="F30" s="194"/>
      <c r="G30" s="174"/>
      <c r="H30" s="175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200"/>
      <c r="U30" s="186"/>
    </row>
    <row r="31" spans="1:21" ht="57" customHeight="1">
      <c r="A31" s="170"/>
      <c r="B31" s="171"/>
      <c r="C31" s="176"/>
      <c r="D31" s="247"/>
      <c r="E31" s="173"/>
      <c r="F31" s="194"/>
      <c r="G31" s="174"/>
      <c r="H31" s="175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200"/>
      <c r="U31" s="186"/>
    </row>
    <row r="32" spans="1:21" ht="57" customHeight="1">
      <c r="A32" s="170"/>
      <c r="B32" s="171"/>
      <c r="C32" s="172"/>
      <c r="D32" s="247"/>
      <c r="E32" s="173"/>
      <c r="F32" s="194"/>
      <c r="G32" s="174"/>
      <c r="H32" s="175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200"/>
      <c r="U32" s="186"/>
    </row>
    <row r="33" spans="1:21" ht="57" customHeight="1">
      <c r="A33" s="170"/>
      <c r="B33" s="171"/>
      <c r="C33" s="172"/>
      <c r="D33" s="247"/>
      <c r="E33" s="173"/>
      <c r="F33" s="194"/>
      <c r="G33" s="174"/>
      <c r="H33" s="175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200"/>
      <c r="U33" s="186"/>
    </row>
    <row r="34" spans="1:21" ht="57" customHeight="1">
      <c r="A34" s="170"/>
      <c r="B34" s="171"/>
      <c r="C34" s="176"/>
      <c r="D34" s="247"/>
      <c r="E34" s="173"/>
      <c r="F34" s="194"/>
      <c r="G34" s="174"/>
      <c r="H34" s="175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200"/>
      <c r="U34" s="186"/>
    </row>
    <row r="35" spans="1:21" ht="57.75" customHeight="1">
      <c r="A35" s="170"/>
      <c r="B35" s="171"/>
      <c r="C35" s="176"/>
      <c r="D35" s="247"/>
      <c r="E35" s="173"/>
      <c r="F35" s="194"/>
      <c r="G35" s="174"/>
      <c r="H35" s="175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200"/>
      <c r="U35" s="186"/>
    </row>
    <row r="36" spans="1:21" ht="57" customHeight="1">
      <c r="A36" s="170"/>
      <c r="B36" s="171"/>
      <c r="C36" s="176"/>
      <c r="D36" s="247"/>
      <c r="E36" s="173"/>
      <c r="F36" s="194"/>
      <c r="G36" s="174"/>
      <c r="H36" s="175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200"/>
      <c r="U36" s="186"/>
    </row>
    <row r="37" spans="1:21" ht="57" customHeight="1">
      <c r="A37" s="170"/>
      <c r="B37" s="171"/>
      <c r="C37" s="176"/>
      <c r="D37" s="247"/>
      <c r="E37" s="173"/>
      <c r="F37" s="194"/>
      <c r="G37" s="174"/>
      <c r="H37" s="175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200"/>
      <c r="U37" s="186"/>
    </row>
    <row r="38" spans="1:21" ht="57" customHeight="1">
      <c r="A38" s="170"/>
      <c r="B38" s="171"/>
      <c r="C38" s="172"/>
      <c r="D38" s="247"/>
      <c r="E38" s="173"/>
      <c r="F38" s="194"/>
      <c r="G38" s="174"/>
      <c r="H38" s="175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200"/>
      <c r="U38" s="186"/>
    </row>
    <row r="39" spans="1:21" ht="57" customHeight="1">
      <c r="A39" s="170"/>
      <c r="B39" s="171"/>
      <c r="C39" s="172"/>
      <c r="D39" s="247"/>
      <c r="E39" s="173"/>
      <c r="F39" s="194"/>
      <c r="G39" s="174"/>
      <c r="H39" s="175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200"/>
      <c r="U39" s="186"/>
    </row>
    <row r="40" spans="1:21" ht="57" customHeight="1">
      <c r="A40" s="170"/>
      <c r="B40" s="171"/>
      <c r="C40" s="172"/>
      <c r="D40" s="247"/>
      <c r="E40" s="173"/>
      <c r="F40" s="194"/>
      <c r="G40" s="174"/>
      <c r="H40" s="175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200"/>
      <c r="U40" s="186"/>
    </row>
    <row r="41" spans="1:21" ht="57" customHeight="1">
      <c r="A41" s="170"/>
      <c r="B41" s="171"/>
      <c r="C41" s="172"/>
      <c r="D41" s="247"/>
      <c r="E41" s="173"/>
      <c r="F41" s="194"/>
      <c r="G41" s="174"/>
      <c r="H41" s="175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200"/>
      <c r="U41" s="186"/>
    </row>
    <row r="42" spans="1:21" ht="57" customHeight="1">
      <c r="A42" s="170"/>
      <c r="B42" s="171"/>
      <c r="C42" s="176"/>
      <c r="D42" s="247"/>
      <c r="E42" s="173"/>
      <c r="F42" s="194"/>
      <c r="G42" s="174"/>
      <c r="H42" s="175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200"/>
      <c r="U42" s="186"/>
    </row>
    <row r="43" spans="1:21" ht="57" customHeight="1">
      <c r="A43" s="170"/>
      <c r="B43" s="171"/>
      <c r="C43" s="172"/>
      <c r="D43" s="247"/>
      <c r="E43" s="173"/>
      <c r="F43" s="194"/>
      <c r="G43" s="174"/>
      <c r="H43" s="175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200"/>
      <c r="U43" s="186"/>
    </row>
    <row r="44" spans="1:21" ht="57" customHeight="1">
      <c r="A44" s="170"/>
      <c r="B44" s="171"/>
      <c r="C44" s="172"/>
      <c r="D44" s="247"/>
      <c r="E44" s="173"/>
      <c r="F44" s="194"/>
      <c r="G44" s="174"/>
      <c r="H44" s="175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200"/>
      <c r="U44" s="186"/>
    </row>
    <row r="45" spans="1:21" ht="57" customHeight="1">
      <c r="A45" s="170"/>
      <c r="B45" s="171"/>
      <c r="C45" s="172"/>
      <c r="D45" s="247"/>
      <c r="E45" s="173"/>
      <c r="F45" s="194"/>
      <c r="G45" s="174"/>
      <c r="H45" s="175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200"/>
      <c r="U45" s="186"/>
    </row>
    <row r="46" spans="1:21" ht="57" customHeight="1">
      <c r="A46" s="170"/>
      <c r="B46" s="171"/>
      <c r="C46" s="172"/>
      <c r="D46" s="247"/>
      <c r="E46" s="173"/>
      <c r="F46" s="194"/>
      <c r="G46" s="174"/>
      <c r="H46" s="175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200"/>
      <c r="U46" s="186"/>
    </row>
    <row r="47" spans="1:21" ht="57" customHeight="1">
      <c r="A47" s="170"/>
      <c r="B47" s="171"/>
      <c r="C47" s="172"/>
      <c r="D47" s="247"/>
      <c r="E47" s="173"/>
      <c r="F47" s="194"/>
      <c r="G47" s="174"/>
      <c r="H47" s="175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200"/>
      <c r="U47" s="186"/>
    </row>
    <row r="48" spans="1:21" ht="57" customHeight="1">
      <c r="A48" s="170"/>
      <c r="B48" s="171"/>
      <c r="C48" s="172"/>
      <c r="D48" s="247"/>
      <c r="E48" s="173"/>
      <c r="F48" s="194"/>
      <c r="G48" s="174"/>
      <c r="H48" s="175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200"/>
      <c r="U48" s="186"/>
    </row>
    <row r="49" spans="1:21" ht="57" customHeight="1">
      <c r="A49" s="170"/>
      <c r="B49" s="171"/>
      <c r="C49" s="172"/>
      <c r="D49" s="247"/>
      <c r="E49" s="173"/>
      <c r="F49" s="194"/>
      <c r="G49" s="174"/>
      <c r="H49" s="175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200"/>
      <c r="U49" s="186"/>
    </row>
    <row r="50" spans="1:21" ht="57" customHeight="1">
      <c r="A50" s="170"/>
      <c r="B50" s="171"/>
      <c r="C50" s="172"/>
      <c r="D50" s="247"/>
      <c r="E50" s="173"/>
      <c r="F50" s="194"/>
      <c r="G50" s="174"/>
      <c r="H50" s="175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200"/>
      <c r="U50" s="186"/>
    </row>
    <row r="51" spans="1:21" ht="57" customHeight="1">
      <c r="A51" s="170"/>
      <c r="B51" s="171"/>
      <c r="C51" s="172"/>
      <c r="D51" s="247"/>
      <c r="E51" s="173"/>
      <c r="F51" s="194"/>
      <c r="G51" s="174"/>
      <c r="H51" s="175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200"/>
      <c r="U51" s="186"/>
    </row>
    <row r="52" spans="1:21" ht="57" customHeight="1">
      <c r="A52" s="170"/>
      <c r="B52" s="171"/>
      <c r="C52" s="172"/>
      <c r="D52" s="247"/>
      <c r="E52" s="173"/>
      <c r="F52" s="194"/>
      <c r="G52" s="174"/>
      <c r="H52" s="175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200"/>
      <c r="U52" s="186"/>
    </row>
    <row r="53" spans="1:21" ht="57" customHeight="1">
      <c r="A53" s="170"/>
      <c r="B53" s="171"/>
      <c r="C53" s="176"/>
      <c r="D53" s="247"/>
      <c r="E53" s="173"/>
      <c r="F53" s="194"/>
      <c r="G53" s="174"/>
      <c r="H53" s="175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200"/>
      <c r="U53" s="186"/>
    </row>
    <row r="54" spans="1:21" ht="57.75" customHeight="1">
      <c r="A54" s="170"/>
      <c r="B54" s="171"/>
      <c r="C54" s="176"/>
      <c r="D54" s="247"/>
      <c r="E54" s="173"/>
      <c r="F54" s="194"/>
      <c r="G54" s="174"/>
      <c r="H54" s="175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200"/>
      <c r="U54" s="186"/>
    </row>
    <row r="55" spans="1:21" ht="57" customHeight="1">
      <c r="A55" s="170"/>
      <c r="B55" s="171"/>
      <c r="C55" s="176"/>
      <c r="D55" s="247"/>
      <c r="E55" s="173"/>
      <c r="F55" s="194"/>
      <c r="G55" s="174"/>
      <c r="H55" s="175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200"/>
      <c r="U55" s="186"/>
    </row>
    <row r="56" spans="1:21" ht="57" customHeight="1">
      <c r="A56" s="170"/>
      <c r="B56" s="171"/>
      <c r="C56" s="172"/>
      <c r="D56" s="247"/>
      <c r="E56" s="173"/>
      <c r="F56" s="194"/>
      <c r="G56" s="174"/>
      <c r="H56" s="175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200"/>
      <c r="U56" s="186"/>
    </row>
    <row r="57" spans="1:21" ht="57" customHeight="1">
      <c r="A57" s="170"/>
      <c r="B57" s="171"/>
      <c r="C57" s="172"/>
      <c r="D57" s="247"/>
      <c r="E57" s="173"/>
      <c r="F57" s="194"/>
      <c r="G57" s="174"/>
      <c r="H57" s="175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200"/>
      <c r="U57" s="186"/>
    </row>
    <row r="58" spans="1:21" ht="57" customHeight="1">
      <c r="A58" s="170"/>
      <c r="B58" s="171"/>
      <c r="C58" s="176"/>
      <c r="D58" s="247"/>
      <c r="E58" s="173"/>
      <c r="F58" s="194"/>
      <c r="G58" s="174"/>
      <c r="H58" s="175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200"/>
      <c r="U58" s="186"/>
    </row>
    <row r="59" spans="1:21" ht="57.75" customHeight="1">
      <c r="A59" s="170"/>
      <c r="B59" s="171"/>
      <c r="C59" s="176"/>
      <c r="D59" s="247"/>
      <c r="E59" s="173"/>
      <c r="F59" s="194"/>
      <c r="G59" s="174"/>
      <c r="H59" s="175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200"/>
      <c r="U59" s="186"/>
    </row>
    <row r="60" spans="1:21" ht="57" customHeight="1">
      <c r="A60" s="170"/>
      <c r="B60" s="171"/>
      <c r="C60" s="176"/>
      <c r="D60" s="247"/>
      <c r="E60" s="173"/>
      <c r="F60" s="194"/>
      <c r="G60" s="174"/>
      <c r="H60" s="175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200"/>
      <c r="U60" s="186"/>
    </row>
    <row r="61" spans="1:21" ht="57" customHeight="1">
      <c r="A61" s="170"/>
      <c r="B61" s="171"/>
      <c r="C61" s="176"/>
      <c r="D61" s="247"/>
      <c r="E61" s="173"/>
      <c r="F61" s="194"/>
      <c r="G61" s="174"/>
      <c r="H61" s="175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200"/>
      <c r="U61" s="186"/>
    </row>
    <row r="62" spans="1:21" ht="57" customHeight="1">
      <c r="A62" s="170"/>
      <c r="B62" s="171"/>
      <c r="C62" s="172"/>
      <c r="D62" s="247"/>
      <c r="E62" s="173"/>
      <c r="F62" s="194"/>
      <c r="G62" s="174"/>
      <c r="H62" s="175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200"/>
      <c r="U62" s="186"/>
    </row>
    <row r="63" spans="1:21" ht="57" customHeight="1">
      <c r="A63" s="170"/>
      <c r="B63" s="171"/>
      <c r="C63" s="172"/>
      <c r="D63" s="247"/>
      <c r="E63" s="173"/>
      <c r="F63" s="194"/>
      <c r="G63" s="174"/>
      <c r="H63" s="175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200"/>
      <c r="U63" s="186"/>
    </row>
    <row r="64" spans="1:21" ht="57" customHeight="1">
      <c r="A64" s="170"/>
      <c r="B64" s="171"/>
      <c r="C64" s="172"/>
      <c r="D64" s="247"/>
      <c r="E64" s="173"/>
      <c r="F64" s="194"/>
      <c r="G64" s="174"/>
      <c r="H64" s="175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200"/>
      <c r="U64" s="186"/>
    </row>
    <row r="65" spans="1:21" ht="57" customHeight="1">
      <c r="A65" s="170"/>
      <c r="B65" s="171"/>
      <c r="C65" s="172"/>
      <c r="D65" s="247"/>
      <c r="E65" s="173"/>
      <c r="F65" s="194"/>
      <c r="G65" s="174"/>
      <c r="H65" s="175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200"/>
      <c r="U65" s="186"/>
    </row>
    <row r="66" spans="1:21" ht="57" customHeight="1">
      <c r="A66" s="170"/>
      <c r="B66" s="171"/>
      <c r="C66" s="172"/>
      <c r="D66" s="247"/>
      <c r="E66" s="173"/>
      <c r="F66" s="194"/>
      <c r="G66" s="174"/>
      <c r="H66" s="175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200"/>
      <c r="U66" s="186"/>
    </row>
    <row r="67" spans="1:21" ht="57" customHeight="1">
      <c r="A67" s="170"/>
      <c r="B67" s="171"/>
      <c r="C67" s="172"/>
      <c r="D67" s="247"/>
      <c r="E67" s="173"/>
      <c r="F67" s="194"/>
      <c r="G67" s="174"/>
      <c r="H67" s="175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200"/>
      <c r="U67" s="186"/>
    </row>
    <row r="68" spans="1:21" ht="57" customHeight="1">
      <c r="A68" s="170"/>
      <c r="B68" s="171"/>
      <c r="C68" s="172"/>
      <c r="D68" s="247"/>
      <c r="E68" s="173"/>
      <c r="F68" s="194"/>
      <c r="G68" s="174"/>
      <c r="H68" s="175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200"/>
      <c r="U68" s="186"/>
    </row>
    <row r="69" spans="1:21" ht="57" customHeight="1">
      <c r="A69" s="170"/>
      <c r="B69" s="171"/>
      <c r="C69" s="172"/>
      <c r="D69" s="247"/>
      <c r="E69" s="173"/>
      <c r="F69" s="194"/>
      <c r="G69" s="174"/>
      <c r="H69" s="175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200"/>
      <c r="U69" s="186"/>
    </row>
    <row r="70" spans="1:21" ht="57" customHeight="1">
      <c r="A70" s="170"/>
      <c r="B70" s="171"/>
      <c r="C70" s="172"/>
      <c r="D70" s="247"/>
      <c r="E70" s="173"/>
      <c r="F70" s="194"/>
      <c r="G70" s="174"/>
      <c r="H70" s="175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200"/>
      <c r="U70" s="186"/>
    </row>
    <row r="71" spans="1:21" ht="57" customHeight="1">
      <c r="A71" s="170"/>
      <c r="B71" s="171"/>
      <c r="C71" s="172"/>
      <c r="D71" s="247"/>
      <c r="E71" s="173"/>
      <c r="F71" s="194"/>
      <c r="G71" s="174"/>
      <c r="H71" s="175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200"/>
      <c r="U71" s="186"/>
    </row>
    <row r="72" spans="1:21" ht="57" customHeight="1">
      <c r="A72" s="170"/>
      <c r="B72" s="171"/>
      <c r="C72" s="172"/>
      <c r="D72" s="247"/>
      <c r="E72" s="173"/>
      <c r="F72" s="194"/>
      <c r="G72" s="174"/>
      <c r="H72" s="175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200"/>
      <c r="U72" s="186"/>
    </row>
    <row r="73" spans="1:21" ht="57" customHeight="1">
      <c r="A73" s="170"/>
      <c r="B73" s="171"/>
      <c r="C73" s="172"/>
      <c r="D73" s="247"/>
      <c r="E73" s="173"/>
      <c r="F73" s="194"/>
      <c r="G73" s="174"/>
      <c r="H73" s="175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200"/>
      <c r="U73" s="186"/>
    </row>
    <row r="74" spans="1:21" ht="57" customHeight="1">
      <c r="A74" s="170"/>
      <c r="B74" s="171"/>
      <c r="C74" s="172"/>
      <c r="D74" s="247"/>
      <c r="E74" s="173"/>
      <c r="F74" s="194"/>
      <c r="G74" s="174"/>
      <c r="H74" s="175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200"/>
      <c r="U74" s="186"/>
    </row>
    <row r="75" spans="1:21" ht="57" customHeight="1">
      <c r="A75" s="170"/>
      <c r="B75" s="171"/>
      <c r="C75" s="176"/>
      <c r="D75" s="247"/>
      <c r="E75" s="173"/>
      <c r="F75" s="194"/>
      <c r="G75" s="174"/>
      <c r="H75" s="175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200"/>
      <c r="U75" s="186"/>
    </row>
    <row r="76" spans="1:21" ht="57.75" customHeight="1">
      <c r="A76" s="170"/>
      <c r="B76" s="171"/>
      <c r="C76" s="176"/>
      <c r="D76" s="247"/>
      <c r="E76" s="173"/>
      <c r="F76" s="194"/>
      <c r="G76" s="174"/>
      <c r="H76" s="175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200"/>
      <c r="U76" s="186"/>
    </row>
    <row r="77" spans="1:21" ht="57" customHeight="1">
      <c r="A77" s="170"/>
      <c r="B77" s="171"/>
      <c r="C77" s="176"/>
      <c r="D77" s="247"/>
      <c r="E77" s="173"/>
      <c r="F77" s="194"/>
      <c r="G77" s="174"/>
      <c r="H77" s="175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200"/>
      <c r="U77" s="186"/>
    </row>
    <row r="78" spans="1:21" ht="57" customHeight="1">
      <c r="A78" s="170"/>
      <c r="B78" s="171"/>
      <c r="C78" s="172"/>
      <c r="D78" s="247"/>
      <c r="E78" s="173"/>
      <c r="F78" s="194"/>
      <c r="G78" s="174"/>
      <c r="H78" s="175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200"/>
      <c r="U78" s="186"/>
    </row>
    <row r="79" spans="1:21" ht="57" customHeight="1">
      <c r="A79" s="170"/>
      <c r="B79" s="171"/>
      <c r="C79" s="172"/>
      <c r="D79" s="247"/>
      <c r="E79" s="173"/>
      <c r="F79" s="194"/>
      <c r="G79" s="174"/>
      <c r="H79" s="175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200"/>
      <c r="U79" s="186"/>
    </row>
    <row r="80" spans="1:21" ht="57" customHeight="1">
      <c r="A80" s="170"/>
      <c r="B80" s="171"/>
      <c r="C80" s="176"/>
      <c r="D80" s="247"/>
      <c r="E80" s="173"/>
      <c r="F80" s="194"/>
      <c r="G80" s="174"/>
      <c r="H80" s="175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200"/>
      <c r="U80" s="186"/>
    </row>
    <row r="81" spans="1:21" ht="57.75" customHeight="1">
      <c r="A81" s="170"/>
      <c r="B81" s="171"/>
      <c r="C81" s="176"/>
      <c r="D81" s="247"/>
      <c r="E81" s="173"/>
      <c r="F81" s="194"/>
      <c r="G81" s="174"/>
      <c r="H81" s="175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200"/>
      <c r="U81" s="186"/>
    </row>
    <row r="82" spans="1:21" ht="57" customHeight="1">
      <c r="A82" s="170"/>
      <c r="B82" s="171"/>
      <c r="C82" s="176"/>
      <c r="D82" s="247"/>
      <c r="E82" s="173"/>
      <c r="F82" s="194"/>
      <c r="G82" s="174"/>
      <c r="H82" s="175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200"/>
      <c r="U82" s="186"/>
    </row>
    <row r="83" spans="1:21" ht="57" customHeight="1">
      <c r="A83" s="170"/>
      <c r="B83" s="171"/>
      <c r="C83" s="176"/>
      <c r="D83" s="247"/>
      <c r="E83" s="173"/>
      <c r="F83" s="194"/>
      <c r="G83" s="174"/>
      <c r="H83" s="175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200"/>
      <c r="U83" s="186"/>
    </row>
    <row r="84" spans="1:21" ht="57" customHeight="1">
      <c r="A84" s="170"/>
      <c r="B84" s="171"/>
      <c r="C84" s="172"/>
      <c r="D84" s="247"/>
      <c r="E84" s="173"/>
      <c r="F84" s="194"/>
      <c r="G84" s="174"/>
      <c r="H84" s="175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200"/>
      <c r="U84" s="186"/>
    </row>
    <row r="85" spans="1:21" ht="57" customHeight="1">
      <c r="A85" s="170"/>
      <c r="B85" s="171"/>
      <c r="C85" s="172"/>
      <c r="D85" s="247"/>
      <c r="E85" s="173"/>
      <c r="F85" s="194"/>
      <c r="G85" s="174"/>
      <c r="H85" s="175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200"/>
      <c r="U85" s="186"/>
    </row>
    <row r="86" spans="1:21" ht="57" customHeight="1">
      <c r="A86" s="170"/>
      <c r="B86" s="171"/>
      <c r="C86" s="172"/>
      <c r="D86" s="247"/>
      <c r="E86" s="173"/>
      <c r="F86" s="194"/>
      <c r="G86" s="174"/>
      <c r="H86" s="175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200"/>
      <c r="U86" s="186"/>
    </row>
    <row r="87" spans="1:21" ht="57" customHeight="1">
      <c r="A87" s="170"/>
      <c r="B87" s="171"/>
      <c r="C87" s="172"/>
      <c r="D87" s="247"/>
      <c r="E87" s="173"/>
      <c r="F87" s="194"/>
      <c r="G87" s="174"/>
      <c r="H87" s="175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200"/>
      <c r="U87" s="186"/>
    </row>
    <row r="88" spans="1:21" ht="57" customHeight="1">
      <c r="A88" s="170"/>
      <c r="B88" s="171"/>
      <c r="C88" s="172"/>
      <c r="D88" s="247"/>
      <c r="E88" s="173"/>
      <c r="F88" s="194"/>
      <c r="G88" s="174"/>
      <c r="H88" s="175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200"/>
      <c r="U88" s="186"/>
    </row>
    <row r="89" spans="1:21" ht="57" customHeight="1">
      <c r="A89" s="170"/>
      <c r="B89" s="171"/>
      <c r="C89" s="172"/>
      <c r="D89" s="247"/>
      <c r="E89" s="173"/>
      <c r="F89" s="194"/>
      <c r="G89" s="174"/>
      <c r="H89" s="175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200"/>
      <c r="U89" s="186"/>
    </row>
    <row r="90" spans="1:21" ht="57" customHeight="1">
      <c r="A90" s="170"/>
      <c r="B90" s="171"/>
      <c r="C90" s="172"/>
      <c r="D90" s="247"/>
      <c r="E90" s="173"/>
      <c r="F90" s="194"/>
      <c r="G90" s="174"/>
      <c r="H90" s="175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200"/>
      <c r="U90" s="186"/>
    </row>
    <row r="91" spans="1:21" ht="57" customHeight="1">
      <c r="A91" s="170"/>
      <c r="B91" s="171"/>
      <c r="C91" s="172"/>
      <c r="D91" s="247"/>
      <c r="E91" s="173"/>
      <c r="F91" s="194"/>
      <c r="G91" s="174"/>
      <c r="H91" s="175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200"/>
      <c r="U91" s="186"/>
    </row>
    <row r="92" spans="1:21" ht="57" customHeight="1">
      <c r="A92" s="170"/>
      <c r="B92" s="171"/>
      <c r="C92" s="172"/>
      <c r="D92" s="247"/>
      <c r="E92" s="173"/>
      <c r="F92" s="194"/>
      <c r="G92" s="174"/>
      <c r="H92" s="175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200"/>
      <c r="U92" s="186"/>
    </row>
    <row r="93" spans="1:21" ht="57" customHeight="1">
      <c r="A93" s="170"/>
      <c r="B93" s="171"/>
      <c r="C93" s="172"/>
      <c r="D93" s="247"/>
      <c r="E93" s="173"/>
      <c r="F93" s="194"/>
      <c r="G93" s="174"/>
      <c r="H93" s="175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200"/>
      <c r="U93" s="186"/>
    </row>
    <row r="94" spans="1:21" ht="57" customHeight="1">
      <c r="A94" s="170"/>
      <c r="B94" s="171"/>
      <c r="C94" s="172"/>
      <c r="D94" s="247"/>
      <c r="E94" s="173"/>
      <c r="F94" s="194"/>
      <c r="G94" s="174"/>
      <c r="H94" s="175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200"/>
      <c r="U94" s="186"/>
    </row>
    <row r="95" spans="1:21" ht="57" customHeight="1">
      <c r="A95" s="170"/>
      <c r="B95" s="171"/>
      <c r="C95" s="172"/>
      <c r="D95" s="247"/>
      <c r="E95" s="173"/>
      <c r="F95" s="194"/>
      <c r="G95" s="174"/>
      <c r="H95" s="175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200"/>
      <c r="U95" s="186"/>
    </row>
    <row r="96" spans="1:21" ht="57" customHeight="1">
      <c r="A96" s="170"/>
      <c r="B96" s="171"/>
      <c r="C96" s="172"/>
      <c r="D96" s="247"/>
      <c r="E96" s="173"/>
      <c r="F96" s="194"/>
      <c r="G96" s="174"/>
      <c r="H96" s="175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200"/>
      <c r="U96" s="186"/>
    </row>
    <row r="97" spans="1:28" ht="57" customHeight="1">
      <c r="A97" s="170"/>
      <c r="B97" s="171"/>
      <c r="C97" s="176"/>
      <c r="D97" s="247"/>
      <c r="E97" s="173"/>
      <c r="F97" s="194"/>
      <c r="G97" s="174"/>
      <c r="H97" s="175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200"/>
      <c r="U97" s="186"/>
    </row>
    <row r="98" spans="1:28" ht="57.75" customHeight="1">
      <c r="A98" s="170"/>
      <c r="B98" s="171"/>
      <c r="C98" s="176"/>
      <c r="D98" s="247"/>
      <c r="E98" s="173"/>
      <c r="F98" s="194"/>
      <c r="G98" s="174"/>
      <c r="H98" s="175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200"/>
      <c r="U98" s="186"/>
    </row>
    <row r="99" spans="1:28" ht="57" customHeight="1">
      <c r="A99" s="170"/>
      <c r="B99" s="171"/>
      <c r="C99" s="176"/>
      <c r="D99" s="247"/>
      <c r="E99" s="173"/>
      <c r="F99" s="194"/>
      <c r="G99" s="174"/>
      <c r="H99" s="175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200"/>
      <c r="U99" s="186"/>
    </row>
    <row r="100" spans="1:28" ht="57" customHeight="1">
      <c r="A100" s="170"/>
      <c r="B100" s="171"/>
      <c r="C100" s="172"/>
      <c r="D100" s="247"/>
      <c r="E100" s="173"/>
      <c r="F100" s="194"/>
      <c r="G100" s="174"/>
      <c r="H100" s="175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200"/>
      <c r="U100" s="186"/>
    </row>
    <row r="101" spans="1:28" ht="57" customHeight="1">
      <c r="A101" s="170"/>
      <c r="B101" s="171"/>
      <c r="C101" s="172"/>
      <c r="D101" s="247"/>
      <c r="E101" s="173"/>
      <c r="F101" s="194"/>
      <c r="G101" s="174"/>
      <c r="H101" s="175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200"/>
      <c r="U101" s="186"/>
    </row>
    <row r="102" spans="1:28" ht="57" customHeight="1">
      <c r="A102" s="170"/>
      <c r="B102" s="171"/>
      <c r="C102" s="176"/>
      <c r="D102" s="247"/>
      <c r="E102" s="173"/>
      <c r="F102" s="194"/>
      <c r="G102" s="174"/>
      <c r="H102" s="175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200"/>
      <c r="U102" s="186"/>
    </row>
    <row r="103" spans="1:28" ht="57.75" customHeight="1">
      <c r="A103" s="170"/>
      <c r="B103" s="171"/>
      <c r="C103" s="176"/>
      <c r="D103" s="247"/>
      <c r="E103" s="173"/>
      <c r="F103" s="194"/>
      <c r="G103" s="174"/>
      <c r="H103" s="175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200"/>
      <c r="U103" s="186"/>
    </row>
    <row r="104" spans="1:28" ht="57" customHeight="1">
      <c r="A104" s="170"/>
      <c r="B104" s="171"/>
      <c r="C104" s="176"/>
      <c r="D104" s="247"/>
      <c r="E104" s="173"/>
      <c r="F104" s="194"/>
      <c r="G104" s="174"/>
      <c r="H104" s="175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200"/>
      <c r="U104" s="186"/>
    </row>
    <row r="105" spans="1:28" ht="57" customHeight="1">
      <c r="A105" s="170"/>
      <c r="B105" s="171"/>
      <c r="C105" s="176"/>
      <c r="D105" s="247"/>
      <c r="E105" s="173"/>
      <c r="F105" s="194"/>
      <c r="G105" s="174"/>
      <c r="H105" s="175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200"/>
      <c r="U105" s="186"/>
    </row>
    <row r="106" spans="1:28" ht="57" customHeight="1">
      <c r="A106" s="170"/>
      <c r="B106" s="171"/>
      <c r="C106" s="172"/>
      <c r="D106" s="247"/>
      <c r="E106" s="173"/>
      <c r="F106" s="194"/>
      <c r="G106" s="174"/>
      <c r="H106" s="175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200"/>
      <c r="U106" s="186"/>
    </row>
    <row r="107" spans="1:28" ht="57" customHeight="1">
      <c r="A107" s="170"/>
      <c r="B107" s="171"/>
      <c r="C107" s="172"/>
      <c r="D107" s="247"/>
      <c r="E107" s="173"/>
      <c r="F107" s="194"/>
      <c r="G107" s="174"/>
      <c r="H107" s="175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200"/>
      <c r="U107" s="186"/>
    </row>
    <row r="108" spans="1:28" ht="57" customHeight="1">
      <c r="A108" s="163"/>
      <c r="B108" s="164"/>
      <c r="C108" s="166"/>
      <c r="D108" s="246"/>
      <c r="E108" s="132"/>
      <c r="F108" s="193"/>
      <c r="G108" s="128"/>
      <c r="H108" s="133"/>
      <c r="I108" s="135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83"/>
      <c r="U108" s="185"/>
      <c r="V108" s="203">
        <f t="shared" ref="V108" si="1">IF(LEN(_xlfn.CONCAT(I108:S108))=0,15,LEN(_xlfn.CONCAT(I108:S108))-LEN(SUBSTITUTE(_xlfn.CONCAT(I108:S108),"û","")))</f>
        <v>15</v>
      </c>
      <c r="X108" s="149"/>
      <c r="AB108" s="207"/>
    </row>
    <row r="109" spans="1:28" ht="57" customHeight="1">
      <c r="A109" s="163"/>
      <c r="B109" s="164"/>
      <c r="C109" s="166"/>
      <c r="D109" s="246"/>
      <c r="E109" s="132"/>
      <c r="F109" s="193"/>
      <c r="G109" s="128"/>
      <c r="H109" s="133"/>
      <c r="I109" s="136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83"/>
      <c r="U109" s="185"/>
      <c r="X109" s="149"/>
      <c r="AB109" s="208"/>
    </row>
    <row r="110" spans="1:28" ht="57" customHeight="1">
      <c r="A110" s="163"/>
      <c r="B110" s="164"/>
      <c r="C110" s="167"/>
      <c r="D110" s="246"/>
      <c r="E110" s="132"/>
      <c r="F110" s="193"/>
      <c r="G110" s="128"/>
      <c r="H110" s="133"/>
      <c r="I110" s="136"/>
      <c r="J110" s="131"/>
      <c r="K110" s="131"/>
      <c r="L110" s="131"/>
      <c r="M110" s="131"/>
      <c r="N110" s="131"/>
      <c r="O110" s="131"/>
      <c r="P110" s="131"/>
      <c r="Q110" s="131"/>
      <c r="R110" s="46"/>
      <c r="S110" s="131"/>
      <c r="T110" s="183"/>
      <c r="U110" s="185"/>
      <c r="AB110" s="209"/>
    </row>
    <row r="111" spans="1:28" ht="57" customHeight="1">
      <c r="A111" s="163"/>
      <c r="B111" s="164"/>
      <c r="C111" s="167"/>
      <c r="D111" s="246"/>
      <c r="E111" s="132"/>
      <c r="F111" s="193"/>
      <c r="G111" s="128"/>
      <c r="H111" s="133"/>
      <c r="I111" s="136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83"/>
      <c r="U111" s="185"/>
    </row>
    <row r="112" spans="1:28" ht="57" customHeight="1">
      <c r="A112" s="163"/>
      <c r="B112" s="164"/>
      <c r="C112" s="165"/>
      <c r="D112" s="246"/>
      <c r="E112" s="132"/>
      <c r="F112" s="193"/>
      <c r="G112" s="138"/>
      <c r="H112" s="137"/>
      <c r="I112" s="139"/>
      <c r="J112" s="169"/>
      <c r="K112" s="169"/>
      <c r="L112" s="169"/>
      <c r="M112" s="169"/>
      <c r="N112" s="169"/>
      <c r="O112" s="169"/>
      <c r="P112" s="169"/>
      <c r="Q112" s="169"/>
      <c r="R112" s="169"/>
      <c r="S112" s="169"/>
      <c r="T112" s="183"/>
      <c r="U112" s="185"/>
    </row>
    <row r="113" spans="1:21" ht="57" customHeight="1">
      <c r="A113" s="170"/>
      <c r="B113" s="171"/>
      <c r="C113" s="172"/>
      <c r="D113" s="247"/>
      <c r="E113" s="173"/>
      <c r="F113" s="194"/>
      <c r="G113" s="174"/>
      <c r="H113" s="175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200"/>
      <c r="U113" s="186"/>
    </row>
    <row r="114" spans="1:21" ht="57" customHeight="1">
      <c r="A114" s="170"/>
      <c r="B114" s="171"/>
      <c r="C114" s="172"/>
      <c r="D114" s="247"/>
      <c r="E114" s="173"/>
      <c r="F114" s="194"/>
      <c r="G114" s="174"/>
      <c r="H114" s="175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200"/>
      <c r="U114" s="186"/>
    </row>
    <row r="115" spans="1:21" ht="57" customHeight="1">
      <c r="A115" s="170"/>
      <c r="B115" s="171"/>
      <c r="C115" s="172"/>
      <c r="D115" s="247"/>
      <c r="E115" s="173"/>
      <c r="F115" s="194"/>
      <c r="G115" s="174"/>
      <c r="H115" s="175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200"/>
      <c r="U115" s="186"/>
    </row>
    <row r="116" spans="1:21" ht="57" customHeight="1">
      <c r="A116" s="170"/>
      <c r="B116" s="171"/>
      <c r="C116" s="176"/>
      <c r="D116" s="247"/>
      <c r="E116" s="173"/>
      <c r="F116" s="194"/>
      <c r="G116" s="174"/>
      <c r="H116" s="175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200"/>
      <c r="U116" s="186"/>
    </row>
    <row r="117" spans="1:21" ht="57" customHeight="1">
      <c r="A117" s="170"/>
      <c r="B117" s="171"/>
      <c r="C117" s="176"/>
      <c r="D117" s="247"/>
      <c r="E117" s="173"/>
      <c r="F117" s="194"/>
      <c r="G117" s="174"/>
      <c r="H117" s="175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200"/>
      <c r="U117" s="186"/>
    </row>
    <row r="118" spans="1:21" ht="57.75" customHeight="1">
      <c r="A118" s="170"/>
      <c r="B118" s="171"/>
      <c r="C118" s="176"/>
      <c r="D118" s="247"/>
      <c r="E118" s="173"/>
      <c r="F118" s="194"/>
      <c r="G118" s="174"/>
      <c r="H118" s="175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200"/>
      <c r="U118" s="186"/>
    </row>
    <row r="119" spans="1:21" ht="57" customHeight="1">
      <c r="A119" s="170"/>
      <c r="B119" s="171"/>
      <c r="C119" s="176"/>
      <c r="D119" s="247"/>
      <c r="E119" s="173"/>
      <c r="F119" s="194"/>
      <c r="G119" s="174"/>
      <c r="H119" s="175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200"/>
      <c r="U119" s="186"/>
    </row>
    <row r="120" spans="1:21" ht="57" customHeight="1">
      <c r="A120" s="170"/>
      <c r="B120" s="171"/>
      <c r="C120" s="172"/>
      <c r="D120" s="247"/>
      <c r="E120" s="173"/>
      <c r="F120" s="194"/>
      <c r="G120" s="174"/>
      <c r="H120" s="175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200"/>
      <c r="U120" s="186"/>
    </row>
    <row r="121" spans="1:21" ht="57" customHeight="1">
      <c r="A121" s="170"/>
      <c r="B121" s="171"/>
      <c r="C121" s="172"/>
      <c r="D121" s="247"/>
      <c r="E121" s="173"/>
      <c r="F121" s="194"/>
      <c r="G121" s="174"/>
      <c r="H121" s="175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200"/>
      <c r="U121" s="186"/>
    </row>
    <row r="122" spans="1:21" ht="57" customHeight="1">
      <c r="A122" s="170"/>
      <c r="B122" s="171"/>
      <c r="C122" s="172"/>
      <c r="D122" s="247"/>
      <c r="E122" s="173"/>
      <c r="F122" s="194"/>
      <c r="G122" s="174"/>
      <c r="H122" s="175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200"/>
      <c r="U122" s="186"/>
    </row>
    <row r="123" spans="1:21" ht="57" customHeight="1">
      <c r="A123" s="170"/>
      <c r="B123" s="171"/>
      <c r="C123" s="172"/>
      <c r="D123" s="247"/>
      <c r="E123" s="173"/>
      <c r="F123" s="194"/>
      <c r="G123" s="174"/>
      <c r="H123" s="175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200"/>
      <c r="U123" s="186"/>
    </row>
    <row r="124" spans="1:21" ht="57" customHeight="1">
      <c r="A124" s="170"/>
      <c r="B124" s="171"/>
      <c r="C124" s="172"/>
      <c r="D124" s="247"/>
      <c r="E124" s="173"/>
      <c r="F124" s="194"/>
      <c r="G124" s="174"/>
      <c r="H124" s="175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200"/>
      <c r="U124" s="186"/>
    </row>
    <row r="125" spans="1:21" ht="57" customHeight="1">
      <c r="A125" s="170"/>
      <c r="B125" s="171"/>
      <c r="C125" s="172"/>
      <c r="D125" s="247"/>
      <c r="E125" s="173"/>
      <c r="F125" s="194"/>
      <c r="G125" s="174"/>
      <c r="H125" s="175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200"/>
      <c r="U125" s="186"/>
    </row>
    <row r="126" spans="1:21" ht="57" customHeight="1">
      <c r="A126" s="170"/>
      <c r="B126" s="171"/>
      <c r="C126" s="172"/>
      <c r="D126" s="247"/>
      <c r="E126" s="173"/>
      <c r="F126" s="194"/>
      <c r="G126" s="174"/>
      <c r="H126" s="175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200"/>
      <c r="U126" s="186"/>
    </row>
    <row r="127" spans="1:21" ht="57" customHeight="1">
      <c r="A127" s="170"/>
      <c r="B127" s="171"/>
      <c r="C127" s="172"/>
      <c r="D127" s="247"/>
      <c r="E127" s="173"/>
      <c r="F127" s="194"/>
      <c r="G127" s="174"/>
      <c r="H127" s="175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200"/>
      <c r="U127" s="186"/>
    </row>
    <row r="128" spans="1:21" ht="57" customHeight="1">
      <c r="A128" s="170"/>
      <c r="B128" s="171"/>
      <c r="C128" s="172"/>
      <c r="D128" s="247"/>
      <c r="E128" s="173"/>
      <c r="F128" s="194"/>
      <c r="G128" s="174"/>
      <c r="H128" s="175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200"/>
      <c r="U128" s="186"/>
    </row>
    <row r="129" spans="1:28" ht="57" customHeight="1">
      <c r="A129" s="170"/>
      <c r="B129" s="171"/>
      <c r="C129" s="172"/>
      <c r="D129" s="247"/>
      <c r="E129" s="173"/>
      <c r="F129" s="194"/>
      <c r="G129" s="174"/>
      <c r="H129" s="175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200"/>
      <c r="U129" s="186"/>
    </row>
    <row r="130" spans="1:28" ht="57" customHeight="1">
      <c r="A130" s="170"/>
      <c r="B130" s="171"/>
      <c r="C130" s="176"/>
      <c r="D130" s="247"/>
      <c r="E130" s="173"/>
      <c r="F130" s="194"/>
      <c r="G130" s="174"/>
      <c r="H130" s="175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200"/>
      <c r="U130" s="186"/>
    </row>
    <row r="131" spans="1:28" ht="57.75" customHeight="1">
      <c r="A131" s="170"/>
      <c r="B131" s="171"/>
      <c r="C131" s="176"/>
      <c r="D131" s="247"/>
      <c r="E131" s="173"/>
      <c r="F131" s="194"/>
      <c r="G131" s="174"/>
      <c r="H131" s="175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200"/>
      <c r="U131" s="186"/>
    </row>
    <row r="132" spans="1:28" ht="57" customHeight="1">
      <c r="A132" s="163"/>
      <c r="B132" s="164"/>
      <c r="C132" s="166"/>
      <c r="D132" s="246"/>
      <c r="E132" s="132"/>
      <c r="F132" s="193"/>
      <c r="G132" s="128"/>
      <c r="H132" s="133"/>
      <c r="I132" s="135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83"/>
      <c r="U132" s="185"/>
      <c r="V132" s="203">
        <f t="shared" ref="V132" si="2">IF(LEN(_xlfn.CONCAT(I132:S132))=0,15,LEN(_xlfn.CONCAT(I132:S132))-LEN(SUBSTITUTE(_xlfn.CONCAT(I132:S132),"û","")))</f>
        <v>15</v>
      </c>
      <c r="X132" s="149"/>
      <c r="AB132" s="207"/>
    </row>
    <row r="133" spans="1:28" ht="57" customHeight="1">
      <c r="A133" s="163"/>
      <c r="B133" s="164"/>
      <c r="C133" s="166"/>
      <c r="D133" s="246"/>
      <c r="E133" s="132"/>
      <c r="F133" s="193"/>
      <c r="G133" s="128"/>
      <c r="H133" s="133"/>
      <c r="I133" s="136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83"/>
      <c r="U133" s="185"/>
      <c r="X133" s="149"/>
      <c r="AB133" s="208"/>
    </row>
    <row r="134" spans="1:28" ht="57" customHeight="1">
      <c r="A134" s="163"/>
      <c r="B134" s="164"/>
      <c r="C134" s="167"/>
      <c r="D134" s="246"/>
      <c r="E134" s="132"/>
      <c r="F134" s="193"/>
      <c r="G134" s="128"/>
      <c r="H134" s="133"/>
      <c r="I134" s="136"/>
      <c r="J134" s="131"/>
      <c r="K134" s="131"/>
      <c r="L134" s="131"/>
      <c r="M134" s="131"/>
      <c r="N134" s="131"/>
      <c r="O134" s="131"/>
      <c r="P134" s="131"/>
      <c r="Q134" s="131"/>
      <c r="R134" s="46"/>
      <c r="S134" s="131"/>
      <c r="T134" s="183"/>
      <c r="U134" s="185"/>
      <c r="AB134" s="209"/>
    </row>
    <row r="135" spans="1:28" ht="57" customHeight="1">
      <c r="A135" s="163"/>
      <c r="B135" s="164"/>
      <c r="C135" s="167"/>
      <c r="D135" s="246"/>
      <c r="E135" s="132"/>
      <c r="F135" s="193"/>
      <c r="G135" s="128"/>
      <c r="H135" s="133"/>
      <c r="I135" s="136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83"/>
      <c r="U135" s="185"/>
    </row>
    <row r="136" spans="1:28" ht="57" customHeight="1">
      <c r="A136" s="163"/>
      <c r="B136" s="164"/>
      <c r="C136" s="165"/>
      <c r="D136" s="246"/>
      <c r="E136" s="132"/>
      <c r="F136" s="193"/>
      <c r="G136" s="138"/>
      <c r="H136" s="137"/>
      <c r="I136" s="139"/>
      <c r="J136" s="169"/>
      <c r="K136" s="169"/>
      <c r="L136" s="169"/>
      <c r="M136" s="169"/>
      <c r="N136" s="169"/>
      <c r="O136" s="169"/>
      <c r="P136" s="169"/>
      <c r="Q136" s="169"/>
      <c r="R136" s="169"/>
      <c r="S136" s="169"/>
      <c r="T136" s="183"/>
      <c r="U136" s="185"/>
    </row>
    <row r="137" spans="1:28" ht="57" customHeight="1">
      <c r="A137" s="170"/>
      <c r="B137" s="171"/>
      <c r="C137" s="172"/>
      <c r="D137" s="247"/>
      <c r="E137" s="173"/>
      <c r="F137" s="194"/>
      <c r="G137" s="174"/>
      <c r="H137" s="175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200"/>
      <c r="U137" s="186"/>
    </row>
    <row r="138" spans="1:28" ht="57" customHeight="1">
      <c r="A138" s="170"/>
      <c r="B138" s="171"/>
      <c r="C138" s="172"/>
      <c r="D138" s="247"/>
      <c r="E138" s="173"/>
      <c r="F138" s="194"/>
      <c r="G138" s="174"/>
      <c r="H138" s="175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200"/>
      <c r="U138" s="186"/>
    </row>
    <row r="139" spans="1:28" ht="57" customHeight="1">
      <c r="A139" s="170"/>
      <c r="B139" s="171"/>
      <c r="C139" s="172"/>
      <c r="D139" s="247"/>
      <c r="E139" s="173"/>
      <c r="F139" s="194"/>
      <c r="G139" s="174"/>
      <c r="H139" s="175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200"/>
      <c r="U139" s="186"/>
    </row>
    <row r="140" spans="1:28" ht="57" customHeight="1">
      <c r="A140" s="170"/>
      <c r="B140" s="171"/>
      <c r="C140" s="176"/>
      <c r="D140" s="247"/>
      <c r="E140" s="173"/>
      <c r="F140" s="194"/>
      <c r="G140" s="174"/>
      <c r="H140" s="175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200"/>
      <c r="U140" s="186"/>
    </row>
    <row r="141" spans="1:28" ht="57" customHeight="1">
      <c r="A141" s="170"/>
      <c r="B141" s="171"/>
      <c r="C141" s="176"/>
      <c r="D141" s="247"/>
      <c r="E141" s="173"/>
      <c r="F141" s="194"/>
      <c r="G141" s="174"/>
      <c r="H141" s="175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200"/>
      <c r="U141" s="186"/>
    </row>
    <row r="142" spans="1:28" ht="57.75" customHeight="1">
      <c r="A142" s="170"/>
      <c r="B142" s="171"/>
      <c r="C142" s="176"/>
      <c r="D142" s="247"/>
      <c r="E142" s="173"/>
      <c r="F142" s="194"/>
      <c r="G142" s="174"/>
      <c r="H142" s="175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200"/>
      <c r="U142" s="186"/>
    </row>
    <row r="143" spans="1:28" ht="57" customHeight="1">
      <c r="A143" s="170"/>
      <c r="B143" s="171"/>
      <c r="C143" s="176"/>
      <c r="D143" s="247"/>
      <c r="E143" s="173"/>
      <c r="F143" s="194"/>
      <c r="G143" s="174"/>
      <c r="H143" s="175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200"/>
      <c r="U143" s="186"/>
    </row>
    <row r="144" spans="1:28" ht="57" customHeight="1">
      <c r="A144" s="170"/>
      <c r="B144" s="171"/>
      <c r="C144" s="172"/>
      <c r="D144" s="247"/>
      <c r="E144" s="173"/>
      <c r="F144" s="194"/>
      <c r="G144" s="174"/>
      <c r="H144" s="175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200"/>
      <c r="U144" s="186"/>
    </row>
    <row r="145" spans="1:28" ht="57" customHeight="1">
      <c r="A145" s="170"/>
      <c r="B145" s="171"/>
      <c r="C145" s="172"/>
      <c r="D145" s="247"/>
      <c r="E145" s="173"/>
      <c r="F145" s="194"/>
      <c r="G145" s="174"/>
      <c r="H145" s="175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200"/>
      <c r="U145" s="186"/>
    </row>
    <row r="146" spans="1:28" ht="57" customHeight="1">
      <c r="A146" s="170"/>
      <c r="B146" s="171"/>
      <c r="C146" s="172"/>
      <c r="D146" s="247"/>
      <c r="E146" s="173"/>
      <c r="F146" s="194"/>
      <c r="G146" s="174"/>
      <c r="H146" s="175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200"/>
      <c r="U146" s="186"/>
    </row>
    <row r="147" spans="1:28" ht="57" customHeight="1">
      <c r="A147" s="170"/>
      <c r="B147" s="171"/>
      <c r="C147" s="172"/>
      <c r="D147" s="247"/>
      <c r="E147" s="173"/>
      <c r="F147" s="194"/>
      <c r="G147" s="174"/>
      <c r="H147" s="175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200"/>
      <c r="U147" s="186"/>
    </row>
    <row r="148" spans="1:28" ht="57" customHeight="1">
      <c r="A148" s="170"/>
      <c r="B148" s="171"/>
      <c r="C148" s="172"/>
      <c r="D148" s="247"/>
      <c r="E148" s="173"/>
      <c r="F148" s="194"/>
      <c r="G148" s="174"/>
      <c r="H148" s="175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200"/>
      <c r="U148" s="186"/>
    </row>
    <row r="149" spans="1:28" ht="57" customHeight="1">
      <c r="A149" s="170"/>
      <c r="B149" s="171"/>
      <c r="C149" s="172"/>
      <c r="D149" s="247"/>
      <c r="E149" s="173"/>
      <c r="F149" s="194"/>
      <c r="G149" s="174"/>
      <c r="H149" s="175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200"/>
      <c r="U149" s="186"/>
    </row>
    <row r="150" spans="1:28" ht="57" customHeight="1">
      <c r="A150" s="170"/>
      <c r="B150" s="171"/>
      <c r="C150" s="172"/>
      <c r="D150" s="247"/>
      <c r="E150" s="173"/>
      <c r="F150" s="194"/>
      <c r="G150" s="174"/>
      <c r="H150" s="175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200"/>
      <c r="U150" s="186"/>
    </row>
    <row r="151" spans="1:28" ht="57" customHeight="1">
      <c r="A151" s="170"/>
      <c r="B151" s="171"/>
      <c r="C151" s="172"/>
      <c r="D151" s="247"/>
      <c r="E151" s="173"/>
      <c r="F151" s="194"/>
      <c r="G151" s="174"/>
      <c r="H151" s="175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200"/>
      <c r="U151" s="186"/>
    </row>
    <row r="152" spans="1:28" ht="57" customHeight="1">
      <c r="A152" s="170"/>
      <c r="B152" s="171"/>
      <c r="C152" s="172"/>
      <c r="D152" s="247"/>
      <c r="E152" s="173"/>
      <c r="F152" s="194"/>
      <c r="G152" s="174"/>
      <c r="H152" s="175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200"/>
      <c r="U152" s="186"/>
    </row>
    <row r="153" spans="1:28" ht="57" customHeight="1">
      <c r="A153" s="170"/>
      <c r="B153" s="171"/>
      <c r="C153" s="172"/>
      <c r="D153" s="247"/>
      <c r="E153" s="173"/>
      <c r="F153" s="194"/>
      <c r="G153" s="174"/>
      <c r="H153" s="175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200"/>
      <c r="U153" s="186"/>
    </row>
    <row r="154" spans="1:28" ht="57" customHeight="1">
      <c r="A154" s="170"/>
      <c r="B154" s="171"/>
      <c r="C154" s="176"/>
      <c r="D154" s="247"/>
      <c r="E154" s="173"/>
      <c r="F154" s="194"/>
      <c r="G154" s="174"/>
      <c r="H154" s="175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200"/>
      <c r="U154" s="186"/>
    </row>
    <row r="155" spans="1:28" ht="57.75" customHeight="1">
      <c r="A155" s="170"/>
      <c r="B155" s="171"/>
      <c r="C155" s="176"/>
      <c r="D155" s="247"/>
      <c r="E155" s="173"/>
      <c r="F155" s="194"/>
      <c r="G155" s="174"/>
      <c r="H155" s="175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200"/>
      <c r="U155" s="186"/>
    </row>
    <row r="156" spans="1:28" ht="57" customHeight="1">
      <c r="A156" s="163"/>
      <c r="B156" s="164"/>
      <c r="C156" s="166"/>
      <c r="D156" s="246"/>
      <c r="E156" s="132"/>
      <c r="F156" s="193"/>
      <c r="G156" s="128"/>
      <c r="H156" s="133"/>
      <c r="I156" s="135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83"/>
      <c r="U156" s="185"/>
      <c r="V156" s="203">
        <f t="shared" ref="V156" si="3">IF(LEN(_xlfn.CONCAT(I156:S156))=0,15,LEN(_xlfn.CONCAT(I156:S156))-LEN(SUBSTITUTE(_xlfn.CONCAT(I156:S156),"û","")))</f>
        <v>15</v>
      </c>
      <c r="X156" s="149"/>
      <c r="AB156" s="207"/>
    </row>
    <row r="157" spans="1:28" ht="57" customHeight="1">
      <c r="A157" s="163"/>
      <c r="B157" s="164"/>
      <c r="C157" s="166"/>
      <c r="D157" s="246"/>
      <c r="E157" s="132"/>
      <c r="F157" s="193"/>
      <c r="G157" s="128"/>
      <c r="H157" s="133"/>
      <c r="I157" s="136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83"/>
      <c r="U157" s="185"/>
      <c r="X157" s="149"/>
      <c r="AB157" s="208"/>
    </row>
    <row r="158" spans="1:28" ht="57" customHeight="1">
      <c r="A158" s="163"/>
      <c r="B158" s="164"/>
      <c r="C158" s="167"/>
      <c r="D158" s="246"/>
      <c r="E158" s="132"/>
      <c r="F158" s="193"/>
      <c r="G158" s="128"/>
      <c r="H158" s="133"/>
      <c r="I158" s="136"/>
      <c r="J158" s="131"/>
      <c r="K158" s="131"/>
      <c r="L158" s="131"/>
      <c r="M158" s="131"/>
      <c r="N158" s="131"/>
      <c r="O158" s="131"/>
      <c r="P158" s="131"/>
      <c r="Q158" s="131"/>
      <c r="R158" s="46"/>
      <c r="S158" s="131"/>
      <c r="T158" s="183"/>
      <c r="U158" s="185"/>
      <c r="AB158" s="209"/>
    </row>
    <row r="159" spans="1:28" ht="57" customHeight="1">
      <c r="A159" s="163"/>
      <c r="B159" s="164"/>
      <c r="C159" s="167"/>
      <c r="D159" s="246"/>
      <c r="E159" s="132"/>
      <c r="F159" s="193"/>
      <c r="G159" s="128"/>
      <c r="H159" s="133"/>
      <c r="I159" s="136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83"/>
      <c r="U159" s="185"/>
    </row>
    <row r="160" spans="1:28" ht="57" customHeight="1">
      <c r="A160" s="163"/>
      <c r="B160" s="164"/>
      <c r="C160" s="165"/>
      <c r="D160" s="246"/>
      <c r="E160" s="132"/>
      <c r="F160" s="193"/>
      <c r="G160" s="138"/>
      <c r="H160" s="137"/>
      <c r="I160" s="13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83"/>
      <c r="U160" s="185"/>
    </row>
    <row r="161" spans="1:21" ht="57" customHeight="1">
      <c r="A161" s="170"/>
      <c r="B161" s="171"/>
      <c r="C161" s="172"/>
      <c r="D161" s="247"/>
      <c r="E161" s="173"/>
      <c r="F161" s="194"/>
      <c r="G161" s="174"/>
      <c r="H161" s="175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200"/>
      <c r="U161" s="186"/>
    </row>
    <row r="162" spans="1:21" ht="57" customHeight="1">
      <c r="A162" s="170"/>
      <c r="B162" s="171"/>
      <c r="C162" s="172"/>
      <c r="D162" s="247"/>
      <c r="E162" s="173"/>
      <c r="F162" s="194"/>
      <c r="G162" s="174"/>
      <c r="H162" s="175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200"/>
      <c r="U162" s="186"/>
    </row>
    <row r="163" spans="1:21" ht="57" customHeight="1">
      <c r="A163" s="170"/>
      <c r="B163" s="171"/>
      <c r="C163" s="172"/>
      <c r="D163" s="247"/>
      <c r="E163" s="173"/>
      <c r="F163" s="194"/>
      <c r="G163" s="174"/>
      <c r="H163" s="175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200"/>
      <c r="U163" s="186"/>
    </row>
    <row r="164" spans="1:21" ht="57" customHeight="1">
      <c r="A164" s="170"/>
      <c r="B164" s="171"/>
      <c r="C164" s="176"/>
      <c r="D164" s="247"/>
      <c r="E164" s="173"/>
      <c r="F164" s="194"/>
      <c r="G164" s="174"/>
      <c r="H164" s="175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200"/>
      <c r="U164" s="186"/>
    </row>
    <row r="165" spans="1:21" ht="57" customHeight="1">
      <c r="A165" s="170"/>
      <c r="B165" s="171"/>
      <c r="C165" s="176"/>
      <c r="D165" s="247"/>
      <c r="E165" s="173"/>
      <c r="F165" s="194"/>
      <c r="G165" s="174"/>
      <c r="H165" s="175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200"/>
      <c r="U165" s="186"/>
    </row>
    <row r="166" spans="1:21" ht="57.75" customHeight="1">
      <c r="A166" s="170"/>
      <c r="B166" s="171"/>
      <c r="C166" s="176"/>
      <c r="D166" s="247"/>
      <c r="E166" s="173"/>
      <c r="F166" s="194"/>
      <c r="G166" s="174"/>
      <c r="H166" s="175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200"/>
      <c r="U166" s="186"/>
    </row>
    <row r="167" spans="1:21" ht="57" customHeight="1">
      <c r="A167" s="170"/>
      <c r="B167" s="171"/>
      <c r="C167" s="176"/>
      <c r="D167" s="247"/>
      <c r="E167" s="173"/>
      <c r="F167" s="194"/>
      <c r="G167" s="174"/>
      <c r="H167" s="175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200"/>
      <c r="U167" s="186"/>
    </row>
    <row r="168" spans="1:21" ht="57" customHeight="1">
      <c r="A168" s="170"/>
      <c r="B168" s="171"/>
      <c r="C168" s="172"/>
      <c r="D168" s="247"/>
      <c r="E168" s="173"/>
      <c r="F168" s="194"/>
      <c r="G168" s="174"/>
      <c r="H168" s="175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200"/>
      <c r="U168" s="186"/>
    </row>
    <row r="169" spans="1:21" ht="57" customHeight="1">
      <c r="A169" s="170"/>
      <c r="B169" s="171"/>
      <c r="C169" s="172"/>
      <c r="D169" s="247"/>
      <c r="E169" s="173"/>
      <c r="F169" s="194"/>
      <c r="G169" s="174"/>
      <c r="H169" s="175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200"/>
      <c r="U169" s="186"/>
    </row>
    <row r="170" spans="1:21" ht="57" customHeight="1">
      <c r="A170" s="170"/>
      <c r="B170" s="171"/>
      <c r="C170" s="172"/>
      <c r="D170" s="247"/>
      <c r="E170" s="173"/>
      <c r="F170" s="194"/>
      <c r="G170" s="174"/>
      <c r="H170" s="175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200"/>
      <c r="U170" s="186"/>
    </row>
    <row r="171" spans="1:21" ht="57" customHeight="1">
      <c r="A171" s="170"/>
      <c r="B171" s="171"/>
      <c r="C171" s="172"/>
      <c r="D171" s="247"/>
      <c r="E171" s="173"/>
      <c r="F171" s="194"/>
      <c r="G171" s="174"/>
      <c r="H171" s="175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200"/>
      <c r="U171" s="186"/>
    </row>
    <row r="172" spans="1:21" ht="57" customHeight="1">
      <c r="A172" s="170"/>
      <c r="B172" s="171"/>
      <c r="C172" s="172"/>
      <c r="D172" s="247"/>
      <c r="E172" s="173"/>
      <c r="F172" s="194"/>
      <c r="G172" s="174"/>
      <c r="H172" s="175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200"/>
      <c r="U172" s="186"/>
    </row>
    <row r="173" spans="1:21" ht="57" customHeight="1">
      <c r="A173" s="170"/>
      <c r="B173" s="171"/>
      <c r="C173" s="172"/>
      <c r="D173" s="247"/>
      <c r="E173" s="173"/>
      <c r="F173" s="194"/>
      <c r="G173" s="174"/>
      <c r="H173" s="175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200"/>
      <c r="U173" s="186"/>
    </row>
    <row r="174" spans="1:21" ht="57" customHeight="1">
      <c r="A174" s="170"/>
      <c r="B174" s="171"/>
      <c r="C174" s="172"/>
      <c r="D174" s="247"/>
      <c r="E174" s="173"/>
      <c r="F174" s="194"/>
      <c r="G174" s="174"/>
      <c r="H174" s="175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200"/>
      <c r="U174" s="186"/>
    </row>
    <row r="175" spans="1:21" ht="57" customHeight="1">
      <c r="A175" s="170"/>
      <c r="B175" s="171"/>
      <c r="C175" s="172"/>
      <c r="D175" s="247"/>
      <c r="E175" s="173"/>
      <c r="F175" s="194"/>
      <c r="G175" s="174"/>
      <c r="H175" s="175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200"/>
      <c r="U175" s="186"/>
    </row>
    <row r="176" spans="1:21" ht="57" customHeight="1">
      <c r="A176" s="170"/>
      <c r="B176" s="171"/>
      <c r="C176" s="172"/>
      <c r="D176" s="247"/>
      <c r="E176" s="173"/>
      <c r="F176" s="194"/>
      <c r="G176" s="174"/>
      <c r="H176" s="175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200"/>
      <c r="U176" s="186"/>
    </row>
    <row r="177" spans="1:21" ht="57" customHeight="1">
      <c r="A177" s="170"/>
      <c r="B177" s="171"/>
      <c r="C177" s="172"/>
      <c r="D177" s="247"/>
      <c r="E177" s="173"/>
      <c r="F177" s="194"/>
      <c r="G177" s="174"/>
      <c r="H177" s="175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200"/>
      <c r="U177" s="186"/>
    </row>
    <row r="178" spans="1:21" ht="57" customHeight="1">
      <c r="A178" s="170"/>
      <c r="B178" s="171"/>
      <c r="C178" s="176"/>
      <c r="D178" s="247"/>
      <c r="E178" s="173"/>
      <c r="F178" s="194"/>
      <c r="G178" s="174"/>
      <c r="H178" s="175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200"/>
      <c r="U178" s="186"/>
    </row>
    <row r="179" spans="1:21" ht="57.75" customHeight="1">
      <c r="A179" s="170"/>
      <c r="B179" s="171"/>
      <c r="C179" s="176"/>
      <c r="D179" s="247"/>
      <c r="E179" s="173"/>
      <c r="F179" s="194"/>
      <c r="G179" s="174"/>
      <c r="H179" s="175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200"/>
      <c r="U179" s="186"/>
    </row>
    <row r="180" spans="1:21" ht="57" customHeight="1">
      <c r="A180" s="170"/>
      <c r="B180" s="171"/>
      <c r="C180" s="172"/>
      <c r="D180" s="247"/>
      <c r="E180" s="173"/>
      <c r="F180" s="194"/>
      <c r="G180" s="174"/>
      <c r="H180" s="175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200"/>
      <c r="U180" s="186"/>
    </row>
    <row r="181" spans="1:21" ht="25" customHeight="1">
      <c r="A181" s="210"/>
      <c r="B181" s="210"/>
      <c r="C181" s="211"/>
      <c r="D181" s="212"/>
      <c r="E181" s="211"/>
      <c r="F181" s="212"/>
      <c r="G181" s="213"/>
      <c r="H181" s="211"/>
      <c r="I181" s="214"/>
      <c r="J181" s="214"/>
      <c r="K181" s="210"/>
      <c r="L181" s="214"/>
      <c r="M181" s="210"/>
      <c r="N181" s="210"/>
      <c r="O181" s="210"/>
      <c r="P181" s="210"/>
      <c r="Q181" s="210"/>
      <c r="R181" s="210"/>
      <c r="S181" s="210"/>
    </row>
    <row r="182" spans="1:21" ht="55.5" customHeight="1">
      <c r="A182" s="163"/>
      <c r="B182" s="168" t="s">
        <v>33</v>
      </c>
      <c r="C182" s="166"/>
      <c r="D182" s="246"/>
      <c r="E182" s="132"/>
      <c r="F182" s="195"/>
      <c r="G182" s="148">
        <v>5.0000000000000001E-3</v>
      </c>
      <c r="H182" s="151">
        <v>38717</v>
      </c>
      <c r="I182" s="152"/>
      <c r="J182" s="149"/>
      <c r="K182" s="150"/>
      <c r="L182" s="150"/>
      <c r="M182" s="150"/>
      <c r="N182" s="149"/>
      <c r="O182" s="149"/>
      <c r="P182" s="149"/>
      <c r="Q182" s="149"/>
      <c r="R182" s="149"/>
      <c r="S182" s="149"/>
      <c r="T182" s="201"/>
      <c r="U182" s="187"/>
    </row>
    <row r="183" spans="1:21" ht="57" customHeight="1">
      <c r="A183" s="163"/>
      <c r="B183" s="168" t="s">
        <v>34</v>
      </c>
      <c r="C183" s="166"/>
      <c r="D183" s="246"/>
      <c r="E183" s="132"/>
      <c r="F183" s="195"/>
      <c r="G183" s="148"/>
      <c r="H183" s="151"/>
      <c r="I183" s="152"/>
      <c r="J183" s="149"/>
      <c r="K183" s="150"/>
      <c r="L183" s="150"/>
      <c r="M183" s="150"/>
      <c r="N183" s="149"/>
      <c r="O183" s="149"/>
      <c r="P183" s="149"/>
      <c r="Q183" s="149"/>
      <c r="R183" s="149"/>
      <c r="S183" s="149"/>
      <c r="T183" s="201"/>
      <c r="U183" s="187"/>
    </row>
    <row r="184" spans="1:21" ht="57" customHeight="1">
      <c r="A184" s="163"/>
      <c r="B184" s="164" t="s">
        <v>35</v>
      </c>
      <c r="C184" s="166"/>
      <c r="D184" s="248"/>
      <c r="E184" s="153"/>
      <c r="F184" s="195"/>
      <c r="G184" s="148">
        <v>0</v>
      </c>
      <c r="H184" s="151" t="s">
        <v>10</v>
      </c>
      <c r="I184" s="152"/>
      <c r="J184" s="149"/>
      <c r="K184" s="150"/>
      <c r="L184" s="150"/>
      <c r="M184" s="150"/>
      <c r="N184" s="149"/>
      <c r="O184" s="149"/>
      <c r="P184" s="149"/>
      <c r="Q184" s="149"/>
      <c r="R184" s="149"/>
      <c r="S184" s="149"/>
      <c r="T184" s="201"/>
      <c r="U184" s="187"/>
    </row>
    <row r="185" spans="1:21" s="227" customFormat="1" ht="15" customHeight="1">
      <c r="A185" s="217"/>
      <c r="B185" s="218"/>
      <c r="C185" s="219"/>
      <c r="D185" s="212"/>
      <c r="E185" s="211"/>
      <c r="F185" s="212"/>
      <c r="G185" s="213"/>
      <c r="H185" s="220"/>
      <c r="I185" s="221"/>
      <c r="J185" s="221"/>
      <c r="K185" s="221"/>
      <c r="L185" s="222"/>
      <c r="M185" s="223"/>
      <c r="N185" s="154"/>
      <c r="O185" s="154"/>
      <c r="P185" s="224"/>
      <c r="Q185" s="222"/>
      <c r="R185" s="222"/>
      <c r="S185" s="222"/>
      <c r="T185" s="225"/>
      <c r="U185" s="226"/>
    </row>
    <row r="186" spans="1:21" s="227" customFormat="1" ht="30.75" customHeight="1">
      <c r="A186" s="228"/>
      <c r="B186" s="229" t="s">
        <v>7</v>
      </c>
      <c r="C186" s="229">
        <f>SUM(C5:C184)</f>
        <v>0</v>
      </c>
      <c r="D186" s="249">
        <f>SUM(D5:D184)</f>
        <v>0</v>
      </c>
      <c r="E186" s="230"/>
      <c r="F186" s="231" t="s">
        <v>8</v>
      </c>
      <c r="G186" s="231"/>
      <c r="H186" s="231"/>
      <c r="I186" s="231"/>
      <c r="J186" s="231"/>
      <c r="K186" s="231"/>
      <c r="L186" s="231"/>
      <c r="M186" s="231"/>
      <c r="N186" s="231"/>
      <c r="O186" s="232">
        <f>SUMPRODUCT(D5:D184,F5:F184)</f>
        <v>0</v>
      </c>
      <c r="P186" s="232"/>
      <c r="Q186" s="222"/>
      <c r="R186" s="222"/>
      <c r="S186" s="222"/>
      <c r="T186" s="225"/>
      <c r="U186" s="226"/>
    </row>
    <row r="187" spans="1:21" s="227" customFormat="1" ht="34">
      <c r="A187" s="233" t="str">
        <f>IF(I5='Current Period'!I5, "true")</f>
        <v>true</v>
      </c>
      <c r="B187" s="222"/>
      <c r="C187" s="219"/>
      <c r="D187" s="212"/>
      <c r="E187" s="211"/>
      <c r="F187" s="234"/>
      <c r="G187" s="234"/>
      <c r="H187" s="234"/>
      <c r="I187" s="234"/>
      <c r="J187" s="234"/>
      <c r="K187" s="234"/>
      <c r="L187" s="234"/>
      <c r="M187" s="234"/>
      <c r="N187" s="234"/>
      <c r="O187" s="232"/>
      <c r="P187" s="232"/>
      <c r="Q187" s="222"/>
      <c r="R187" s="222"/>
      <c r="S187" s="222"/>
      <c r="T187" s="225"/>
      <c r="U187" s="226"/>
    </row>
    <row r="188" spans="1:21" ht="25" customHeight="1">
      <c r="A188" s="235"/>
      <c r="B188" s="155"/>
      <c r="C188" s="155"/>
      <c r="D188" s="196"/>
      <c r="E188" s="155"/>
      <c r="F188" s="196"/>
      <c r="G188" s="156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88"/>
      <c r="U188" s="188"/>
    </row>
    <row r="189" spans="1:21" ht="25" customHeight="1">
      <c r="A189" s="235"/>
      <c r="B189" s="210" t="s">
        <v>12</v>
      </c>
      <c r="C189" s="236"/>
      <c r="D189" s="212"/>
      <c r="E189" s="211"/>
      <c r="F189" s="212"/>
      <c r="G189" s="213"/>
      <c r="H189" s="237"/>
      <c r="I189" s="221"/>
      <c r="J189" s="221"/>
      <c r="K189" s="221"/>
      <c r="L189" s="224"/>
      <c r="M189" s="224"/>
      <c r="N189" s="210"/>
      <c r="O189" s="210"/>
      <c r="P189" s="224"/>
      <c r="Q189" s="210"/>
      <c r="R189" s="210"/>
      <c r="S189" s="210"/>
      <c r="T189" s="225"/>
    </row>
    <row r="190" spans="1:21" ht="25" customHeight="1">
      <c r="A190" s="235"/>
      <c r="B190" s="210"/>
      <c r="C190" s="236">
        <f>SUM(C5:C15)</f>
        <v>0</v>
      </c>
      <c r="D190" s="212"/>
      <c r="E190" s="211"/>
      <c r="F190" s="212"/>
      <c r="G190" s="213"/>
      <c r="H190" s="211"/>
      <c r="I190" s="214"/>
      <c r="J190" s="214"/>
      <c r="K190" s="210"/>
      <c r="L190" s="214"/>
      <c r="M190" s="210"/>
      <c r="N190" s="210"/>
      <c r="O190" s="210"/>
      <c r="P190" s="224"/>
      <c r="Q190" s="210"/>
      <c r="R190" s="210"/>
      <c r="S190" s="210"/>
    </row>
    <row r="191" spans="1:21" ht="25" customHeight="1">
      <c r="A191" s="210"/>
      <c r="B191" s="210"/>
      <c r="C191" s="236">
        <f>C182*0.65</f>
        <v>0</v>
      </c>
      <c r="D191" s="212"/>
      <c r="E191" s="211"/>
      <c r="F191" s="212"/>
      <c r="G191" s="213"/>
      <c r="H191" s="211"/>
      <c r="I191" s="214"/>
      <c r="J191" s="214"/>
      <c r="K191" s="210"/>
      <c r="L191" s="214"/>
      <c r="M191" s="210"/>
      <c r="N191" s="210"/>
      <c r="O191" s="210"/>
      <c r="P191" s="224"/>
      <c r="Q191" s="210"/>
      <c r="R191" s="210"/>
      <c r="S191" s="210"/>
    </row>
    <row r="192" spans="1:21" ht="47.25" customHeight="1">
      <c r="A192" s="210"/>
      <c r="B192" s="210"/>
      <c r="C192" s="238">
        <f>SUM(C190:C191)</f>
        <v>0</v>
      </c>
      <c r="D192" s="212"/>
      <c r="E192" s="211"/>
      <c r="F192" s="212"/>
      <c r="G192" s="213"/>
      <c r="H192" s="211"/>
      <c r="I192" s="214"/>
      <c r="J192" s="214"/>
      <c r="K192" s="210"/>
      <c r="L192" s="214"/>
      <c r="M192" s="210"/>
      <c r="N192" s="210"/>
      <c r="O192" s="210"/>
      <c r="P192" s="239"/>
      <c r="Q192" s="210"/>
      <c r="R192" s="210"/>
      <c r="S192" s="210"/>
    </row>
    <row r="193" spans="1:19" ht="25" customHeight="1">
      <c r="A193" s="210"/>
      <c r="B193" s="210"/>
      <c r="C193" s="240" t="e">
        <f>C192/C186</f>
        <v>#DIV/0!</v>
      </c>
      <c r="D193" s="212"/>
      <c r="E193" s="211"/>
      <c r="F193" s="212"/>
      <c r="G193" s="213"/>
      <c r="H193" s="211"/>
      <c r="I193" s="214"/>
      <c r="J193" s="214"/>
      <c r="K193" s="210"/>
      <c r="L193" s="214"/>
      <c r="M193" s="210"/>
      <c r="N193" s="210"/>
      <c r="O193" s="210"/>
      <c r="P193" s="239"/>
      <c r="Q193" s="210"/>
      <c r="R193" s="210"/>
      <c r="S193" s="210"/>
    </row>
    <row r="194" spans="1:19" ht="25" customHeight="1">
      <c r="A194" s="210"/>
      <c r="B194" s="210"/>
      <c r="C194" s="238"/>
      <c r="D194" s="212"/>
      <c r="E194" s="211"/>
      <c r="F194" s="212"/>
      <c r="G194" s="213"/>
      <c r="H194" s="211"/>
      <c r="I194" s="214"/>
      <c r="J194" s="214"/>
      <c r="K194" s="210"/>
      <c r="L194" s="214"/>
      <c r="M194" s="210"/>
      <c r="N194" s="210"/>
      <c r="O194" s="210"/>
      <c r="P194" s="239"/>
      <c r="Q194" s="210"/>
      <c r="R194" s="210"/>
      <c r="S194" s="210"/>
    </row>
    <row r="195" spans="1:19" ht="25" customHeight="1">
      <c r="A195" s="210"/>
      <c r="B195" s="210"/>
      <c r="C195" s="238"/>
      <c r="D195" s="212"/>
      <c r="E195" s="211"/>
      <c r="F195" s="212"/>
      <c r="G195" s="213"/>
      <c r="H195" s="211"/>
      <c r="I195" s="214"/>
      <c r="J195" s="214"/>
      <c r="K195" s="210"/>
      <c r="L195" s="214"/>
      <c r="M195" s="210"/>
      <c r="N195" s="210"/>
      <c r="O195" s="210"/>
      <c r="P195" s="224"/>
      <c r="Q195" s="210"/>
      <c r="R195" s="210"/>
      <c r="S195" s="210"/>
    </row>
    <row r="196" spans="1:19" ht="25" customHeight="1">
      <c r="A196" s="210"/>
      <c r="B196" s="210"/>
      <c r="C196" s="211"/>
      <c r="D196" s="212"/>
      <c r="E196" s="211"/>
      <c r="F196" s="212"/>
      <c r="G196" s="213"/>
      <c r="H196" s="211"/>
      <c r="I196" s="214"/>
      <c r="J196" s="214"/>
      <c r="K196" s="210"/>
      <c r="L196" s="214"/>
      <c r="M196" s="210"/>
      <c r="N196" s="210"/>
      <c r="O196" s="210"/>
      <c r="P196" s="224"/>
      <c r="Q196" s="210"/>
      <c r="R196" s="210"/>
      <c r="S196" s="210"/>
    </row>
    <row r="197" spans="1:19" ht="25" customHeight="1">
      <c r="A197" s="210"/>
      <c r="B197" s="210"/>
      <c r="C197" s="211"/>
      <c r="D197" s="212"/>
      <c r="E197" s="211"/>
      <c r="F197" s="212"/>
      <c r="G197" s="213"/>
      <c r="H197" s="211"/>
      <c r="I197" s="214"/>
      <c r="J197" s="214"/>
      <c r="K197" s="210"/>
      <c r="L197" s="214"/>
      <c r="M197" s="210"/>
      <c r="N197" s="210"/>
      <c r="O197" s="210"/>
      <c r="P197" s="210"/>
      <c r="Q197" s="210"/>
      <c r="R197" s="210"/>
      <c r="S197" s="210"/>
    </row>
    <row r="198" spans="1:19" ht="25" customHeight="1">
      <c r="A198" s="210"/>
      <c r="B198" s="233"/>
      <c r="C198" s="211"/>
      <c r="D198" s="212"/>
      <c r="E198" s="211"/>
      <c r="F198" s="212"/>
      <c r="G198" s="213"/>
      <c r="H198" s="211"/>
      <c r="I198" s="214"/>
      <c r="J198" s="214"/>
      <c r="K198" s="210"/>
      <c r="L198" s="214"/>
      <c r="M198" s="210"/>
      <c r="N198" s="210"/>
      <c r="O198" s="210"/>
      <c r="P198" s="210"/>
      <c r="Q198" s="210"/>
      <c r="R198" s="210"/>
      <c r="S198" s="210"/>
    </row>
    <row r="199" spans="1:19" ht="25" customHeight="1">
      <c r="A199" s="210"/>
      <c r="B199" s="210"/>
      <c r="C199" s="211"/>
      <c r="D199" s="212"/>
      <c r="E199" s="211"/>
      <c r="F199" s="212"/>
      <c r="G199" s="213"/>
      <c r="H199" s="211"/>
      <c r="I199" s="214"/>
      <c r="J199" s="214"/>
      <c r="K199" s="210"/>
      <c r="L199" s="214"/>
      <c r="M199" s="210"/>
      <c r="N199" s="210"/>
      <c r="O199" s="210"/>
      <c r="P199" s="210"/>
      <c r="Q199" s="210"/>
      <c r="R199" s="210"/>
      <c r="S199" s="210"/>
    </row>
    <row r="200" spans="1:19">
      <c r="A200" s="210"/>
      <c r="B200" s="210"/>
      <c r="C200" s="211"/>
      <c r="D200" s="212"/>
      <c r="E200" s="211"/>
      <c r="F200" s="212"/>
      <c r="G200" s="213"/>
      <c r="H200" s="211"/>
      <c r="I200" s="214"/>
      <c r="J200" s="214"/>
      <c r="K200" s="210"/>
      <c r="L200" s="214"/>
      <c r="M200" s="210"/>
      <c r="N200" s="210"/>
      <c r="O200" s="210"/>
      <c r="P200" s="210"/>
      <c r="Q200" s="210"/>
      <c r="R200" s="210"/>
      <c r="S200" s="210"/>
    </row>
    <row r="201" spans="1:19">
      <c r="A201" s="210"/>
      <c r="B201" s="210"/>
      <c r="C201" s="211"/>
      <c r="D201" s="212"/>
      <c r="E201" s="211"/>
      <c r="F201" s="212"/>
      <c r="G201" s="213"/>
      <c r="H201" s="211"/>
      <c r="I201" s="214"/>
      <c r="J201" s="214"/>
      <c r="K201" s="210"/>
      <c r="L201" s="214"/>
      <c r="M201" s="210"/>
      <c r="N201" s="210"/>
      <c r="O201" s="210"/>
      <c r="P201" s="210"/>
      <c r="Q201" s="210"/>
      <c r="R201" s="210"/>
      <c r="S201" s="210"/>
    </row>
  </sheetData>
  <mergeCells count="4">
    <mergeCell ref="F186:N186"/>
    <mergeCell ref="O186:P186"/>
    <mergeCell ref="F187:N187"/>
    <mergeCell ref="O187:P187"/>
  </mergeCells>
  <conditionalFormatting sqref="I5:S180">
    <cfRule type="expression" dxfId="5" priority="11">
      <formula>I5 = "û"</formula>
    </cfRule>
    <cfRule type="expression" dxfId="4" priority="12">
      <formula>I5 = "ü"</formula>
    </cfRule>
  </conditionalFormatting>
  <conditionalFormatting sqref="I5:T180">
    <cfRule type="expression" dxfId="3" priority="8">
      <formula>"Or(I5&lt;&gt;ü,I5&lt;&gt;û)"</formula>
    </cfRule>
  </conditionalFormatting>
  <printOptions horizontalCentered="1"/>
  <pageMargins left="0.3" right="0.3" top="0.7" bottom="0.3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C23C-E509-4195-B0D3-7A7E7DD81CBB}">
  <sheetPr codeName="Sheet2"/>
  <dimension ref="A1:AC61"/>
  <sheetViews>
    <sheetView zoomScale="42" zoomScaleNormal="42" workbookViewId="0">
      <selection activeCell="A5" sqref="A5:U24"/>
    </sheetView>
  </sheetViews>
  <sheetFormatPr baseColWidth="10" defaultColWidth="9.1640625" defaultRowHeight="37"/>
  <cols>
    <col min="1" max="1" width="50.5" style="55" customWidth="1"/>
    <col min="2" max="2" width="89.33203125" style="55" customWidth="1"/>
    <col min="3" max="3" width="41.33203125" style="105" customWidth="1"/>
    <col min="4" max="4" width="12.5" style="105" hidden="1" customWidth="1"/>
    <col min="5" max="5" width="14.5" style="105" bestFit="1" customWidth="1"/>
    <col min="6" max="6" width="15.5" style="105" customWidth="1"/>
    <col min="7" max="7" width="15.5" style="106" hidden="1" customWidth="1"/>
    <col min="8" max="8" width="15.1640625" style="105" hidden="1" customWidth="1"/>
    <col min="9" max="9" width="17.5" style="107" bestFit="1" customWidth="1"/>
    <col min="10" max="10" width="10.6640625" style="107" customWidth="1"/>
    <col min="11" max="11" width="10.6640625" style="55" customWidth="1"/>
    <col min="12" max="12" width="10.6640625" style="107" customWidth="1"/>
    <col min="13" max="19" width="10.6640625" style="55" customWidth="1"/>
    <col min="20" max="20" width="15.83203125" style="55" customWidth="1"/>
    <col min="21" max="21" width="18.6640625" style="55" customWidth="1"/>
    <col min="22" max="22" width="9" style="62" hidden="1" customWidth="1"/>
    <col min="23" max="23" width="8.83203125" style="55" customWidth="1"/>
    <col min="24" max="26" width="9.1640625" style="55"/>
    <col min="27" max="27" width="57.33203125" style="55" bestFit="1" customWidth="1"/>
    <col min="28" max="28" width="84.5" style="55" customWidth="1"/>
    <col min="29" max="16384" width="9.1640625" style="55"/>
  </cols>
  <sheetData>
    <row r="1" spans="1:29" ht="65.25" customHeight="1">
      <c r="A1" s="25" t="s">
        <v>28</v>
      </c>
      <c r="B1" s="26"/>
      <c r="C1" s="27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8"/>
    </row>
    <row r="2" spans="1:29" ht="69.75" customHeight="1">
      <c r="A2" s="29" t="s">
        <v>29</v>
      </c>
      <c r="B2" s="30"/>
      <c r="C2" s="31"/>
      <c r="D2" s="30"/>
      <c r="E2" s="30"/>
      <c r="F2" s="32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3"/>
      <c r="AB2" s="56"/>
    </row>
    <row r="3" spans="1:29" ht="14.25" customHeight="1">
      <c r="A3" s="1"/>
      <c r="B3" s="1"/>
      <c r="C3" s="2"/>
      <c r="D3" s="2"/>
      <c r="E3" s="2"/>
      <c r="F3" s="2"/>
      <c r="G3" s="2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s="57" customFormat="1" ht="57" customHeight="1">
      <c r="A4" s="3" t="s">
        <v>0</v>
      </c>
      <c r="B4" s="18" t="s">
        <v>1</v>
      </c>
      <c r="C4" s="4" t="s">
        <v>30</v>
      </c>
      <c r="D4" s="4" t="s">
        <v>2</v>
      </c>
      <c r="E4" s="4" t="s">
        <v>13</v>
      </c>
      <c r="F4" s="4" t="s">
        <v>3</v>
      </c>
      <c r="G4" s="23" t="s">
        <v>11</v>
      </c>
      <c r="H4" s="4" t="s">
        <v>4</v>
      </c>
      <c r="I4" s="49">
        <v>1</v>
      </c>
      <c r="J4" s="48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20" t="s">
        <v>5</v>
      </c>
      <c r="U4" s="20" t="s">
        <v>6</v>
      </c>
      <c r="V4" s="112"/>
      <c r="AA4" s="58"/>
      <c r="AB4" s="58"/>
      <c r="AC4" s="59"/>
    </row>
    <row r="5" spans="1:29" ht="57" customHeight="1">
      <c r="A5" s="14"/>
      <c r="B5" s="17"/>
      <c r="C5" s="123"/>
      <c r="D5" s="13"/>
      <c r="E5" s="36"/>
      <c r="F5" s="8"/>
      <c r="G5" s="12"/>
      <c r="H5" s="7"/>
      <c r="I5" s="50"/>
      <c r="J5" s="38"/>
      <c r="K5" s="41"/>
      <c r="L5" s="41"/>
      <c r="M5" s="41"/>
      <c r="N5" s="41"/>
      <c r="O5" s="41"/>
      <c r="P5" s="41"/>
      <c r="Q5" s="41"/>
      <c r="R5" s="41"/>
      <c r="S5" s="41"/>
      <c r="T5" s="20"/>
      <c r="U5" s="20"/>
      <c r="V5" s="62" t="s">
        <v>24</v>
      </c>
      <c r="X5" s="60"/>
      <c r="Z5" s="60"/>
      <c r="AA5" s="61"/>
      <c r="AB5" s="62"/>
      <c r="AC5" s="63"/>
    </row>
    <row r="6" spans="1:29" ht="57" customHeight="1">
      <c r="A6" s="14"/>
      <c r="B6" s="17"/>
      <c r="C6" s="123"/>
      <c r="D6" s="13"/>
      <c r="E6" s="13"/>
      <c r="F6" s="8"/>
      <c r="G6" s="12"/>
      <c r="H6" s="9"/>
      <c r="I6" s="50"/>
      <c r="J6" s="40"/>
      <c r="K6" s="40"/>
      <c r="L6" s="40"/>
      <c r="M6" s="45"/>
      <c r="N6" s="40"/>
      <c r="O6" s="40"/>
      <c r="P6" s="40"/>
      <c r="Q6" s="40"/>
      <c r="R6" s="40"/>
      <c r="S6" s="40"/>
      <c r="T6" s="20"/>
      <c r="U6" s="20"/>
      <c r="V6" s="62" t="s">
        <v>24</v>
      </c>
      <c r="AA6" s="62"/>
      <c r="AB6" s="64"/>
      <c r="AC6" s="63"/>
    </row>
    <row r="7" spans="1:29" ht="57" customHeight="1">
      <c r="A7" s="14"/>
      <c r="B7" s="17"/>
      <c r="C7" s="123"/>
      <c r="D7" s="13"/>
      <c r="E7" s="13"/>
      <c r="F7" s="119"/>
      <c r="G7" s="12"/>
      <c r="H7" s="9"/>
      <c r="I7" s="51"/>
      <c r="J7" s="38"/>
      <c r="K7" s="40"/>
      <c r="L7" s="40"/>
      <c r="M7" s="38"/>
      <c r="N7" s="38"/>
      <c r="O7" s="40"/>
      <c r="P7" s="40"/>
      <c r="Q7" s="38"/>
      <c r="R7" s="38"/>
      <c r="S7" s="38"/>
      <c r="T7" s="20"/>
      <c r="U7" s="20"/>
      <c r="V7" s="62" t="s">
        <v>24</v>
      </c>
      <c r="X7" s="65"/>
      <c r="AB7" s="66"/>
    </row>
    <row r="8" spans="1:29" ht="57" customHeight="1">
      <c r="A8" s="14"/>
      <c r="B8" s="17"/>
      <c r="C8" s="123"/>
      <c r="D8" s="13"/>
      <c r="E8" s="13"/>
      <c r="F8" s="119"/>
      <c r="G8" s="12"/>
      <c r="H8" s="9"/>
      <c r="I8" s="51"/>
      <c r="J8" s="38"/>
      <c r="K8" s="40"/>
      <c r="L8" s="40"/>
      <c r="M8" s="40"/>
      <c r="N8" s="38"/>
      <c r="O8" s="38"/>
      <c r="P8" s="38"/>
      <c r="Q8" s="38"/>
      <c r="R8" s="38"/>
      <c r="S8" s="38"/>
      <c r="T8" s="20"/>
      <c r="U8" s="20"/>
      <c r="V8" s="62" t="s">
        <v>24</v>
      </c>
      <c r="X8" s="65"/>
      <c r="AA8" s="55" t="s">
        <v>9</v>
      </c>
      <c r="AB8" s="66"/>
    </row>
    <row r="9" spans="1:29" ht="57" customHeight="1">
      <c r="A9" s="14"/>
      <c r="B9" s="17"/>
      <c r="C9" s="123"/>
      <c r="D9" s="13"/>
      <c r="E9" s="13"/>
      <c r="F9" s="119"/>
      <c r="G9" s="12"/>
      <c r="H9" s="9"/>
      <c r="I9" s="51"/>
      <c r="J9" s="38"/>
      <c r="K9" s="38"/>
      <c r="L9" s="38"/>
      <c r="M9" s="38"/>
      <c r="N9" s="38"/>
      <c r="O9" s="38"/>
      <c r="P9" s="38"/>
      <c r="Q9" s="38"/>
      <c r="R9" s="41"/>
      <c r="S9" s="38"/>
      <c r="T9" s="20"/>
      <c r="U9" s="20"/>
      <c r="V9" s="62" t="s">
        <v>24</v>
      </c>
      <c r="AB9" s="67"/>
    </row>
    <row r="10" spans="1:29" ht="57" customHeight="1">
      <c r="A10" s="14"/>
      <c r="B10" s="17"/>
      <c r="C10" s="123"/>
      <c r="D10" s="13"/>
      <c r="E10" s="13"/>
      <c r="F10" s="119"/>
      <c r="G10" s="10"/>
      <c r="H10" s="16"/>
      <c r="I10" s="51"/>
      <c r="J10" s="38"/>
      <c r="K10" s="40"/>
      <c r="L10" s="40"/>
      <c r="M10" s="38"/>
      <c r="N10" s="38"/>
      <c r="O10" s="38"/>
      <c r="P10" s="38"/>
      <c r="Q10" s="38"/>
      <c r="R10" s="38"/>
      <c r="S10" s="38"/>
      <c r="T10" s="20"/>
      <c r="U10" s="20"/>
      <c r="V10" s="62" t="s">
        <v>24</v>
      </c>
      <c r="AB10" s="63"/>
    </row>
    <row r="11" spans="1:29" ht="57" customHeight="1">
      <c r="A11" s="14"/>
      <c r="B11" s="17"/>
      <c r="C11" s="123"/>
      <c r="D11" s="13"/>
      <c r="E11" s="13"/>
      <c r="F11" s="119"/>
      <c r="G11" s="10"/>
      <c r="H11" s="11"/>
      <c r="I11" s="51"/>
      <c r="J11" s="38"/>
      <c r="K11" s="40"/>
      <c r="L11" s="40"/>
      <c r="M11" s="38"/>
      <c r="N11" s="38"/>
      <c r="O11" s="40"/>
      <c r="P11" s="40"/>
      <c r="Q11" s="38"/>
      <c r="R11" s="38"/>
      <c r="S11" s="38"/>
      <c r="T11" s="20"/>
      <c r="U11" s="20"/>
      <c r="V11" s="62" t="s">
        <v>24</v>
      </c>
    </row>
    <row r="12" spans="1:29" ht="57" customHeight="1">
      <c r="A12" s="14"/>
      <c r="B12" s="17"/>
      <c r="C12" s="123"/>
      <c r="D12" s="13"/>
      <c r="E12" s="35"/>
      <c r="F12" s="119"/>
      <c r="G12" s="12"/>
      <c r="H12" s="9"/>
      <c r="I12" s="51"/>
      <c r="J12" s="38"/>
      <c r="K12" s="40"/>
      <c r="L12" s="40"/>
      <c r="M12" s="38"/>
      <c r="N12" s="38"/>
      <c r="O12" s="38"/>
      <c r="P12" s="40"/>
      <c r="Q12" s="38"/>
      <c r="R12" s="38"/>
      <c r="S12" s="38"/>
      <c r="T12" s="20"/>
      <c r="U12" s="20"/>
      <c r="V12" s="62" t="s">
        <v>24</v>
      </c>
    </row>
    <row r="13" spans="1:29" ht="57" customHeight="1">
      <c r="A13" s="14"/>
      <c r="B13" s="113"/>
      <c r="C13" s="123"/>
      <c r="D13" s="13"/>
      <c r="E13" s="35"/>
      <c r="F13" s="119"/>
      <c r="G13" s="10"/>
      <c r="H13" s="9"/>
      <c r="I13" s="51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20"/>
      <c r="U13" s="20"/>
      <c r="V13" s="62" t="s">
        <v>24</v>
      </c>
    </row>
    <row r="14" spans="1:29" ht="57" customHeight="1">
      <c r="A14" s="14"/>
      <c r="B14" s="17"/>
      <c r="C14" s="124"/>
      <c r="D14" s="13"/>
      <c r="E14" s="13"/>
      <c r="F14" s="119"/>
      <c r="G14" s="12"/>
      <c r="H14" s="9"/>
      <c r="I14" s="50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20"/>
      <c r="U14" s="20"/>
      <c r="V14" s="62" t="s">
        <v>24</v>
      </c>
    </row>
    <row r="15" spans="1:29" ht="57" customHeight="1">
      <c r="A15" s="14"/>
      <c r="B15" s="17"/>
      <c r="C15" s="124"/>
      <c r="D15" s="13"/>
      <c r="E15" s="13"/>
      <c r="F15" s="119"/>
      <c r="G15" s="12"/>
      <c r="H15" s="9"/>
      <c r="I15" s="41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20"/>
      <c r="U15" s="20"/>
      <c r="V15" s="62" t="s">
        <v>27</v>
      </c>
    </row>
    <row r="16" spans="1:29" ht="57" customHeight="1">
      <c r="A16" s="114"/>
      <c r="B16" s="54"/>
      <c r="C16" s="124"/>
      <c r="D16" s="13"/>
      <c r="E16" s="13"/>
      <c r="F16" s="119"/>
      <c r="G16" s="12"/>
      <c r="H16" s="9"/>
      <c r="I16" s="41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20"/>
      <c r="U16" s="20"/>
      <c r="V16" s="62" t="s">
        <v>24</v>
      </c>
    </row>
    <row r="17" spans="1:22" ht="57.75" customHeight="1">
      <c r="A17" s="14"/>
      <c r="B17" s="17"/>
      <c r="C17" s="124"/>
      <c r="D17" s="13"/>
      <c r="E17" s="13"/>
      <c r="F17" s="119"/>
      <c r="G17" s="43"/>
      <c r="H17" s="7"/>
      <c r="I17" s="41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20"/>
      <c r="U17" s="20"/>
      <c r="V17" s="62" t="s">
        <v>24</v>
      </c>
    </row>
    <row r="18" spans="1:22" ht="57.75" customHeight="1">
      <c r="A18" s="14"/>
      <c r="B18" s="17"/>
      <c r="C18" s="124"/>
      <c r="D18" s="35"/>
      <c r="E18" s="35"/>
      <c r="F18" s="119"/>
      <c r="G18" s="12"/>
      <c r="H18" s="9"/>
      <c r="I18" s="41"/>
      <c r="J18" s="38"/>
      <c r="K18" s="41"/>
      <c r="L18" s="41"/>
      <c r="M18" s="41"/>
      <c r="N18" s="41"/>
      <c r="O18" s="41"/>
      <c r="P18" s="41"/>
      <c r="Q18" s="41"/>
      <c r="R18" s="41"/>
      <c r="S18" s="41"/>
      <c r="T18" s="20"/>
      <c r="U18" s="20"/>
      <c r="V18" s="62" t="s">
        <v>24</v>
      </c>
    </row>
    <row r="19" spans="1:22" ht="57.75" customHeight="1">
      <c r="A19" s="14"/>
      <c r="B19" s="17"/>
      <c r="C19" s="124"/>
      <c r="D19" s="35"/>
      <c r="E19" s="35"/>
      <c r="F19" s="119"/>
      <c r="G19" s="12"/>
      <c r="H19" s="37"/>
      <c r="I19" s="46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20"/>
      <c r="U19" s="20"/>
      <c r="V19" s="62" t="s">
        <v>24</v>
      </c>
    </row>
    <row r="20" spans="1:22" ht="57.75" customHeight="1">
      <c r="A20" s="14"/>
      <c r="B20" s="17"/>
      <c r="C20" s="124"/>
      <c r="D20" s="35"/>
      <c r="E20" s="35"/>
      <c r="F20" s="119"/>
      <c r="G20" s="12"/>
      <c r="H20" s="37"/>
      <c r="I20" s="46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20"/>
      <c r="U20" s="20"/>
      <c r="V20" s="62" t="s">
        <v>24</v>
      </c>
    </row>
    <row r="21" spans="1:22" ht="57.75" customHeight="1">
      <c r="A21" s="14"/>
      <c r="B21" s="17"/>
      <c r="C21" s="124"/>
      <c r="D21" s="35"/>
      <c r="E21" s="35"/>
      <c r="F21" s="119"/>
      <c r="G21" s="12"/>
      <c r="H21" s="37"/>
      <c r="I21" s="46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20"/>
      <c r="U21" s="20"/>
      <c r="V21" s="62" t="s">
        <v>26</v>
      </c>
    </row>
    <row r="22" spans="1:22" ht="57.75" customHeight="1">
      <c r="A22" s="53"/>
      <c r="B22" s="54"/>
      <c r="C22" s="124"/>
      <c r="D22" s="35"/>
      <c r="E22" s="35"/>
      <c r="F22" s="119"/>
      <c r="G22" s="12"/>
      <c r="H22" s="37"/>
      <c r="I22" s="46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122"/>
      <c r="U22" s="20"/>
      <c r="V22" s="62" t="s">
        <v>27</v>
      </c>
    </row>
    <row r="23" spans="1:22" ht="57.75" customHeight="1">
      <c r="A23" s="115"/>
      <c r="B23" s="116"/>
      <c r="C23" s="15"/>
      <c r="D23" s="117"/>
      <c r="E23" s="117"/>
      <c r="F23" s="118"/>
      <c r="G23" s="52"/>
      <c r="H23" s="120"/>
      <c r="I23" s="121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25"/>
      <c r="U23" s="20"/>
      <c r="V23" s="62">
        <f t="shared" ref="V23:V40" si="0">IF(LEN(_xlfn.CONCAT(I23:S23))=0,15,LEN(_xlfn.CONCAT(I23:S23))-LEN(SUBSTITUTE(_xlfn.CONCAT(I23:S23),"û","")))</f>
        <v>15</v>
      </c>
    </row>
    <row r="24" spans="1:22" ht="57.75" customHeight="1">
      <c r="A24" s="42"/>
      <c r="B24" s="24"/>
      <c r="C24" s="6"/>
      <c r="D24" s="35"/>
      <c r="E24" s="35"/>
      <c r="F24" s="8"/>
      <c r="G24" s="12"/>
      <c r="H24" s="37"/>
      <c r="I24" s="46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125"/>
      <c r="U24" s="122"/>
      <c r="V24" s="62">
        <f t="shared" si="0"/>
        <v>15</v>
      </c>
    </row>
    <row r="25" spans="1:22" ht="57.75" customHeight="1">
      <c r="A25" s="42" t="s">
        <v>25</v>
      </c>
      <c r="B25" s="24" t="s">
        <v>25</v>
      </c>
      <c r="C25" s="6"/>
      <c r="D25" s="35">
        <v>0</v>
      </c>
      <c r="E25" s="35"/>
      <c r="F25" s="8" t="s">
        <v>25</v>
      </c>
      <c r="G25" s="12"/>
      <c r="H25" s="37"/>
      <c r="I25" s="46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125" t="s">
        <v>25</v>
      </c>
      <c r="U25" s="20" t="s">
        <v>25</v>
      </c>
      <c r="V25" s="62">
        <f t="shared" si="0"/>
        <v>15</v>
      </c>
    </row>
    <row r="26" spans="1:22" ht="57.75" customHeight="1">
      <c r="A26" s="42" t="s">
        <v>25</v>
      </c>
      <c r="B26" s="24" t="s">
        <v>25</v>
      </c>
      <c r="C26" s="6"/>
      <c r="D26" s="35">
        <v>0</v>
      </c>
      <c r="E26" s="35"/>
      <c r="F26" s="8" t="s">
        <v>25</v>
      </c>
      <c r="G26" s="12"/>
      <c r="H26" s="37"/>
      <c r="I26" s="46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125" t="s">
        <v>25</v>
      </c>
      <c r="U26" s="20" t="s">
        <v>25</v>
      </c>
      <c r="V26" s="62">
        <f t="shared" si="0"/>
        <v>15</v>
      </c>
    </row>
    <row r="27" spans="1:22" ht="57.75" customHeight="1">
      <c r="A27" s="42"/>
      <c r="B27" s="24"/>
      <c r="C27" s="6"/>
      <c r="D27" s="35">
        <v>0</v>
      </c>
      <c r="E27" s="35"/>
      <c r="F27" s="8"/>
      <c r="G27" s="12"/>
      <c r="H27" s="37"/>
      <c r="I27" s="46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125" t="s">
        <v>25</v>
      </c>
      <c r="U27" s="20" t="s">
        <v>25</v>
      </c>
      <c r="V27" s="62">
        <f t="shared" si="0"/>
        <v>15</v>
      </c>
    </row>
    <row r="28" spans="1:22" ht="57.75" customHeight="1">
      <c r="A28" s="42"/>
      <c r="B28" s="24"/>
      <c r="C28" s="6"/>
      <c r="D28" s="35">
        <v>0</v>
      </c>
      <c r="E28" s="35"/>
      <c r="F28" s="8"/>
      <c r="G28" s="12"/>
      <c r="H28" s="37"/>
      <c r="I28" s="46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125" t="s">
        <v>25</v>
      </c>
      <c r="U28" s="20" t="s">
        <v>25</v>
      </c>
      <c r="V28" s="62">
        <f t="shared" si="0"/>
        <v>15</v>
      </c>
    </row>
    <row r="29" spans="1:22" ht="57.75" customHeight="1">
      <c r="A29" s="42" t="s">
        <v>25</v>
      </c>
      <c r="B29" s="24" t="s">
        <v>25</v>
      </c>
      <c r="C29" s="6"/>
      <c r="D29" s="35">
        <v>0</v>
      </c>
      <c r="E29" s="35"/>
      <c r="F29" s="8" t="s">
        <v>25</v>
      </c>
      <c r="G29" s="12"/>
      <c r="H29" s="37"/>
      <c r="I29" s="46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125" t="s">
        <v>25</v>
      </c>
      <c r="U29" s="20" t="s">
        <v>25</v>
      </c>
      <c r="V29" s="62">
        <f t="shared" si="0"/>
        <v>15</v>
      </c>
    </row>
    <row r="30" spans="1:22" ht="57.75" customHeight="1">
      <c r="A30" s="42" t="s">
        <v>25</v>
      </c>
      <c r="B30" s="24" t="s">
        <v>25</v>
      </c>
      <c r="C30" s="6"/>
      <c r="D30" s="35">
        <v>0</v>
      </c>
      <c r="E30" s="35"/>
      <c r="F30" s="8" t="s">
        <v>25</v>
      </c>
      <c r="G30" s="12"/>
      <c r="H30" s="37"/>
      <c r="I30" s="46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125" t="s">
        <v>25</v>
      </c>
      <c r="U30" s="20" t="s">
        <v>25</v>
      </c>
      <c r="V30" s="62">
        <f t="shared" si="0"/>
        <v>15</v>
      </c>
    </row>
    <row r="31" spans="1:22" ht="57.75" customHeight="1">
      <c r="A31" s="42"/>
      <c r="B31" s="24"/>
      <c r="C31" s="6"/>
      <c r="D31" s="35">
        <v>0</v>
      </c>
      <c r="E31" s="35"/>
      <c r="F31" s="8"/>
      <c r="G31" s="12"/>
      <c r="H31" s="37"/>
      <c r="I31" s="46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125" t="s">
        <v>25</v>
      </c>
      <c r="U31" s="20" t="s">
        <v>25</v>
      </c>
      <c r="V31" s="62">
        <f t="shared" si="0"/>
        <v>15</v>
      </c>
    </row>
    <row r="32" spans="1:22" ht="57.75" customHeight="1">
      <c r="A32" s="42"/>
      <c r="B32" s="24"/>
      <c r="C32" s="6"/>
      <c r="D32" s="35">
        <v>0</v>
      </c>
      <c r="E32" s="35"/>
      <c r="F32" s="8"/>
      <c r="G32" s="12"/>
      <c r="H32" s="37"/>
      <c r="I32" s="46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125" t="s">
        <v>25</v>
      </c>
      <c r="U32" s="20" t="s">
        <v>25</v>
      </c>
      <c r="V32" s="62">
        <f t="shared" si="0"/>
        <v>15</v>
      </c>
    </row>
    <row r="33" spans="1:22" ht="57.75" customHeight="1">
      <c r="A33" s="42"/>
      <c r="B33" s="24"/>
      <c r="C33" s="6"/>
      <c r="D33" s="35">
        <v>0</v>
      </c>
      <c r="E33" s="35"/>
      <c r="F33" s="8"/>
      <c r="G33" s="12"/>
      <c r="H33" s="37"/>
      <c r="I33" s="46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125" t="s">
        <v>25</v>
      </c>
      <c r="U33" s="20" t="s">
        <v>25</v>
      </c>
      <c r="V33" s="62">
        <f t="shared" si="0"/>
        <v>15</v>
      </c>
    </row>
    <row r="34" spans="1:22" ht="57.75" customHeight="1">
      <c r="A34" s="42"/>
      <c r="B34" s="24"/>
      <c r="C34" s="6"/>
      <c r="D34" s="35">
        <v>0</v>
      </c>
      <c r="E34" s="35"/>
      <c r="F34" s="8"/>
      <c r="G34" s="12"/>
      <c r="H34" s="37"/>
      <c r="I34" s="46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125" t="s">
        <v>25</v>
      </c>
      <c r="U34" s="20" t="s">
        <v>25</v>
      </c>
      <c r="V34" s="62">
        <f t="shared" si="0"/>
        <v>15</v>
      </c>
    </row>
    <row r="35" spans="1:22" ht="57.75" customHeight="1">
      <c r="A35" s="42"/>
      <c r="B35" s="24"/>
      <c r="C35" s="6"/>
      <c r="D35" s="35">
        <v>0</v>
      </c>
      <c r="E35" s="35"/>
      <c r="F35" s="8"/>
      <c r="G35" s="12"/>
      <c r="H35" s="37"/>
      <c r="I35" s="46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125" t="s">
        <v>25</v>
      </c>
      <c r="U35" s="20" t="s">
        <v>25</v>
      </c>
      <c r="V35" s="62">
        <f t="shared" si="0"/>
        <v>15</v>
      </c>
    </row>
    <row r="36" spans="1:22" ht="57.75" customHeight="1">
      <c r="A36" s="42"/>
      <c r="B36" s="24"/>
      <c r="C36" s="6"/>
      <c r="D36" s="35">
        <v>0</v>
      </c>
      <c r="E36" s="35"/>
      <c r="F36" s="8"/>
      <c r="G36" s="12"/>
      <c r="H36" s="37"/>
      <c r="I36" s="46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125" t="s">
        <v>25</v>
      </c>
      <c r="U36" s="20" t="s">
        <v>25</v>
      </c>
      <c r="V36" s="62">
        <f t="shared" si="0"/>
        <v>15</v>
      </c>
    </row>
    <row r="37" spans="1:22" ht="57.75" customHeight="1">
      <c r="A37" s="42"/>
      <c r="B37" s="24"/>
      <c r="C37" s="6"/>
      <c r="D37" s="35">
        <v>0</v>
      </c>
      <c r="E37" s="35"/>
      <c r="F37" s="8"/>
      <c r="G37" s="12"/>
      <c r="H37" s="37"/>
      <c r="I37" s="46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125" t="s">
        <v>25</v>
      </c>
      <c r="U37" s="20" t="s">
        <v>25</v>
      </c>
      <c r="V37" s="62">
        <f t="shared" si="0"/>
        <v>15</v>
      </c>
    </row>
    <row r="38" spans="1:22" ht="57.75" customHeight="1">
      <c r="A38" s="42"/>
      <c r="B38" s="24"/>
      <c r="C38" s="6"/>
      <c r="D38" s="35">
        <v>0</v>
      </c>
      <c r="E38" s="35"/>
      <c r="F38" s="8"/>
      <c r="G38" s="12"/>
      <c r="H38" s="37"/>
      <c r="I38" s="46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125" t="s">
        <v>25</v>
      </c>
      <c r="U38" s="20" t="s">
        <v>25</v>
      </c>
      <c r="V38" s="62">
        <f t="shared" si="0"/>
        <v>15</v>
      </c>
    </row>
    <row r="39" spans="1:22" ht="57.75" customHeight="1">
      <c r="A39" s="42"/>
      <c r="B39" s="24"/>
      <c r="C39" s="6"/>
      <c r="D39" s="35">
        <v>0</v>
      </c>
      <c r="E39" s="35"/>
      <c r="F39" s="8"/>
      <c r="G39" s="12"/>
      <c r="H39" s="37"/>
      <c r="I39" s="46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125" t="s">
        <v>25</v>
      </c>
      <c r="U39" s="20" t="s">
        <v>25</v>
      </c>
      <c r="V39" s="62">
        <f t="shared" si="0"/>
        <v>15</v>
      </c>
    </row>
    <row r="40" spans="1:22" ht="51" customHeight="1">
      <c r="A40" s="42" t="s">
        <v>25</v>
      </c>
      <c r="B40" s="24" t="s">
        <v>25</v>
      </c>
      <c r="C40" s="6"/>
      <c r="D40" s="35">
        <v>0</v>
      </c>
      <c r="E40" s="35"/>
      <c r="F40" s="8" t="s">
        <v>25</v>
      </c>
      <c r="G40" s="12"/>
      <c r="H40" s="37"/>
      <c r="I40" s="47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126" t="s">
        <v>25</v>
      </c>
      <c r="U40" s="20" t="s">
        <v>25</v>
      </c>
      <c r="V40" s="62">
        <f t="shared" si="0"/>
        <v>15</v>
      </c>
    </row>
    <row r="41" spans="1:22">
      <c r="A41" s="21"/>
      <c r="B41" s="69"/>
      <c r="C41" s="70"/>
      <c r="D41" s="71"/>
      <c r="E41" s="72"/>
      <c r="F41" s="73"/>
      <c r="G41" s="74"/>
      <c r="H41" s="75"/>
      <c r="I41" s="65"/>
      <c r="J41" s="65"/>
      <c r="K41" s="60"/>
      <c r="L41" s="60"/>
      <c r="M41" s="60"/>
      <c r="N41" s="65"/>
      <c r="O41" s="65"/>
      <c r="P41" s="65"/>
      <c r="Q41" s="65"/>
      <c r="R41" s="65"/>
      <c r="S41" s="65"/>
      <c r="T41" s="65"/>
      <c r="U41" s="76"/>
    </row>
    <row r="42" spans="1:22" ht="55.5" customHeight="1">
      <c r="A42" s="14" t="s">
        <v>18</v>
      </c>
      <c r="B42" s="19" t="s">
        <v>19</v>
      </c>
      <c r="C42" s="124">
        <v>292101619.31999999</v>
      </c>
      <c r="D42" s="13">
        <v>0.3516650984113302</v>
      </c>
      <c r="E42" s="13" t="s">
        <v>10</v>
      </c>
      <c r="F42" s="119">
        <v>8.0000000000000004E-4</v>
      </c>
      <c r="G42" s="77">
        <v>5.0000000000000001E-3</v>
      </c>
      <c r="H42" s="78">
        <v>38717</v>
      </c>
      <c r="I42" s="79"/>
      <c r="J42" s="65"/>
      <c r="K42" s="60"/>
      <c r="L42" s="60"/>
      <c r="M42" s="60"/>
      <c r="N42" s="65"/>
      <c r="O42" s="65"/>
      <c r="P42" s="65"/>
      <c r="Q42" s="65"/>
      <c r="R42" s="65"/>
      <c r="S42" s="65"/>
      <c r="T42" s="65"/>
      <c r="U42" s="76"/>
    </row>
    <row r="43" spans="1:22" ht="57" customHeight="1">
      <c r="A43" s="14" t="s">
        <v>20</v>
      </c>
      <c r="B43" s="19" t="s">
        <v>21</v>
      </c>
      <c r="C43" s="124">
        <v>48403730.789999999</v>
      </c>
      <c r="D43" s="13">
        <v>5.8273907523577383E-2</v>
      </c>
      <c r="E43" s="13" t="s">
        <v>10</v>
      </c>
      <c r="F43" s="119">
        <v>3.0000000000000001E-3</v>
      </c>
      <c r="G43" s="77"/>
      <c r="H43" s="78"/>
      <c r="I43" s="79"/>
      <c r="J43" s="65"/>
      <c r="K43" s="60"/>
      <c r="L43" s="60"/>
      <c r="M43" s="60"/>
      <c r="N43" s="65"/>
      <c r="O43" s="65"/>
      <c r="P43" s="65"/>
      <c r="Q43" s="65"/>
      <c r="R43" s="65"/>
      <c r="S43" s="65"/>
      <c r="T43" s="65"/>
      <c r="U43" s="76"/>
    </row>
    <row r="44" spans="1:22" ht="55.5" customHeight="1">
      <c r="A44" s="14" t="s">
        <v>22</v>
      </c>
      <c r="B44" s="17" t="s">
        <v>23</v>
      </c>
      <c r="C44" s="124">
        <v>2120337.63</v>
      </c>
      <c r="D44" s="13">
        <v>2.5527032101192552E-3</v>
      </c>
      <c r="E44" s="34" t="s">
        <v>10</v>
      </c>
      <c r="F44" s="119">
        <v>0</v>
      </c>
      <c r="G44" s="77">
        <v>0</v>
      </c>
      <c r="H44" s="78" t="s">
        <v>10</v>
      </c>
      <c r="I44" s="79"/>
      <c r="J44" s="65"/>
      <c r="K44" s="60"/>
      <c r="L44" s="60"/>
      <c r="M44" s="60"/>
      <c r="N44" s="65"/>
      <c r="O44" s="65"/>
      <c r="P44" s="65"/>
      <c r="Q44" s="65"/>
      <c r="R44" s="65"/>
      <c r="S44" s="65"/>
      <c r="T44" s="65"/>
      <c r="U44" s="76"/>
    </row>
    <row r="45" spans="1:22" s="68" customFormat="1" ht="15" customHeight="1">
      <c r="A45" s="108"/>
      <c r="B45" s="88"/>
      <c r="C45" s="89"/>
      <c r="D45" s="80"/>
      <c r="E45" s="80"/>
      <c r="F45" s="80"/>
      <c r="G45" s="81"/>
      <c r="H45" s="82"/>
      <c r="I45" s="83"/>
      <c r="J45" s="83"/>
      <c r="K45" s="83"/>
      <c r="L45" s="84"/>
      <c r="M45" s="85"/>
      <c r="N45" s="86"/>
      <c r="O45" s="86"/>
      <c r="P45" s="87"/>
      <c r="Q45" s="84"/>
      <c r="R45" s="84"/>
      <c r="S45" s="84"/>
      <c r="T45" s="84"/>
      <c r="U45" s="84"/>
      <c r="V45" s="62"/>
    </row>
    <row r="46" spans="1:22" s="68" customFormat="1" ht="30.75" customHeight="1">
      <c r="A46" s="109"/>
      <c r="B46" s="90" t="s">
        <v>7</v>
      </c>
      <c r="C46" s="90">
        <f>SUM(C5:C44)</f>
        <v>342625687.74000001</v>
      </c>
      <c r="D46" s="91">
        <f>SUM(D7:D44)</f>
        <v>0.41249170914502681</v>
      </c>
      <c r="E46" s="91"/>
      <c r="F46" s="178" t="s">
        <v>8</v>
      </c>
      <c r="G46" s="178"/>
      <c r="H46" s="178"/>
      <c r="I46" s="178"/>
      <c r="J46" s="178"/>
      <c r="K46" s="178"/>
      <c r="L46" s="178"/>
      <c r="M46" s="178"/>
      <c r="N46" s="178"/>
      <c r="O46" s="179">
        <f>SUMPRODUCT(D5:D44,F5:F44)</f>
        <v>4.5615380129979631E-4</v>
      </c>
      <c r="P46" s="179"/>
      <c r="Q46" s="84"/>
      <c r="R46" s="84"/>
      <c r="S46" s="84"/>
      <c r="T46" s="84"/>
      <c r="U46" s="84"/>
      <c r="V46" s="62"/>
    </row>
    <row r="47" spans="1:22" s="68" customFormat="1" ht="38">
      <c r="A47" s="110"/>
      <c r="B47" s="84"/>
      <c r="C47" s="89"/>
      <c r="D47" s="80"/>
      <c r="E47" s="80"/>
      <c r="F47" s="180"/>
      <c r="G47" s="180"/>
      <c r="H47" s="180"/>
      <c r="I47" s="180"/>
      <c r="J47" s="180"/>
      <c r="K47" s="180"/>
      <c r="L47" s="180"/>
      <c r="M47" s="180"/>
      <c r="N47" s="180"/>
      <c r="O47" s="179"/>
      <c r="P47" s="179"/>
      <c r="Q47" s="84"/>
      <c r="R47" s="84"/>
      <c r="S47" s="84"/>
      <c r="T47" s="84"/>
      <c r="U47" s="84"/>
      <c r="V47" s="62"/>
    </row>
    <row r="48" spans="1:22" ht="25" customHeight="1">
      <c r="A48" s="111"/>
      <c r="B48" s="92"/>
      <c r="C48" s="92"/>
      <c r="D48" s="92"/>
      <c r="E48" s="92"/>
      <c r="F48" s="92"/>
      <c r="G48" s="93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4"/>
    </row>
    <row r="49" spans="1:21" ht="25" customHeight="1">
      <c r="A49" s="111"/>
      <c r="B49" s="95" t="s">
        <v>12</v>
      </c>
      <c r="C49" s="96"/>
      <c r="D49" s="80"/>
      <c r="E49" s="80"/>
      <c r="F49" s="80"/>
      <c r="G49" s="81"/>
      <c r="H49" s="97"/>
      <c r="I49" s="83"/>
      <c r="J49" s="83"/>
      <c r="K49" s="83"/>
      <c r="L49" s="98"/>
      <c r="M49" s="98"/>
      <c r="N49" s="95"/>
      <c r="O49" s="95"/>
      <c r="P49" s="87"/>
      <c r="Q49" s="95"/>
      <c r="R49" s="95"/>
      <c r="S49" s="95"/>
      <c r="T49" s="95"/>
      <c r="U49" s="95"/>
    </row>
    <row r="50" spans="1:21" ht="25" customHeight="1">
      <c r="A50" s="111"/>
      <c r="B50" s="95"/>
      <c r="C50" s="96">
        <f>SUM(C5:C15)</f>
        <v>0</v>
      </c>
      <c r="D50" s="80"/>
      <c r="E50" s="80"/>
      <c r="F50" s="80"/>
      <c r="G50" s="81"/>
      <c r="H50" s="80"/>
      <c r="I50" s="99"/>
      <c r="J50" s="99"/>
      <c r="K50" s="95"/>
      <c r="L50" s="99"/>
      <c r="M50" s="95"/>
      <c r="N50" s="95"/>
      <c r="O50" s="95"/>
      <c r="P50" s="87"/>
      <c r="Q50" s="95"/>
      <c r="R50" s="95"/>
      <c r="S50" s="95"/>
      <c r="T50" s="95"/>
      <c r="U50" s="95"/>
    </row>
    <row r="51" spans="1:21" ht="25" customHeight="1">
      <c r="A51" s="95"/>
      <c r="B51" s="95"/>
      <c r="C51" s="96">
        <f>C42*0.65</f>
        <v>189866052.558</v>
      </c>
      <c r="D51" s="80"/>
      <c r="E51" s="80"/>
      <c r="F51" s="80"/>
      <c r="G51" s="81"/>
      <c r="H51" s="80"/>
      <c r="I51" s="99"/>
      <c r="J51" s="99"/>
      <c r="K51" s="95"/>
      <c r="L51" s="99"/>
      <c r="M51" s="95"/>
      <c r="N51" s="95"/>
      <c r="O51" s="95"/>
      <c r="P51" s="87"/>
      <c r="Q51" s="95"/>
      <c r="R51" s="95"/>
      <c r="S51" s="95"/>
      <c r="T51" s="95"/>
      <c r="U51" s="95"/>
    </row>
    <row r="52" spans="1:21" ht="47.25" customHeight="1">
      <c r="A52" s="95"/>
      <c r="B52" s="95"/>
      <c r="C52" s="100">
        <f>SUM(C50:C51)</f>
        <v>189866052.558</v>
      </c>
      <c r="D52" s="80"/>
      <c r="E52" s="80"/>
      <c r="F52" s="80"/>
      <c r="G52" s="81"/>
      <c r="H52" s="80"/>
      <c r="I52" s="99"/>
      <c r="J52" s="99"/>
      <c r="K52" s="95"/>
      <c r="L52" s="99"/>
      <c r="M52" s="95"/>
      <c r="N52" s="95"/>
      <c r="O52" s="95"/>
      <c r="P52" s="101"/>
      <c r="Q52" s="95"/>
      <c r="R52" s="95"/>
      <c r="S52" s="95"/>
      <c r="T52" s="95"/>
      <c r="U52" s="95"/>
    </row>
    <row r="53" spans="1:21" ht="25" customHeight="1">
      <c r="A53" s="95"/>
      <c r="B53" s="95"/>
      <c r="C53" s="102">
        <f>C52/C46</f>
        <v>0.55415008083713502</v>
      </c>
      <c r="D53" s="80"/>
      <c r="E53" s="80"/>
      <c r="F53" s="80"/>
      <c r="G53" s="81"/>
      <c r="H53" s="80"/>
      <c r="I53" s="99"/>
      <c r="J53" s="99"/>
      <c r="K53" s="95"/>
      <c r="L53" s="99"/>
      <c r="M53" s="95"/>
      <c r="N53" s="95"/>
      <c r="O53" s="95"/>
      <c r="P53" s="101"/>
      <c r="Q53" s="95"/>
      <c r="R53" s="95"/>
      <c r="S53" s="95"/>
      <c r="T53" s="95"/>
      <c r="U53" s="95"/>
    </row>
    <row r="54" spans="1:21" ht="25" customHeight="1">
      <c r="A54" s="95"/>
      <c r="B54" s="95"/>
      <c r="C54" s="100"/>
      <c r="D54" s="80"/>
      <c r="E54" s="80"/>
      <c r="F54" s="80"/>
      <c r="G54" s="81"/>
      <c r="H54" s="80"/>
      <c r="I54" s="99"/>
      <c r="J54" s="99"/>
      <c r="K54" s="95"/>
      <c r="L54" s="99"/>
      <c r="M54" s="95"/>
      <c r="N54" s="95"/>
      <c r="O54" s="95"/>
      <c r="P54" s="101"/>
      <c r="Q54" s="95"/>
      <c r="R54" s="95"/>
      <c r="S54" s="95"/>
      <c r="T54" s="95"/>
      <c r="U54" s="95"/>
    </row>
    <row r="55" spans="1:21" ht="25" customHeight="1">
      <c r="A55" s="95"/>
      <c r="B55" s="95"/>
      <c r="C55" s="100"/>
      <c r="D55" s="80"/>
      <c r="E55" s="80"/>
      <c r="F55" s="80"/>
      <c r="G55" s="81"/>
      <c r="H55" s="80"/>
      <c r="I55" s="99"/>
      <c r="J55" s="99"/>
      <c r="K55" s="95"/>
      <c r="L55" s="99"/>
      <c r="M55" s="95"/>
      <c r="N55" s="95"/>
      <c r="O55" s="95"/>
      <c r="P55" s="103"/>
      <c r="Q55" s="95"/>
      <c r="R55" s="95"/>
      <c r="S55" s="95"/>
      <c r="T55" s="95"/>
      <c r="U55" s="95"/>
    </row>
    <row r="56" spans="1:21" ht="25" customHeight="1">
      <c r="A56" s="95"/>
      <c r="B56" s="95"/>
      <c r="C56" s="80"/>
      <c r="D56" s="80"/>
      <c r="E56" s="80"/>
      <c r="F56" s="80"/>
      <c r="G56" s="81"/>
      <c r="H56" s="80"/>
      <c r="I56" s="99"/>
      <c r="J56" s="99"/>
      <c r="K56" s="95"/>
      <c r="L56" s="99"/>
      <c r="M56" s="95"/>
      <c r="N56" s="95"/>
      <c r="O56" s="95"/>
      <c r="P56" s="103"/>
      <c r="Q56" s="95"/>
      <c r="R56" s="95"/>
      <c r="S56" s="95"/>
      <c r="T56" s="95"/>
      <c r="U56" s="95"/>
    </row>
    <row r="57" spans="1:21" ht="25" customHeight="1">
      <c r="A57" s="95"/>
      <c r="B57" s="95"/>
      <c r="C57" s="80"/>
      <c r="D57" s="80"/>
      <c r="E57" s="80"/>
      <c r="F57" s="80"/>
      <c r="G57" s="81"/>
      <c r="H57" s="80"/>
      <c r="I57" s="99"/>
      <c r="J57" s="99"/>
      <c r="K57" s="95"/>
      <c r="L57" s="99"/>
      <c r="M57" s="95"/>
      <c r="N57" s="95"/>
      <c r="O57" s="95"/>
      <c r="P57" s="95"/>
      <c r="Q57" s="95"/>
      <c r="R57" s="95"/>
      <c r="S57" s="95"/>
      <c r="T57" s="95"/>
      <c r="U57" s="95"/>
    </row>
    <row r="58" spans="1:21" ht="25" customHeight="1">
      <c r="A58" s="95"/>
      <c r="B58" s="104"/>
      <c r="C58" s="80"/>
      <c r="D58" s="80"/>
      <c r="E58" s="80"/>
      <c r="F58" s="80"/>
      <c r="G58" s="81"/>
      <c r="H58" s="80"/>
      <c r="I58" s="99"/>
      <c r="J58" s="99"/>
      <c r="K58" s="95"/>
      <c r="L58" s="99"/>
      <c r="M58" s="95"/>
      <c r="N58" s="95"/>
      <c r="O58" s="95"/>
      <c r="P58" s="95"/>
      <c r="Q58" s="95"/>
      <c r="R58" s="95"/>
      <c r="S58" s="95"/>
      <c r="T58" s="95"/>
      <c r="U58" s="95"/>
    </row>
    <row r="59" spans="1:21" ht="25" customHeight="1">
      <c r="A59" s="95"/>
      <c r="B59" s="95"/>
      <c r="C59" s="80"/>
      <c r="D59" s="80"/>
      <c r="E59" s="80"/>
      <c r="F59" s="80"/>
      <c r="G59" s="81"/>
      <c r="H59" s="80"/>
      <c r="I59" s="99"/>
      <c r="J59" s="99"/>
      <c r="K59" s="95"/>
      <c r="L59" s="99"/>
      <c r="M59" s="95"/>
      <c r="N59" s="95"/>
      <c r="O59" s="95"/>
      <c r="P59" s="95"/>
      <c r="Q59" s="95"/>
      <c r="R59" s="95"/>
      <c r="S59" s="95"/>
      <c r="T59" s="95"/>
      <c r="U59" s="95"/>
    </row>
    <row r="60" spans="1:21">
      <c r="A60" s="95"/>
      <c r="B60" s="95"/>
      <c r="C60" s="80"/>
      <c r="D60" s="80"/>
      <c r="E60" s="80"/>
      <c r="F60" s="80"/>
      <c r="G60" s="81"/>
      <c r="H60" s="80"/>
      <c r="I60" s="99"/>
      <c r="J60" s="99"/>
      <c r="K60" s="95"/>
      <c r="L60" s="99"/>
      <c r="M60" s="95"/>
      <c r="N60" s="95"/>
      <c r="O60" s="95"/>
      <c r="P60" s="95"/>
      <c r="Q60" s="95"/>
      <c r="R60" s="95"/>
      <c r="S60" s="95"/>
      <c r="T60" s="95"/>
      <c r="U60" s="95"/>
    </row>
    <row r="61" spans="1:21">
      <c r="A61" s="95"/>
      <c r="B61" s="95"/>
      <c r="C61" s="80"/>
      <c r="D61" s="80"/>
      <c r="E61" s="80"/>
      <c r="F61" s="80"/>
      <c r="G61" s="81"/>
      <c r="H61" s="80"/>
      <c r="I61" s="99"/>
      <c r="J61" s="99"/>
      <c r="K61" s="95"/>
      <c r="L61" s="99"/>
      <c r="M61" s="95"/>
      <c r="N61" s="95"/>
      <c r="O61" s="95"/>
      <c r="P61" s="95"/>
      <c r="Q61" s="95"/>
      <c r="R61" s="95"/>
      <c r="S61" s="95"/>
      <c r="T61" s="95"/>
      <c r="U61" s="95"/>
    </row>
  </sheetData>
  <mergeCells count="4">
    <mergeCell ref="F46:N46"/>
    <mergeCell ref="O46:P46"/>
    <mergeCell ref="F47:N47"/>
    <mergeCell ref="O47:P47"/>
  </mergeCells>
  <conditionalFormatting sqref="I5:S22 I23:T40">
    <cfRule type="expression" dxfId="2" priority="1">
      <formula>"Or(I5&lt;&gt;ü,I5&lt;&gt;û)"</formula>
    </cfRule>
    <cfRule type="expression" dxfId="1" priority="2">
      <formula>I5 = "û"</formula>
    </cfRule>
    <cfRule type="expression" dxfId="0" priority="3">
      <formula>I5 = "ü"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Period</vt:lpstr>
      <vt:lpstr>Past 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Cameron Rodrigues</cp:lastModifiedBy>
  <cp:lastPrinted>2018-10-29T16:26:51Z</cp:lastPrinted>
  <dcterms:created xsi:type="dcterms:W3CDTF">2017-08-22T20:05:37Z</dcterms:created>
  <dcterms:modified xsi:type="dcterms:W3CDTF">2025-08-04T13:36:16Z</dcterms:modified>
</cp:coreProperties>
</file>