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shboard\IPDash\server\data\"/>
    </mc:Choice>
  </mc:AlternateContent>
  <xr:revisionPtr revIDLastSave="0" documentId="13_ncr:1_{12EC001D-E0A5-4C62-A513-03937C44A9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P" sheetId="1" r:id="rId1"/>
    <sheet name="SB" sheetId="2" r:id="rId2"/>
    <sheet name="T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21" i="1" l="1"/>
  <c r="CJ21" i="1"/>
  <c r="CK21" i="1"/>
  <c r="CL21" i="1"/>
  <c r="CM21" i="1"/>
  <c r="CN21" i="1"/>
  <c r="CO21" i="1"/>
  <c r="CP21" i="1"/>
  <c r="CQ21" i="1"/>
  <c r="CR21" i="1"/>
  <c r="CS21" i="1"/>
  <c r="CH21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W47" i="1"/>
  <c r="BX47" i="1"/>
  <c r="BY47" i="1"/>
  <c r="BV47" i="1"/>
  <c r="BY39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Y15" i="1"/>
  <c r="BY41" i="1"/>
  <c r="BY32" i="1"/>
  <c r="BY7" i="1"/>
  <c r="BY53" i="1" l="1"/>
  <c r="BY60" i="1"/>
  <c r="BY61" i="1" s="1"/>
  <c r="BY17" i="1"/>
  <c r="BY5" i="1" s="1"/>
  <c r="BY20" i="1" s="1"/>
  <c r="BY55" i="1" l="1"/>
  <c r="BY21" i="1"/>
  <c r="BY19" i="1" l="1"/>
  <c r="BY22" i="1"/>
  <c r="BY23" i="1" s="1"/>
  <c r="BY56" i="1" l="1"/>
  <c r="BY57" i="1"/>
  <c r="BY58" i="1" s="1"/>
  <c r="BQ55" i="3" l="1"/>
  <c r="BQ56" i="3" s="1"/>
  <c r="AK55" i="3"/>
  <c r="AK56" i="3" s="1"/>
  <c r="E55" i="3"/>
  <c r="E56" i="3" s="1"/>
  <c r="CC53" i="3"/>
  <c r="BY53" i="3"/>
  <c r="BX53" i="3"/>
  <c r="BT53" i="3"/>
  <c r="BM53" i="3"/>
  <c r="BI53" i="3"/>
  <c r="BH53" i="3"/>
  <c r="AW53" i="3"/>
  <c r="AS53" i="3"/>
  <c r="AR53" i="3"/>
  <c r="AN53" i="3"/>
  <c r="AG53" i="3"/>
  <c r="AC53" i="3"/>
  <c r="AB53" i="3"/>
  <c r="Q53" i="3"/>
  <c r="M53" i="3"/>
  <c r="L53" i="3"/>
  <c r="H53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V41" i="3"/>
  <c r="BR41" i="3"/>
  <c r="BQ41" i="3"/>
  <c r="BM41" i="3"/>
  <c r="BF41" i="3"/>
  <c r="BB41" i="3"/>
  <c r="BA41" i="3"/>
  <c r="AW41" i="3"/>
  <c r="AP41" i="3"/>
  <c r="AL41" i="3"/>
  <c r="AK41" i="3"/>
  <c r="AG41" i="3"/>
  <c r="Z41" i="3"/>
  <c r="V41" i="3"/>
  <c r="U41" i="3"/>
  <c r="Q41" i="3"/>
  <c r="J41" i="3"/>
  <c r="F41" i="3"/>
  <c r="E41" i="3"/>
  <c r="CJ39" i="3"/>
  <c r="CJ53" i="3" s="1"/>
  <c r="CI39" i="3"/>
  <c r="CI53" i="3" s="1"/>
  <c r="CH39" i="3"/>
  <c r="CH53" i="3" s="1"/>
  <c r="CG39" i="3"/>
  <c r="CG53" i="3" s="1"/>
  <c r="CF39" i="3"/>
  <c r="CF53" i="3" s="1"/>
  <c r="CE39" i="3"/>
  <c r="CE53" i="3" s="1"/>
  <c r="CD39" i="3"/>
  <c r="CD53" i="3" s="1"/>
  <c r="CC39" i="3"/>
  <c r="CB39" i="3"/>
  <c r="CB53" i="3" s="1"/>
  <c r="CA39" i="3"/>
  <c r="CA53" i="3" s="1"/>
  <c r="BZ39" i="3"/>
  <c r="BZ53" i="3" s="1"/>
  <c r="BY39" i="3"/>
  <c r="BX39" i="3"/>
  <c r="BX41" i="3" s="1"/>
  <c r="BW39" i="3"/>
  <c r="BW41" i="3" s="1"/>
  <c r="BV39" i="3"/>
  <c r="BU39" i="3"/>
  <c r="BU41" i="3" s="1"/>
  <c r="BT39" i="3"/>
  <c r="BT41" i="3" s="1"/>
  <c r="BS39" i="3"/>
  <c r="BS41" i="3" s="1"/>
  <c r="BR39" i="3"/>
  <c r="BQ39" i="3"/>
  <c r="BP39" i="3"/>
  <c r="BP41" i="3" s="1"/>
  <c r="BO39" i="3"/>
  <c r="BO41" i="3" s="1"/>
  <c r="BN39" i="3"/>
  <c r="BN41" i="3" s="1"/>
  <c r="BM39" i="3"/>
  <c r="BL39" i="3"/>
  <c r="BL41" i="3" s="1"/>
  <c r="BK39" i="3"/>
  <c r="BK41" i="3" s="1"/>
  <c r="BJ39" i="3"/>
  <c r="BJ41" i="3" s="1"/>
  <c r="BI39" i="3"/>
  <c r="BI41" i="3" s="1"/>
  <c r="BH39" i="3"/>
  <c r="BH41" i="3" s="1"/>
  <c r="BG39" i="3"/>
  <c r="BG41" i="3" s="1"/>
  <c r="BF39" i="3"/>
  <c r="BE39" i="3"/>
  <c r="BE41" i="3" s="1"/>
  <c r="BD39" i="3"/>
  <c r="BD41" i="3" s="1"/>
  <c r="BC39" i="3"/>
  <c r="BC41" i="3" s="1"/>
  <c r="BB39" i="3"/>
  <c r="BA39" i="3"/>
  <c r="AZ39" i="3"/>
  <c r="AZ41" i="3" s="1"/>
  <c r="AY39" i="3"/>
  <c r="AX39" i="3"/>
  <c r="AX41" i="3" s="1"/>
  <c r="AW39" i="3"/>
  <c r="AV39" i="3"/>
  <c r="AV41" i="3" s="1"/>
  <c r="AU39" i="3"/>
  <c r="AU41" i="3" s="1"/>
  <c r="AT39" i="3"/>
  <c r="AT41" i="3" s="1"/>
  <c r="AS39" i="3"/>
  <c r="AS41" i="3" s="1"/>
  <c r="AR39" i="3"/>
  <c r="AR41" i="3" s="1"/>
  <c r="AQ39" i="3"/>
  <c r="AQ41" i="3" s="1"/>
  <c r="AP39" i="3"/>
  <c r="AO39" i="3"/>
  <c r="AO41" i="3" s="1"/>
  <c r="AN39" i="3"/>
  <c r="AN41" i="3" s="1"/>
  <c r="AM39" i="3"/>
  <c r="AM41" i="3" s="1"/>
  <c r="AL39" i="3"/>
  <c r="AK39" i="3"/>
  <c r="AJ39" i="3"/>
  <c r="AJ41" i="3" s="1"/>
  <c r="AI39" i="3"/>
  <c r="AI41" i="3" s="1"/>
  <c r="AH39" i="3"/>
  <c r="AH41" i="3" s="1"/>
  <c r="AG39" i="3"/>
  <c r="AF39" i="3"/>
  <c r="AF41" i="3" s="1"/>
  <c r="AE39" i="3"/>
  <c r="AE41" i="3" s="1"/>
  <c r="AD39" i="3"/>
  <c r="AD41" i="3" s="1"/>
  <c r="AC39" i="3"/>
  <c r="AC41" i="3" s="1"/>
  <c r="AB39" i="3"/>
  <c r="AB41" i="3" s="1"/>
  <c r="AA39" i="3"/>
  <c r="AA41" i="3" s="1"/>
  <c r="Z39" i="3"/>
  <c r="Y39" i="3"/>
  <c r="Y41" i="3" s="1"/>
  <c r="X39" i="3"/>
  <c r="X41" i="3" s="1"/>
  <c r="W39" i="3"/>
  <c r="W41" i="3" s="1"/>
  <c r="V39" i="3"/>
  <c r="U39" i="3"/>
  <c r="T39" i="3"/>
  <c r="T41" i="3" s="1"/>
  <c r="S39" i="3"/>
  <c r="R39" i="3"/>
  <c r="R41" i="3" s="1"/>
  <c r="Q39" i="3"/>
  <c r="P39" i="3"/>
  <c r="P41" i="3" s="1"/>
  <c r="O39" i="3"/>
  <c r="O41" i="3" s="1"/>
  <c r="N39" i="3"/>
  <c r="N41" i="3" s="1"/>
  <c r="M39" i="3"/>
  <c r="M41" i="3" s="1"/>
  <c r="L39" i="3"/>
  <c r="L41" i="3" s="1"/>
  <c r="K39" i="3"/>
  <c r="K41" i="3" s="1"/>
  <c r="J39" i="3"/>
  <c r="I39" i="3"/>
  <c r="I41" i="3" s="1"/>
  <c r="H39" i="3"/>
  <c r="H41" i="3" s="1"/>
  <c r="G39" i="3"/>
  <c r="G41" i="3" s="1"/>
  <c r="F39" i="3"/>
  <c r="E39" i="3"/>
  <c r="D39" i="3"/>
  <c r="D41" i="3" s="1"/>
  <c r="C39" i="3"/>
  <c r="C41" i="3" s="1"/>
  <c r="B39" i="3"/>
  <c r="B41" i="3" s="1"/>
  <c r="BX32" i="3"/>
  <c r="BW32" i="3"/>
  <c r="BV32" i="3"/>
  <c r="BV53" i="3" s="1"/>
  <c r="BU32" i="3"/>
  <c r="BU53" i="3" s="1"/>
  <c r="BT32" i="3"/>
  <c r="BS32" i="3"/>
  <c r="BR32" i="3"/>
  <c r="BR53" i="3" s="1"/>
  <c r="BQ32" i="3"/>
  <c r="BQ53" i="3" s="1"/>
  <c r="BP32" i="3"/>
  <c r="BP53" i="3" s="1"/>
  <c r="BO32" i="3"/>
  <c r="BN32" i="3"/>
  <c r="BN53" i="3" s="1"/>
  <c r="BM32" i="3"/>
  <c r="BL32" i="3"/>
  <c r="BL53" i="3" s="1"/>
  <c r="BK32" i="3"/>
  <c r="BJ32" i="3"/>
  <c r="BJ53" i="3" s="1"/>
  <c r="BI32" i="3"/>
  <c r="BH32" i="3"/>
  <c r="BG32" i="3"/>
  <c r="BF32" i="3"/>
  <c r="BF53" i="3" s="1"/>
  <c r="BE32" i="3"/>
  <c r="BE53" i="3" s="1"/>
  <c r="BD32" i="3"/>
  <c r="BC32" i="3"/>
  <c r="BB32" i="3"/>
  <c r="BB53" i="3" s="1"/>
  <c r="BA32" i="3"/>
  <c r="BA53" i="3" s="1"/>
  <c r="AZ32" i="3"/>
  <c r="AZ53" i="3" s="1"/>
  <c r="AY32" i="3"/>
  <c r="AX32" i="3"/>
  <c r="AX53" i="3" s="1"/>
  <c r="AW32" i="3"/>
  <c r="AV32" i="3"/>
  <c r="AV53" i="3" s="1"/>
  <c r="AU32" i="3"/>
  <c r="AT32" i="3"/>
  <c r="AT53" i="3" s="1"/>
  <c r="AS32" i="3"/>
  <c r="AR32" i="3"/>
  <c r="AQ32" i="3"/>
  <c r="AP32" i="3"/>
  <c r="AP53" i="3" s="1"/>
  <c r="AO32" i="3"/>
  <c r="AO53" i="3" s="1"/>
  <c r="AN32" i="3"/>
  <c r="AM32" i="3"/>
  <c r="AL32" i="3"/>
  <c r="AL53" i="3" s="1"/>
  <c r="AK32" i="3"/>
  <c r="AK53" i="3" s="1"/>
  <c r="AJ32" i="3"/>
  <c r="AJ53" i="3" s="1"/>
  <c r="AI32" i="3"/>
  <c r="AH32" i="3"/>
  <c r="AH53" i="3" s="1"/>
  <c r="AG32" i="3"/>
  <c r="AF32" i="3"/>
  <c r="AF53" i="3" s="1"/>
  <c r="AE32" i="3"/>
  <c r="AD32" i="3"/>
  <c r="AD53" i="3" s="1"/>
  <c r="AC32" i="3"/>
  <c r="AB32" i="3"/>
  <c r="AA32" i="3"/>
  <c r="Z32" i="3"/>
  <c r="Z53" i="3" s="1"/>
  <c r="Y32" i="3"/>
  <c r="Y53" i="3" s="1"/>
  <c r="X32" i="3"/>
  <c r="W32" i="3"/>
  <c r="V32" i="3"/>
  <c r="V53" i="3" s="1"/>
  <c r="U32" i="3"/>
  <c r="U53" i="3" s="1"/>
  <c r="T32" i="3"/>
  <c r="T53" i="3" s="1"/>
  <c r="S32" i="3"/>
  <c r="R32" i="3"/>
  <c r="R53" i="3" s="1"/>
  <c r="Q32" i="3"/>
  <c r="P32" i="3"/>
  <c r="P53" i="3" s="1"/>
  <c r="O32" i="3"/>
  <c r="N32" i="3"/>
  <c r="N53" i="3" s="1"/>
  <c r="M32" i="3"/>
  <c r="L32" i="3"/>
  <c r="K32" i="3"/>
  <c r="J32" i="3"/>
  <c r="J53" i="3" s="1"/>
  <c r="I32" i="3"/>
  <c r="I53" i="3" s="1"/>
  <c r="H32" i="3"/>
  <c r="G32" i="3"/>
  <c r="F32" i="3"/>
  <c r="F53" i="3" s="1"/>
  <c r="E32" i="3"/>
  <c r="E53" i="3" s="1"/>
  <c r="D32" i="3"/>
  <c r="D53" i="3" s="1"/>
  <c r="C32" i="3"/>
  <c r="B32" i="3"/>
  <c r="B53" i="3" s="1"/>
  <c r="CG21" i="3"/>
  <c r="BQ21" i="3"/>
  <c r="BA21" i="3"/>
  <c r="AK21" i="3"/>
  <c r="U21" i="3"/>
  <c r="E21" i="3"/>
  <c r="CG19" i="3"/>
  <c r="CD19" i="3"/>
  <c r="BQ19" i="3"/>
  <c r="BN19" i="3"/>
  <c r="BA19" i="3"/>
  <c r="AK19" i="3"/>
  <c r="U19" i="3"/>
  <c r="E19" i="3"/>
  <c r="CH17" i="3"/>
  <c r="CH19" i="3" s="1"/>
  <c r="CG17" i="3"/>
  <c r="CF17" i="3"/>
  <c r="CD17" i="3"/>
  <c r="CC17" i="3"/>
  <c r="BZ17" i="3"/>
  <c r="BZ5" i="3" s="1"/>
  <c r="BZ20" i="3" s="1"/>
  <c r="BV17" i="3"/>
  <c r="BU17" i="3"/>
  <c r="BR17" i="3"/>
  <c r="BR19" i="3" s="1"/>
  <c r="BQ17" i="3"/>
  <c r="BP17" i="3"/>
  <c r="BN17" i="3"/>
  <c r="BM17" i="3"/>
  <c r="BJ17" i="3"/>
  <c r="BJ5" i="3" s="1"/>
  <c r="BJ20" i="3" s="1"/>
  <c r="BE17" i="3"/>
  <c r="BA17" i="3"/>
  <c r="AZ17" i="3"/>
  <c r="AW17" i="3"/>
  <c r="AO17" i="3"/>
  <c r="AK17" i="3"/>
  <c r="AJ17" i="3"/>
  <c r="AG17" i="3"/>
  <c r="Y17" i="3"/>
  <c r="U17" i="3"/>
  <c r="T17" i="3"/>
  <c r="Q17" i="3"/>
  <c r="I17" i="3"/>
  <c r="E17" i="3"/>
  <c r="D17" i="3"/>
  <c r="CJ15" i="3"/>
  <c r="CJ17" i="3" s="1"/>
  <c r="CI15" i="3"/>
  <c r="CI17" i="3" s="1"/>
  <c r="CI5" i="3" s="1"/>
  <c r="CH15" i="3"/>
  <c r="CG15" i="3"/>
  <c r="CF15" i="3"/>
  <c r="CE15" i="3"/>
  <c r="CE17" i="3" s="1"/>
  <c r="CE5" i="3" s="1"/>
  <c r="CE20" i="3" s="1"/>
  <c r="CD15" i="3"/>
  <c r="CC15" i="3"/>
  <c r="CB15" i="3"/>
  <c r="CB17" i="3" s="1"/>
  <c r="CA15" i="3"/>
  <c r="CA17" i="3" s="1"/>
  <c r="CA5" i="3" s="1"/>
  <c r="BZ15" i="3"/>
  <c r="BY15" i="3"/>
  <c r="BY17" i="3" s="1"/>
  <c r="BX15" i="3"/>
  <c r="BX17" i="3" s="1"/>
  <c r="BW15" i="3"/>
  <c r="BW17" i="3" s="1"/>
  <c r="BV15" i="3"/>
  <c r="BU15" i="3"/>
  <c r="BT15" i="3"/>
  <c r="BT17" i="3" s="1"/>
  <c r="BS15" i="3"/>
  <c r="BS17" i="3" s="1"/>
  <c r="BS5" i="3" s="1"/>
  <c r="BR15" i="3"/>
  <c r="BQ15" i="3"/>
  <c r="BP15" i="3"/>
  <c r="BO15" i="3"/>
  <c r="BO17" i="3" s="1"/>
  <c r="BO5" i="3" s="1"/>
  <c r="BO20" i="3" s="1"/>
  <c r="BN15" i="3"/>
  <c r="BM15" i="3"/>
  <c r="BL15" i="3"/>
  <c r="BL17" i="3" s="1"/>
  <c r="BK15" i="3"/>
  <c r="BK17" i="3" s="1"/>
  <c r="BK5" i="3" s="1"/>
  <c r="BJ15" i="3"/>
  <c r="BI15" i="3"/>
  <c r="BI17" i="3" s="1"/>
  <c r="BH15" i="3"/>
  <c r="BH17" i="3" s="1"/>
  <c r="BG15" i="3"/>
  <c r="BG17" i="3" s="1"/>
  <c r="BF15" i="3"/>
  <c r="BF17" i="3" s="1"/>
  <c r="BE15" i="3"/>
  <c r="BD15" i="3"/>
  <c r="BD17" i="3" s="1"/>
  <c r="BC15" i="3"/>
  <c r="BC17" i="3" s="1"/>
  <c r="BC5" i="3" s="1"/>
  <c r="BB15" i="3"/>
  <c r="BB17" i="3" s="1"/>
  <c r="BA15" i="3"/>
  <c r="AZ15" i="3"/>
  <c r="AY15" i="3"/>
  <c r="AY17" i="3" s="1"/>
  <c r="AY5" i="3" s="1"/>
  <c r="AY20" i="3" s="1"/>
  <c r="AX15" i="3"/>
  <c r="AX17" i="3" s="1"/>
  <c r="AW15" i="3"/>
  <c r="AV15" i="3"/>
  <c r="AV17" i="3" s="1"/>
  <c r="AU15" i="3"/>
  <c r="AU17" i="3" s="1"/>
  <c r="AU5" i="3" s="1"/>
  <c r="AT15" i="3"/>
  <c r="AT17" i="3" s="1"/>
  <c r="AS15" i="3"/>
  <c r="AS17" i="3" s="1"/>
  <c r="AR15" i="3"/>
  <c r="AR17" i="3" s="1"/>
  <c r="AQ15" i="3"/>
  <c r="AQ17" i="3" s="1"/>
  <c r="AP15" i="3"/>
  <c r="AP17" i="3" s="1"/>
  <c r="AO15" i="3"/>
  <c r="AN15" i="3"/>
  <c r="AN17" i="3" s="1"/>
  <c r="AM15" i="3"/>
  <c r="AM17" i="3" s="1"/>
  <c r="AM5" i="3" s="1"/>
  <c r="AL15" i="3"/>
  <c r="AL17" i="3" s="1"/>
  <c r="AK15" i="3"/>
  <c r="AJ15" i="3"/>
  <c r="AI15" i="3"/>
  <c r="AI17" i="3" s="1"/>
  <c r="AI5" i="3" s="1"/>
  <c r="AI20" i="3" s="1"/>
  <c r="AH15" i="3"/>
  <c r="AH17" i="3" s="1"/>
  <c r="AG15" i="3"/>
  <c r="AF15" i="3"/>
  <c r="AF17" i="3" s="1"/>
  <c r="AE15" i="3"/>
  <c r="AE17" i="3" s="1"/>
  <c r="AE5" i="3" s="1"/>
  <c r="AD15" i="3"/>
  <c r="AD17" i="3" s="1"/>
  <c r="AC15" i="3"/>
  <c r="AC17" i="3" s="1"/>
  <c r="AB15" i="3"/>
  <c r="AB17" i="3" s="1"/>
  <c r="AA15" i="3"/>
  <c r="AA17" i="3" s="1"/>
  <c r="Z15" i="3"/>
  <c r="Z17" i="3" s="1"/>
  <c r="Y15" i="3"/>
  <c r="X15" i="3"/>
  <c r="X17" i="3" s="1"/>
  <c r="W15" i="3"/>
  <c r="W17" i="3" s="1"/>
  <c r="W5" i="3" s="1"/>
  <c r="V15" i="3"/>
  <c r="V17" i="3" s="1"/>
  <c r="U15" i="3"/>
  <c r="T15" i="3"/>
  <c r="S15" i="3"/>
  <c r="S17" i="3" s="1"/>
  <c r="S5" i="3" s="1"/>
  <c r="S20" i="3" s="1"/>
  <c r="R15" i="3"/>
  <c r="R17" i="3" s="1"/>
  <c r="Q15" i="3"/>
  <c r="P15" i="3"/>
  <c r="P17" i="3" s="1"/>
  <c r="O15" i="3"/>
  <c r="O17" i="3" s="1"/>
  <c r="O5" i="3" s="1"/>
  <c r="N15" i="3"/>
  <c r="N17" i="3" s="1"/>
  <c r="M15" i="3"/>
  <c r="M17" i="3" s="1"/>
  <c r="L15" i="3"/>
  <c r="L17" i="3" s="1"/>
  <c r="K15" i="3"/>
  <c r="K17" i="3" s="1"/>
  <c r="J15" i="3"/>
  <c r="J17" i="3" s="1"/>
  <c r="I15" i="3"/>
  <c r="H15" i="3"/>
  <c r="H17" i="3" s="1"/>
  <c r="G15" i="3"/>
  <c r="G17" i="3" s="1"/>
  <c r="G5" i="3" s="1"/>
  <c r="F15" i="3"/>
  <c r="F17" i="3" s="1"/>
  <c r="E15" i="3"/>
  <c r="D15" i="3"/>
  <c r="C15" i="3"/>
  <c r="C17" i="3" s="1"/>
  <c r="C5" i="3" s="1"/>
  <c r="C20" i="3" s="1"/>
  <c r="B15" i="3"/>
  <c r="B17" i="3" s="1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CH5" i="3"/>
  <c r="CH20" i="3" s="1"/>
  <c r="CG5" i="3"/>
  <c r="CG20" i="3" s="1"/>
  <c r="CG55" i="3" s="1"/>
  <c r="CG56" i="3" s="1"/>
  <c r="CF5" i="3"/>
  <c r="CF20" i="3" s="1"/>
  <c r="CD5" i="3"/>
  <c r="CD20" i="3" s="1"/>
  <c r="BV5" i="3"/>
  <c r="BV19" i="3" s="1"/>
  <c r="BR5" i="3"/>
  <c r="BR20" i="3" s="1"/>
  <c r="BQ5" i="3"/>
  <c r="BQ20" i="3" s="1"/>
  <c r="BQ22" i="3" s="1"/>
  <c r="BQ23" i="3" s="1"/>
  <c r="BP5" i="3"/>
  <c r="BP20" i="3" s="1"/>
  <c r="BN5" i="3"/>
  <c r="BN20" i="3" s="1"/>
  <c r="BA5" i="3"/>
  <c r="BA20" i="3" s="1"/>
  <c r="BA22" i="3" s="1"/>
  <c r="BA23" i="3" s="1"/>
  <c r="AZ5" i="3"/>
  <c r="AZ20" i="3" s="1"/>
  <c r="AK5" i="3"/>
  <c r="AK20" i="3" s="1"/>
  <c r="AK22" i="3" s="1"/>
  <c r="AK23" i="3" s="1"/>
  <c r="AJ5" i="3"/>
  <c r="AJ20" i="3" s="1"/>
  <c r="U5" i="3"/>
  <c r="U20" i="3" s="1"/>
  <c r="U22" i="3" s="1"/>
  <c r="U23" i="3" s="1"/>
  <c r="T5" i="3"/>
  <c r="T20" i="3" s="1"/>
  <c r="E5" i="3"/>
  <c r="E20" i="3" s="1"/>
  <c r="E22" i="3" s="1"/>
  <c r="E23" i="3" s="1"/>
  <c r="D5" i="3"/>
  <c r="D20" i="3" s="1"/>
  <c r="CH53" i="2"/>
  <c r="CD53" i="2"/>
  <c r="BZ53" i="2"/>
  <c r="BY53" i="2"/>
  <c r="BV53" i="2"/>
  <c r="BR53" i="2"/>
  <c r="BF53" i="2"/>
  <c r="BB53" i="2"/>
  <c r="AP53" i="2"/>
  <c r="AL53" i="2"/>
  <c r="Z53" i="2"/>
  <c r="V53" i="2"/>
  <c r="J53" i="2"/>
  <c r="F53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BX41" i="2"/>
  <c r="BT41" i="2"/>
  <c r="BP41" i="2"/>
  <c r="BL41" i="2"/>
  <c r="BH41" i="2"/>
  <c r="BD41" i="2"/>
  <c r="AZ41" i="2"/>
  <c r="AV41" i="2"/>
  <c r="AR41" i="2"/>
  <c r="AN41" i="2"/>
  <c r="AJ41" i="2"/>
  <c r="AF41" i="2"/>
  <c r="AB41" i="2"/>
  <c r="X41" i="2"/>
  <c r="T41" i="2"/>
  <c r="P41" i="2"/>
  <c r="L41" i="2"/>
  <c r="H41" i="2"/>
  <c r="D41" i="2"/>
  <c r="CJ39" i="2"/>
  <c r="CJ53" i="2" s="1"/>
  <c r="CI39" i="2"/>
  <c r="CI53" i="2" s="1"/>
  <c r="CH39" i="2"/>
  <c r="CG39" i="2"/>
  <c r="CG53" i="2" s="1"/>
  <c r="CF39" i="2"/>
  <c r="CF53" i="2" s="1"/>
  <c r="CE39" i="2"/>
  <c r="CE53" i="2" s="1"/>
  <c r="CD39" i="2"/>
  <c r="CC39" i="2"/>
  <c r="CC53" i="2" s="1"/>
  <c r="CB39" i="2"/>
  <c r="CB53" i="2" s="1"/>
  <c r="CA39" i="2"/>
  <c r="CA53" i="2" s="1"/>
  <c r="BZ39" i="2"/>
  <c r="BY39" i="2"/>
  <c r="BX39" i="2"/>
  <c r="BW39" i="2"/>
  <c r="BW41" i="2" s="1"/>
  <c r="BV39" i="2"/>
  <c r="BV41" i="2" s="1"/>
  <c r="BU39" i="2"/>
  <c r="BU41" i="2" s="1"/>
  <c r="BT39" i="2"/>
  <c r="BS39" i="2"/>
  <c r="BS41" i="2" s="1"/>
  <c r="BR39" i="2"/>
  <c r="BR41" i="2" s="1"/>
  <c r="BQ39" i="2"/>
  <c r="BQ41" i="2" s="1"/>
  <c r="BP39" i="2"/>
  <c r="BO39" i="2"/>
  <c r="BO41" i="2" s="1"/>
  <c r="BN39" i="2"/>
  <c r="BN41" i="2" s="1"/>
  <c r="BM39" i="2"/>
  <c r="BM41" i="2" s="1"/>
  <c r="BL39" i="2"/>
  <c r="BK39" i="2"/>
  <c r="BK41" i="2" s="1"/>
  <c r="BJ39" i="2"/>
  <c r="BJ41" i="2" s="1"/>
  <c r="BI39" i="2"/>
  <c r="BI41" i="2" s="1"/>
  <c r="BH39" i="2"/>
  <c r="BG39" i="2"/>
  <c r="BG41" i="2" s="1"/>
  <c r="BF39" i="2"/>
  <c r="BF41" i="2" s="1"/>
  <c r="BE39" i="2"/>
  <c r="BE41" i="2" s="1"/>
  <c r="BD39" i="2"/>
  <c r="BC39" i="2"/>
  <c r="BC41" i="2" s="1"/>
  <c r="BB39" i="2"/>
  <c r="BB41" i="2" s="1"/>
  <c r="BA39" i="2"/>
  <c r="BA41" i="2" s="1"/>
  <c r="AZ39" i="2"/>
  <c r="AY39" i="2"/>
  <c r="AY41" i="2" s="1"/>
  <c r="AX39" i="2"/>
  <c r="AX41" i="2" s="1"/>
  <c r="AW39" i="2"/>
  <c r="AW41" i="2" s="1"/>
  <c r="AV39" i="2"/>
  <c r="AU39" i="2"/>
  <c r="AU41" i="2" s="1"/>
  <c r="AT39" i="2"/>
  <c r="AT41" i="2" s="1"/>
  <c r="AS39" i="2"/>
  <c r="AS41" i="2" s="1"/>
  <c r="AR39" i="2"/>
  <c r="AQ39" i="2"/>
  <c r="AQ41" i="2" s="1"/>
  <c r="AP39" i="2"/>
  <c r="AP41" i="2" s="1"/>
  <c r="AO39" i="2"/>
  <c r="AO41" i="2" s="1"/>
  <c r="AN39" i="2"/>
  <c r="AM39" i="2"/>
  <c r="AM41" i="2" s="1"/>
  <c r="AL39" i="2"/>
  <c r="AL41" i="2" s="1"/>
  <c r="AK39" i="2"/>
  <c r="AK41" i="2" s="1"/>
  <c r="AJ39" i="2"/>
  <c r="AI39" i="2"/>
  <c r="AI41" i="2" s="1"/>
  <c r="AH39" i="2"/>
  <c r="AH41" i="2" s="1"/>
  <c r="AG39" i="2"/>
  <c r="AG41" i="2" s="1"/>
  <c r="AF39" i="2"/>
  <c r="AE39" i="2"/>
  <c r="AE41" i="2" s="1"/>
  <c r="AD39" i="2"/>
  <c r="AD41" i="2" s="1"/>
  <c r="AC39" i="2"/>
  <c r="AC41" i="2" s="1"/>
  <c r="AB39" i="2"/>
  <c r="AA39" i="2"/>
  <c r="AA41" i="2" s="1"/>
  <c r="Z39" i="2"/>
  <c r="Z41" i="2" s="1"/>
  <c r="Y39" i="2"/>
  <c r="Y41" i="2" s="1"/>
  <c r="X39" i="2"/>
  <c r="W39" i="2"/>
  <c r="W41" i="2" s="1"/>
  <c r="V39" i="2"/>
  <c r="V41" i="2" s="1"/>
  <c r="U39" i="2"/>
  <c r="U41" i="2" s="1"/>
  <c r="T39" i="2"/>
  <c r="S39" i="2"/>
  <c r="S41" i="2" s="1"/>
  <c r="R39" i="2"/>
  <c r="R41" i="2" s="1"/>
  <c r="Q39" i="2"/>
  <c r="Q41" i="2" s="1"/>
  <c r="P39" i="2"/>
  <c r="O39" i="2"/>
  <c r="O41" i="2" s="1"/>
  <c r="N39" i="2"/>
  <c r="N41" i="2" s="1"/>
  <c r="M39" i="2"/>
  <c r="M41" i="2" s="1"/>
  <c r="L39" i="2"/>
  <c r="K39" i="2"/>
  <c r="K41" i="2" s="1"/>
  <c r="J39" i="2"/>
  <c r="J41" i="2" s="1"/>
  <c r="I39" i="2"/>
  <c r="I41" i="2" s="1"/>
  <c r="H39" i="2"/>
  <c r="G39" i="2"/>
  <c r="G41" i="2" s="1"/>
  <c r="F39" i="2"/>
  <c r="F41" i="2" s="1"/>
  <c r="E39" i="2"/>
  <c r="E41" i="2" s="1"/>
  <c r="D39" i="2"/>
  <c r="C39" i="2"/>
  <c r="C41" i="2" s="1"/>
  <c r="B39" i="2"/>
  <c r="B41" i="2" s="1"/>
  <c r="BX32" i="2"/>
  <c r="BX53" i="2" s="1"/>
  <c r="BW32" i="2"/>
  <c r="BW53" i="2" s="1"/>
  <c r="BV32" i="2"/>
  <c r="BU32" i="2"/>
  <c r="BU53" i="2" s="1"/>
  <c r="BT32" i="2"/>
  <c r="BT53" i="2" s="1"/>
  <c r="BS32" i="2"/>
  <c r="BS53" i="2" s="1"/>
  <c r="BR32" i="2"/>
  <c r="BQ32" i="2"/>
  <c r="BQ53" i="2" s="1"/>
  <c r="BP32" i="2"/>
  <c r="BP53" i="2" s="1"/>
  <c r="BO32" i="2"/>
  <c r="BO53" i="2" s="1"/>
  <c r="BN32" i="2"/>
  <c r="BN53" i="2" s="1"/>
  <c r="BM32" i="2"/>
  <c r="BM53" i="2" s="1"/>
  <c r="BL32" i="2"/>
  <c r="BL53" i="2" s="1"/>
  <c r="BK32" i="2"/>
  <c r="BK53" i="2" s="1"/>
  <c r="BJ32" i="2"/>
  <c r="BJ53" i="2" s="1"/>
  <c r="BI32" i="2"/>
  <c r="BI53" i="2" s="1"/>
  <c r="BH32" i="2"/>
  <c r="BH53" i="2" s="1"/>
  <c r="BG32" i="2"/>
  <c r="BG53" i="2" s="1"/>
  <c r="BF32" i="2"/>
  <c r="BE32" i="2"/>
  <c r="BE53" i="2" s="1"/>
  <c r="BD32" i="2"/>
  <c r="BD53" i="2" s="1"/>
  <c r="BC32" i="2"/>
  <c r="BC53" i="2" s="1"/>
  <c r="BB32" i="2"/>
  <c r="BA32" i="2"/>
  <c r="BA53" i="2" s="1"/>
  <c r="AZ32" i="2"/>
  <c r="AZ53" i="2" s="1"/>
  <c r="AY32" i="2"/>
  <c r="AY53" i="2" s="1"/>
  <c r="AX32" i="2"/>
  <c r="AX53" i="2" s="1"/>
  <c r="AW32" i="2"/>
  <c r="AW53" i="2" s="1"/>
  <c r="AV32" i="2"/>
  <c r="AV53" i="2" s="1"/>
  <c r="AU32" i="2"/>
  <c r="AU53" i="2" s="1"/>
  <c r="AT32" i="2"/>
  <c r="AT53" i="2" s="1"/>
  <c r="AS32" i="2"/>
  <c r="AS53" i="2" s="1"/>
  <c r="AR32" i="2"/>
  <c r="AR53" i="2" s="1"/>
  <c r="AQ32" i="2"/>
  <c r="AQ53" i="2" s="1"/>
  <c r="AP32" i="2"/>
  <c r="AO32" i="2"/>
  <c r="AO53" i="2" s="1"/>
  <c r="AN32" i="2"/>
  <c r="AN53" i="2" s="1"/>
  <c r="AM32" i="2"/>
  <c r="AM53" i="2" s="1"/>
  <c r="AL32" i="2"/>
  <c r="AK32" i="2"/>
  <c r="AK53" i="2" s="1"/>
  <c r="AJ32" i="2"/>
  <c r="AJ53" i="2" s="1"/>
  <c r="AI32" i="2"/>
  <c r="AI53" i="2" s="1"/>
  <c r="AH32" i="2"/>
  <c r="AH53" i="2" s="1"/>
  <c r="AG32" i="2"/>
  <c r="AG53" i="2" s="1"/>
  <c r="AF32" i="2"/>
  <c r="AF53" i="2" s="1"/>
  <c r="AE32" i="2"/>
  <c r="AE53" i="2" s="1"/>
  <c r="AD32" i="2"/>
  <c r="AD53" i="2" s="1"/>
  <c r="AC32" i="2"/>
  <c r="AC53" i="2" s="1"/>
  <c r="AB32" i="2"/>
  <c r="AB53" i="2" s="1"/>
  <c r="AA32" i="2"/>
  <c r="AA53" i="2" s="1"/>
  <c r="Z32" i="2"/>
  <c r="Y32" i="2"/>
  <c r="Y53" i="2" s="1"/>
  <c r="X32" i="2"/>
  <c r="X53" i="2" s="1"/>
  <c r="W32" i="2"/>
  <c r="W53" i="2" s="1"/>
  <c r="V32" i="2"/>
  <c r="U32" i="2"/>
  <c r="U53" i="2" s="1"/>
  <c r="T32" i="2"/>
  <c r="T53" i="2" s="1"/>
  <c r="S32" i="2"/>
  <c r="S53" i="2" s="1"/>
  <c r="R32" i="2"/>
  <c r="R53" i="2" s="1"/>
  <c r="Q32" i="2"/>
  <c r="Q53" i="2" s="1"/>
  <c r="P32" i="2"/>
  <c r="P53" i="2" s="1"/>
  <c r="O32" i="2"/>
  <c r="O53" i="2" s="1"/>
  <c r="N32" i="2"/>
  <c r="N53" i="2" s="1"/>
  <c r="M32" i="2"/>
  <c r="M53" i="2" s="1"/>
  <c r="L32" i="2"/>
  <c r="L53" i="2" s="1"/>
  <c r="K32" i="2"/>
  <c r="K53" i="2" s="1"/>
  <c r="J32" i="2"/>
  <c r="I32" i="2"/>
  <c r="I53" i="2" s="1"/>
  <c r="H32" i="2"/>
  <c r="H53" i="2" s="1"/>
  <c r="G32" i="2"/>
  <c r="G53" i="2" s="1"/>
  <c r="F32" i="2"/>
  <c r="E32" i="2"/>
  <c r="E53" i="2" s="1"/>
  <c r="D32" i="2"/>
  <c r="D53" i="2" s="1"/>
  <c r="C32" i="2"/>
  <c r="C53" i="2" s="1"/>
  <c r="B32" i="2"/>
  <c r="B53" i="2" s="1"/>
  <c r="AT20" i="2"/>
  <c r="AL20" i="2"/>
  <c r="AD20" i="2"/>
  <c r="V20" i="2"/>
  <c r="N20" i="2"/>
  <c r="F20" i="2"/>
  <c r="CJ17" i="2"/>
  <c r="CG17" i="2"/>
  <c r="CF17" i="2"/>
  <c r="CC17" i="2"/>
  <c r="CB17" i="2"/>
  <c r="BY17" i="2"/>
  <c r="BX17" i="2"/>
  <c r="BU17" i="2"/>
  <c r="BT17" i="2"/>
  <c r="BQ17" i="2"/>
  <c r="BP17" i="2"/>
  <c r="BM17" i="2"/>
  <c r="BL17" i="2"/>
  <c r="BI17" i="2"/>
  <c r="BH17" i="2"/>
  <c r="BE17" i="2"/>
  <c r="BD17" i="2"/>
  <c r="BA17" i="2"/>
  <c r="AZ17" i="2"/>
  <c r="AW17" i="2"/>
  <c r="AV17" i="2"/>
  <c r="AS17" i="2"/>
  <c r="AR17" i="2"/>
  <c r="AO17" i="2"/>
  <c r="AN17" i="2"/>
  <c r="AK17" i="2"/>
  <c r="AJ17" i="2"/>
  <c r="AG17" i="2"/>
  <c r="AF17" i="2"/>
  <c r="AC17" i="2"/>
  <c r="AB17" i="2"/>
  <c r="Y17" i="2"/>
  <c r="X17" i="2"/>
  <c r="U17" i="2"/>
  <c r="T17" i="2"/>
  <c r="Q17" i="2"/>
  <c r="P17" i="2"/>
  <c r="M17" i="2"/>
  <c r="L17" i="2"/>
  <c r="I17" i="2"/>
  <c r="H17" i="2"/>
  <c r="E17" i="2"/>
  <c r="D17" i="2"/>
  <c r="CJ15" i="2"/>
  <c r="CI15" i="2"/>
  <c r="CI17" i="2" s="1"/>
  <c r="CH15" i="2"/>
  <c r="CH17" i="2" s="1"/>
  <c r="CH19" i="2" s="1"/>
  <c r="CG15" i="2"/>
  <c r="CF15" i="2"/>
  <c r="CE15" i="2"/>
  <c r="CE17" i="2" s="1"/>
  <c r="CD15" i="2"/>
  <c r="CD17" i="2" s="1"/>
  <c r="CC15" i="2"/>
  <c r="CB15" i="2"/>
  <c r="CA15" i="2"/>
  <c r="CA17" i="2" s="1"/>
  <c r="BZ15" i="2"/>
  <c r="BZ17" i="2" s="1"/>
  <c r="BZ19" i="2" s="1"/>
  <c r="BY15" i="2"/>
  <c r="BX15" i="2"/>
  <c r="BW15" i="2"/>
  <c r="BW17" i="2" s="1"/>
  <c r="BV15" i="2"/>
  <c r="BV17" i="2" s="1"/>
  <c r="BU15" i="2"/>
  <c r="BT15" i="2"/>
  <c r="BS15" i="2"/>
  <c r="BS17" i="2" s="1"/>
  <c r="BR15" i="2"/>
  <c r="BR17" i="2" s="1"/>
  <c r="BR19" i="2" s="1"/>
  <c r="BQ15" i="2"/>
  <c r="BP15" i="2"/>
  <c r="BO15" i="2"/>
  <c r="BO17" i="2" s="1"/>
  <c r="BN15" i="2"/>
  <c r="BN17" i="2" s="1"/>
  <c r="BM15" i="2"/>
  <c r="BL15" i="2"/>
  <c r="BK15" i="2"/>
  <c r="BK17" i="2" s="1"/>
  <c r="BJ15" i="2"/>
  <c r="BJ17" i="2" s="1"/>
  <c r="BJ19" i="2" s="1"/>
  <c r="BI15" i="2"/>
  <c r="BH15" i="2"/>
  <c r="BG15" i="2"/>
  <c r="BG17" i="2" s="1"/>
  <c r="BF15" i="2"/>
  <c r="BF17" i="2" s="1"/>
  <c r="BE15" i="2"/>
  <c r="BD15" i="2"/>
  <c r="BC15" i="2"/>
  <c r="BC17" i="2" s="1"/>
  <c r="BB15" i="2"/>
  <c r="BB17" i="2" s="1"/>
  <c r="BB19" i="2" s="1"/>
  <c r="BA15" i="2"/>
  <c r="AZ15" i="2"/>
  <c r="AY15" i="2"/>
  <c r="AY17" i="2" s="1"/>
  <c r="AX15" i="2"/>
  <c r="AX17" i="2" s="1"/>
  <c r="AW15" i="2"/>
  <c r="AV15" i="2"/>
  <c r="AU15" i="2"/>
  <c r="AU17" i="2" s="1"/>
  <c r="AT15" i="2"/>
  <c r="AT17" i="2" s="1"/>
  <c r="AT19" i="2" s="1"/>
  <c r="AS15" i="2"/>
  <c r="AR15" i="2"/>
  <c r="AQ15" i="2"/>
  <c r="AQ17" i="2" s="1"/>
  <c r="AP15" i="2"/>
  <c r="AP17" i="2" s="1"/>
  <c r="AO15" i="2"/>
  <c r="AN15" i="2"/>
  <c r="AM15" i="2"/>
  <c r="AM17" i="2" s="1"/>
  <c r="AL15" i="2"/>
  <c r="AL17" i="2" s="1"/>
  <c r="AL19" i="2" s="1"/>
  <c r="AK15" i="2"/>
  <c r="AJ15" i="2"/>
  <c r="AI15" i="2"/>
  <c r="AI17" i="2" s="1"/>
  <c r="AH15" i="2"/>
  <c r="AH17" i="2" s="1"/>
  <c r="AG15" i="2"/>
  <c r="AF15" i="2"/>
  <c r="AE15" i="2"/>
  <c r="AE17" i="2" s="1"/>
  <c r="AD15" i="2"/>
  <c r="AD17" i="2" s="1"/>
  <c r="AD19" i="2" s="1"/>
  <c r="AC15" i="2"/>
  <c r="AB15" i="2"/>
  <c r="AA15" i="2"/>
  <c r="AA17" i="2" s="1"/>
  <c r="Z15" i="2"/>
  <c r="Z17" i="2" s="1"/>
  <c r="Y15" i="2"/>
  <c r="X15" i="2"/>
  <c r="W15" i="2"/>
  <c r="W17" i="2" s="1"/>
  <c r="V15" i="2"/>
  <c r="V17" i="2" s="1"/>
  <c r="V19" i="2" s="1"/>
  <c r="U15" i="2"/>
  <c r="T15" i="2"/>
  <c r="S15" i="2"/>
  <c r="S17" i="2" s="1"/>
  <c r="R15" i="2"/>
  <c r="R17" i="2" s="1"/>
  <c r="Q15" i="2"/>
  <c r="P15" i="2"/>
  <c r="O15" i="2"/>
  <c r="O17" i="2" s="1"/>
  <c r="N15" i="2"/>
  <c r="N17" i="2" s="1"/>
  <c r="N19" i="2" s="1"/>
  <c r="M15" i="2"/>
  <c r="L15" i="2"/>
  <c r="K15" i="2"/>
  <c r="K17" i="2" s="1"/>
  <c r="J15" i="2"/>
  <c r="J17" i="2" s="1"/>
  <c r="I15" i="2"/>
  <c r="H15" i="2"/>
  <c r="G15" i="2"/>
  <c r="G17" i="2" s="1"/>
  <c r="F15" i="2"/>
  <c r="F17" i="2" s="1"/>
  <c r="F19" i="2" s="1"/>
  <c r="E15" i="2"/>
  <c r="D15" i="2"/>
  <c r="C15" i="2"/>
  <c r="C17" i="2" s="1"/>
  <c r="B15" i="2"/>
  <c r="B17" i="2" s="1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H5" i="2"/>
  <c r="CH20" i="2" s="1"/>
  <c r="CG5" i="2"/>
  <c r="CG20" i="2" s="1"/>
  <c r="CC5" i="2"/>
  <c r="CC20" i="2" s="1"/>
  <c r="CC22" i="2" s="1"/>
  <c r="CC23" i="2" s="1"/>
  <c r="BZ5" i="2"/>
  <c r="BZ20" i="2" s="1"/>
  <c r="BY5" i="2"/>
  <c r="BY20" i="2" s="1"/>
  <c r="BU5" i="2"/>
  <c r="BU20" i="2" s="1"/>
  <c r="BR5" i="2"/>
  <c r="BR20" i="2" s="1"/>
  <c r="BQ5" i="2"/>
  <c r="BQ20" i="2" s="1"/>
  <c r="BM5" i="2"/>
  <c r="BM20" i="2" s="1"/>
  <c r="BM22" i="2" s="1"/>
  <c r="BM23" i="2" s="1"/>
  <c r="BJ5" i="2"/>
  <c r="BJ20" i="2" s="1"/>
  <c r="BI5" i="2"/>
  <c r="BI20" i="2" s="1"/>
  <c r="BE5" i="2"/>
  <c r="BE20" i="2" s="1"/>
  <c r="BB5" i="2"/>
  <c r="BB20" i="2" s="1"/>
  <c r="BA5" i="2"/>
  <c r="BA20" i="2" s="1"/>
  <c r="AW5" i="2"/>
  <c r="AW20" i="2" s="1"/>
  <c r="AW22" i="2" s="1"/>
  <c r="AW23" i="2" s="1"/>
  <c r="AT5" i="2"/>
  <c r="AS5" i="2"/>
  <c r="AS20" i="2" s="1"/>
  <c r="AS22" i="2" s="1"/>
  <c r="AS23" i="2" s="1"/>
  <c r="AO5" i="2"/>
  <c r="AO20" i="2" s="1"/>
  <c r="AL5" i="2"/>
  <c r="AK5" i="2"/>
  <c r="AK20" i="2" s="1"/>
  <c r="AG5" i="2"/>
  <c r="AG20" i="2" s="1"/>
  <c r="AG22" i="2" s="1"/>
  <c r="AG23" i="2" s="1"/>
  <c r="AD5" i="2"/>
  <c r="AC5" i="2"/>
  <c r="AC20" i="2" s="1"/>
  <c r="AC22" i="2" s="1"/>
  <c r="AC23" i="2" s="1"/>
  <c r="Y5" i="2"/>
  <c r="Y20" i="2" s="1"/>
  <c r="V5" i="2"/>
  <c r="U5" i="2"/>
  <c r="U20" i="2" s="1"/>
  <c r="Q5" i="2"/>
  <c r="Q20" i="2" s="1"/>
  <c r="Q22" i="2" s="1"/>
  <c r="Q23" i="2" s="1"/>
  <c r="N5" i="2"/>
  <c r="M5" i="2"/>
  <c r="M20" i="2" s="1"/>
  <c r="I5" i="2"/>
  <c r="I20" i="2" s="1"/>
  <c r="F5" i="2"/>
  <c r="E5" i="2"/>
  <c r="E20" i="2" s="1"/>
  <c r="B15" i="1"/>
  <c r="CH7" i="1"/>
  <c r="AX7" i="1"/>
  <c r="AO15" i="1"/>
  <c r="BE15" i="1"/>
  <c r="C15" i="1"/>
  <c r="N32" i="1"/>
  <c r="Z32" i="1"/>
  <c r="AP32" i="1"/>
  <c r="BV32" i="1"/>
  <c r="BG32" i="1"/>
  <c r="C39" i="1"/>
  <c r="F39" i="1"/>
  <c r="J39" i="1"/>
  <c r="N39" i="1"/>
  <c r="R39" i="1"/>
  <c r="V39" i="1"/>
  <c r="Z39" i="1"/>
  <c r="AD39" i="1"/>
  <c r="AD41" i="1" s="1"/>
  <c r="AH39" i="1"/>
  <c r="AL39" i="1"/>
  <c r="AP39" i="1"/>
  <c r="AT39" i="1"/>
  <c r="AT41" i="1" s="1"/>
  <c r="AX39" i="1"/>
  <c r="BB39" i="1"/>
  <c r="BF39" i="1"/>
  <c r="BJ39" i="1"/>
  <c r="BJ41" i="1" s="1"/>
  <c r="BN39" i="1"/>
  <c r="BR39" i="1"/>
  <c r="BV39" i="1"/>
  <c r="CI39" i="1"/>
  <c r="CM39" i="1"/>
  <c r="CQ39" i="1"/>
  <c r="B39" i="1"/>
  <c r="CI7" i="1"/>
  <c r="CM7" i="1"/>
  <c r="CQ7" i="1"/>
  <c r="BJ7" i="1"/>
  <c r="BN7" i="1"/>
  <c r="BR7" i="1"/>
  <c r="BV7" i="1"/>
  <c r="BP55" i="3" l="1"/>
  <c r="BP56" i="3" s="1"/>
  <c r="BP21" i="3"/>
  <c r="BP22" i="3"/>
  <c r="BP23" i="3" s="1"/>
  <c r="K19" i="3"/>
  <c r="S22" i="3"/>
  <c r="S23" i="3" s="1"/>
  <c r="S21" i="3"/>
  <c r="AE20" i="3"/>
  <c r="AE19" i="3"/>
  <c r="AM20" i="3"/>
  <c r="AM19" i="3"/>
  <c r="AU20" i="3"/>
  <c r="AU19" i="3"/>
  <c r="BC20" i="3"/>
  <c r="BC19" i="3"/>
  <c r="BK20" i="3"/>
  <c r="BK19" i="3"/>
  <c r="BO55" i="3"/>
  <c r="BO56" i="3" s="1"/>
  <c r="BO22" i="3"/>
  <c r="BO23" i="3" s="1"/>
  <c r="BO21" i="3"/>
  <c r="CA20" i="3"/>
  <c r="CA19" i="3"/>
  <c r="CI20" i="3"/>
  <c r="CI19" i="3"/>
  <c r="Y19" i="3"/>
  <c r="T55" i="3"/>
  <c r="T56" i="3" s="1"/>
  <c r="T21" i="3"/>
  <c r="T22" i="3"/>
  <c r="T23" i="3" s="1"/>
  <c r="AZ55" i="3"/>
  <c r="AZ56" i="3" s="1"/>
  <c r="AZ21" i="3"/>
  <c r="AZ22" i="3"/>
  <c r="AZ23" i="3" s="1"/>
  <c r="CF55" i="3"/>
  <c r="CF56" i="3" s="1"/>
  <c r="CF22" i="3"/>
  <c r="CF23" i="3" s="1"/>
  <c r="CF21" i="3"/>
  <c r="H19" i="3"/>
  <c r="H5" i="3"/>
  <c r="H20" i="3" s="1"/>
  <c r="L19" i="3"/>
  <c r="L5" i="3"/>
  <c r="L20" i="3" s="1"/>
  <c r="P19" i="3"/>
  <c r="P5" i="3"/>
  <c r="P20" i="3" s="1"/>
  <c r="X19" i="3"/>
  <c r="X5" i="3"/>
  <c r="X20" i="3" s="1"/>
  <c r="AF19" i="3"/>
  <c r="AF5" i="3"/>
  <c r="AF20" i="3" s="1"/>
  <c r="AN19" i="3"/>
  <c r="AN5" i="3"/>
  <c r="AN20" i="3" s="1"/>
  <c r="AR19" i="3"/>
  <c r="AR5" i="3"/>
  <c r="AR20" i="3" s="1"/>
  <c r="AV19" i="3"/>
  <c r="AV5" i="3"/>
  <c r="AV20" i="3" s="1"/>
  <c r="BD19" i="3"/>
  <c r="BD5" i="3"/>
  <c r="BD20" i="3" s="1"/>
  <c r="BH19" i="3"/>
  <c r="BH5" i="3"/>
  <c r="BH20" i="3" s="1"/>
  <c r="BL19" i="3"/>
  <c r="BL5" i="3"/>
  <c r="BL20" i="3" s="1"/>
  <c r="BT19" i="3"/>
  <c r="BT5" i="3"/>
  <c r="BT20" i="3" s="1"/>
  <c r="BX19" i="3"/>
  <c r="BX5" i="3"/>
  <c r="BX20" i="3" s="1"/>
  <c r="CB19" i="3"/>
  <c r="CB5" i="3"/>
  <c r="CB20" i="3" s="1"/>
  <c r="CJ19" i="3"/>
  <c r="CJ5" i="3"/>
  <c r="CJ20" i="3" s="1"/>
  <c r="Q19" i="3"/>
  <c r="BJ55" i="3"/>
  <c r="BJ56" i="3" s="1"/>
  <c r="BJ21" i="3"/>
  <c r="BJ22" i="3"/>
  <c r="BJ23" i="3" s="1"/>
  <c r="BZ55" i="3"/>
  <c r="BZ56" i="3" s="1"/>
  <c r="BZ21" i="3"/>
  <c r="BZ22" i="3"/>
  <c r="BZ23" i="3" s="1"/>
  <c r="BR21" i="3"/>
  <c r="BR55" i="3"/>
  <c r="BR56" i="3" s="1"/>
  <c r="BR22" i="3"/>
  <c r="BR23" i="3" s="1"/>
  <c r="M5" i="3"/>
  <c r="M20" i="3" s="1"/>
  <c r="M19" i="3"/>
  <c r="AC5" i="3"/>
  <c r="AC20" i="3" s="1"/>
  <c r="AC19" i="3"/>
  <c r="AS5" i="3"/>
  <c r="AS20" i="3" s="1"/>
  <c r="AS19" i="3"/>
  <c r="BI5" i="3"/>
  <c r="BI20" i="3" s="1"/>
  <c r="BI19" i="3"/>
  <c r="BY5" i="3"/>
  <c r="BY20" i="3" s="1"/>
  <c r="BY19" i="3"/>
  <c r="D55" i="3"/>
  <c r="D56" i="3" s="1"/>
  <c r="D21" i="3"/>
  <c r="D22" i="3"/>
  <c r="D23" i="3" s="1"/>
  <c r="AJ55" i="3"/>
  <c r="AJ56" i="3" s="1"/>
  <c r="AJ21" i="3"/>
  <c r="AJ22" i="3"/>
  <c r="AJ23" i="3" s="1"/>
  <c r="BN55" i="3"/>
  <c r="BN56" i="3" s="1"/>
  <c r="BN21" i="3"/>
  <c r="BN22" i="3"/>
  <c r="BN23" i="3" s="1"/>
  <c r="CH55" i="3"/>
  <c r="CH56" i="3" s="1"/>
  <c r="CH21" i="3"/>
  <c r="CH22" i="3"/>
  <c r="CH23" i="3" s="1"/>
  <c r="B5" i="3"/>
  <c r="B20" i="3" s="1"/>
  <c r="B19" i="3"/>
  <c r="F5" i="3"/>
  <c r="F20" i="3" s="1"/>
  <c r="J5" i="3"/>
  <c r="J20" i="3" s="1"/>
  <c r="N5" i="3"/>
  <c r="N20" i="3" s="1"/>
  <c r="N19" i="3"/>
  <c r="R5" i="3"/>
  <c r="R20" i="3" s="1"/>
  <c r="R19" i="3"/>
  <c r="V5" i="3"/>
  <c r="V20" i="3" s="1"/>
  <c r="Z5" i="3"/>
  <c r="Z20" i="3" s="1"/>
  <c r="AD5" i="3"/>
  <c r="AD20" i="3" s="1"/>
  <c r="AD19" i="3"/>
  <c r="AH5" i="3"/>
  <c r="AH20" i="3" s="1"/>
  <c r="AH19" i="3"/>
  <c r="AL5" i="3"/>
  <c r="AL20" i="3" s="1"/>
  <c r="AP5" i="3"/>
  <c r="AP20" i="3" s="1"/>
  <c r="AT5" i="3"/>
  <c r="AT20" i="3" s="1"/>
  <c r="AT19" i="3"/>
  <c r="AX5" i="3"/>
  <c r="AX20" i="3" s="1"/>
  <c r="AX19" i="3"/>
  <c r="BB5" i="3"/>
  <c r="BB20" i="3" s="1"/>
  <c r="BF5" i="3"/>
  <c r="BF20" i="3" s="1"/>
  <c r="C55" i="3"/>
  <c r="C56" i="3" s="1"/>
  <c r="C22" i="3"/>
  <c r="C23" i="3" s="1"/>
  <c r="C21" i="3"/>
  <c r="AI22" i="3"/>
  <c r="AI23" i="3" s="1"/>
  <c r="AI21" i="3"/>
  <c r="CE55" i="3"/>
  <c r="CE56" i="3" s="1"/>
  <c r="CE22" i="3"/>
  <c r="CE23" i="3" s="1"/>
  <c r="CE21" i="3"/>
  <c r="I19" i="3"/>
  <c r="BE19" i="3"/>
  <c r="CD55" i="3"/>
  <c r="CD56" i="3" s="1"/>
  <c r="CD21" i="3"/>
  <c r="CD22" i="3"/>
  <c r="CD23" i="3" s="1"/>
  <c r="G20" i="3"/>
  <c r="G19" i="3"/>
  <c r="O20" i="3"/>
  <c r="O19" i="3"/>
  <c r="W20" i="3"/>
  <c r="W19" i="3"/>
  <c r="AY55" i="3"/>
  <c r="AY56" i="3" s="1"/>
  <c r="AY22" i="3"/>
  <c r="AY23" i="3" s="1"/>
  <c r="AY21" i="3"/>
  <c r="BS20" i="3"/>
  <c r="BS19" i="3"/>
  <c r="AO19" i="3"/>
  <c r="AB5" i="3"/>
  <c r="AB20" i="3" s="1"/>
  <c r="D19" i="3"/>
  <c r="T19" i="3"/>
  <c r="AJ19" i="3"/>
  <c r="BP19" i="3"/>
  <c r="S41" i="3"/>
  <c r="S53" i="3"/>
  <c r="S55" i="3" s="1"/>
  <c r="S56" i="3" s="1"/>
  <c r="AY41" i="3"/>
  <c r="AY53" i="3"/>
  <c r="G53" i="3"/>
  <c r="I5" i="3"/>
  <c r="I20" i="3" s="1"/>
  <c r="Q5" i="3"/>
  <c r="Q20" i="3" s="1"/>
  <c r="Y5" i="3"/>
  <c r="Y20" i="3" s="1"/>
  <c r="AG5" i="3"/>
  <c r="AG20" i="3" s="1"/>
  <c r="AO5" i="3"/>
  <c r="AO20" i="3" s="1"/>
  <c r="AW5" i="3"/>
  <c r="AW20" i="3" s="1"/>
  <c r="BE5" i="3"/>
  <c r="BE20" i="3" s="1"/>
  <c r="BM5" i="3"/>
  <c r="BM20" i="3" s="1"/>
  <c r="BU5" i="3"/>
  <c r="BU20" i="3" s="1"/>
  <c r="CC5" i="3"/>
  <c r="CC20" i="3" s="1"/>
  <c r="C19" i="3"/>
  <c r="S19" i="3"/>
  <c r="AI19" i="3"/>
  <c r="AY19" i="3"/>
  <c r="BJ19" i="3"/>
  <c r="BO19" i="3"/>
  <c r="BZ19" i="3"/>
  <c r="CE19" i="3"/>
  <c r="BV20" i="3"/>
  <c r="CG22" i="3"/>
  <c r="CG23" i="3" s="1"/>
  <c r="C53" i="3"/>
  <c r="AI53" i="3"/>
  <c r="AI55" i="3" s="1"/>
  <c r="AI56" i="3" s="1"/>
  <c r="BO53" i="3"/>
  <c r="W53" i="3"/>
  <c r="AM53" i="3"/>
  <c r="BA55" i="3"/>
  <c r="BA56" i="3" s="1"/>
  <c r="AZ19" i="3"/>
  <c r="CF19" i="3"/>
  <c r="BC53" i="3"/>
  <c r="BS53" i="3"/>
  <c r="K5" i="3"/>
  <c r="K20" i="3" s="1"/>
  <c r="AA5" i="3"/>
  <c r="AA20" i="3" s="1"/>
  <c r="AQ5" i="3"/>
  <c r="AQ20" i="3" s="1"/>
  <c r="BG5" i="3"/>
  <c r="BG20" i="3" s="1"/>
  <c r="BW5" i="3"/>
  <c r="BW20" i="3" s="1"/>
  <c r="U55" i="3"/>
  <c r="U56" i="3" s="1"/>
  <c r="K53" i="3"/>
  <c r="O53" i="3"/>
  <c r="AA53" i="3"/>
  <c r="AE53" i="3"/>
  <c r="AQ53" i="3"/>
  <c r="AU53" i="3"/>
  <c r="BG53" i="3"/>
  <c r="BK53" i="3"/>
  <c r="BW53" i="3"/>
  <c r="X53" i="3"/>
  <c r="BD53" i="3"/>
  <c r="BH19" i="2"/>
  <c r="BH5" i="2"/>
  <c r="BH20" i="2" s="1"/>
  <c r="M55" i="2"/>
  <c r="M56" i="2" s="1"/>
  <c r="M21" i="2"/>
  <c r="AK55" i="2"/>
  <c r="AK56" i="2" s="1"/>
  <c r="AK21" i="2"/>
  <c r="BI55" i="2"/>
  <c r="BI56" i="2" s="1"/>
  <c r="BI21" i="2"/>
  <c r="CG55" i="2"/>
  <c r="CG56" i="2" s="1"/>
  <c r="CG21" i="2"/>
  <c r="D5" i="2"/>
  <c r="D20" i="2" s="1"/>
  <c r="T19" i="2"/>
  <c r="T5" i="2"/>
  <c r="T20" i="2" s="1"/>
  <c r="AR5" i="2"/>
  <c r="AR20" i="2" s="1"/>
  <c r="BP19" i="2"/>
  <c r="BP5" i="2"/>
  <c r="BP20" i="2" s="1"/>
  <c r="E19" i="2"/>
  <c r="AC19" i="2"/>
  <c r="BA19" i="2"/>
  <c r="BQ19" i="2"/>
  <c r="F55" i="2"/>
  <c r="F56" i="2" s="1"/>
  <c r="F21" i="2"/>
  <c r="F22" i="2"/>
  <c r="F23" i="2" s="1"/>
  <c r="V55" i="2"/>
  <c r="V56" i="2" s="1"/>
  <c r="V21" i="2"/>
  <c r="V22" i="2"/>
  <c r="V23" i="2" s="1"/>
  <c r="AL55" i="2"/>
  <c r="AL56" i="2" s="1"/>
  <c r="AL21" i="2"/>
  <c r="AL22" i="2"/>
  <c r="AL23" i="2" s="1"/>
  <c r="BI22" i="2"/>
  <c r="BI23" i="2" s="1"/>
  <c r="BB55" i="2"/>
  <c r="BB56" i="2" s="1"/>
  <c r="BB21" i="2"/>
  <c r="BB22" i="2"/>
  <c r="BB23" i="2" s="1"/>
  <c r="CH55" i="2"/>
  <c r="CH56" i="2" s="1"/>
  <c r="CH21" i="2"/>
  <c r="CH22" i="2"/>
  <c r="CH23" i="2" s="1"/>
  <c r="U55" i="2"/>
  <c r="U56" i="2" s="1"/>
  <c r="U21" i="2"/>
  <c r="AS55" i="2"/>
  <c r="AS56" i="2" s="1"/>
  <c r="AS21" i="2"/>
  <c r="BQ55" i="2"/>
  <c r="BQ56" i="2" s="1"/>
  <c r="BQ21" i="2"/>
  <c r="AJ19" i="2"/>
  <c r="AJ5" i="2"/>
  <c r="AJ20" i="2" s="1"/>
  <c r="CF5" i="2"/>
  <c r="CF20" i="2" s="1"/>
  <c r="M19" i="2"/>
  <c r="AS19" i="2"/>
  <c r="BY19" i="2"/>
  <c r="AT55" i="2"/>
  <c r="AT56" i="2" s="1"/>
  <c r="AT21" i="2"/>
  <c r="AT22" i="2"/>
  <c r="AT23" i="2" s="1"/>
  <c r="E55" i="2"/>
  <c r="E56" i="2" s="1"/>
  <c r="E21" i="2"/>
  <c r="AC55" i="2"/>
  <c r="AC56" i="2" s="1"/>
  <c r="AC21" i="2"/>
  <c r="BA55" i="2"/>
  <c r="BA56" i="2" s="1"/>
  <c r="BA21" i="2"/>
  <c r="BY55" i="2"/>
  <c r="BY56" i="2" s="1"/>
  <c r="BY21" i="2"/>
  <c r="L5" i="2"/>
  <c r="L20" i="2" s="1"/>
  <c r="AB19" i="2"/>
  <c r="AB5" i="2"/>
  <c r="AB20" i="2" s="1"/>
  <c r="AZ5" i="2"/>
  <c r="AZ20" i="2" s="1"/>
  <c r="BX19" i="2"/>
  <c r="BX5" i="2"/>
  <c r="BX20" i="2" s="1"/>
  <c r="U19" i="2"/>
  <c r="AK19" i="2"/>
  <c r="BI19" i="2"/>
  <c r="CG19" i="2"/>
  <c r="N55" i="2"/>
  <c r="N56" i="2" s="1"/>
  <c r="N21" i="2"/>
  <c r="N22" i="2"/>
  <c r="N23" i="2" s="1"/>
  <c r="AD55" i="2"/>
  <c r="AD56" i="2" s="1"/>
  <c r="AD21" i="2"/>
  <c r="AD22" i="2"/>
  <c r="AD23" i="2" s="1"/>
  <c r="M22" i="2"/>
  <c r="M23" i="2" s="1"/>
  <c r="BY22" i="2"/>
  <c r="BY23" i="2" s="1"/>
  <c r="BJ55" i="2"/>
  <c r="BJ56" i="2" s="1"/>
  <c r="BJ21" i="2"/>
  <c r="BJ22" i="2"/>
  <c r="BJ23" i="2" s="1"/>
  <c r="BR55" i="2"/>
  <c r="BR56" i="2" s="1"/>
  <c r="BR21" i="2"/>
  <c r="BR22" i="2"/>
  <c r="BR23" i="2" s="1"/>
  <c r="BZ55" i="2"/>
  <c r="BZ56" i="2" s="1"/>
  <c r="BZ21" i="2"/>
  <c r="BZ22" i="2"/>
  <c r="BZ23" i="2" s="1"/>
  <c r="I55" i="2"/>
  <c r="I56" i="2" s="1"/>
  <c r="I21" i="2"/>
  <c r="Q55" i="2"/>
  <c r="Q56" i="2" s="1"/>
  <c r="Q21" i="2"/>
  <c r="Y55" i="2"/>
  <c r="Y56" i="2" s="1"/>
  <c r="Y21" i="2"/>
  <c r="AG55" i="2"/>
  <c r="AG56" i="2" s="1"/>
  <c r="AG21" i="2"/>
  <c r="AO55" i="2"/>
  <c r="AO56" i="2" s="1"/>
  <c r="AO21" i="2"/>
  <c r="AW55" i="2"/>
  <c r="AW56" i="2" s="1"/>
  <c r="AW21" i="2"/>
  <c r="BE55" i="2"/>
  <c r="BE56" i="2" s="1"/>
  <c r="BE21" i="2"/>
  <c r="BM55" i="2"/>
  <c r="BM56" i="2" s="1"/>
  <c r="BM21" i="2"/>
  <c r="BU55" i="2"/>
  <c r="BU56" i="2" s="1"/>
  <c r="BU21" i="2"/>
  <c r="CC55" i="2"/>
  <c r="CC56" i="2" s="1"/>
  <c r="CC21" i="2"/>
  <c r="C5" i="2"/>
  <c r="C20" i="2" s="1"/>
  <c r="G5" i="2"/>
  <c r="G20" i="2" s="1"/>
  <c r="K5" i="2"/>
  <c r="K20" i="2" s="1"/>
  <c r="O5" i="2"/>
  <c r="O20" i="2" s="1"/>
  <c r="S5" i="2"/>
  <c r="S20" i="2" s="1"/>
  <c r="W5" i="2"/>
  <c r="W20" i="2" s="1"/>
  <c r="AA5" i="2"/>
  <c r="AA20" i="2" s="1"/>
  <c r="AE5" i="2"/>
  <c r="AE20" i="2" s="1"/>
  <c r="AI5" i="2"/>
  <c r="AI20" i="2" s="1"/>
  <c r="AM5" i="2"/>
  <c r="AM20" i="2" s="1"/>
  <c r="AQ5" i="2"/>
  <c r="AQ20" i="2" s="1"/>
  <c r="AU5" i="2"/>
  <c r="AU20" i="2" s="1"/>
  <c r="AY5" i="2"/>
  <c r="AY20" i="2" s="1"/>
  <c r="BC5" i="2"/>
  <c r="BC20" i="2" s="1"/>
  <c r="BG5" i="2"/>
  <c r="BG20" i="2" s="1"/>
  <c r="BK5" i="2"/>
  <c r="BK20" i="2" s="1"/>
  <c r="BO5" i="2"/>
  <c r="BO20" i="2" s="1"/>
  <c r="BS5" i="2"/>
  <c r="BS20" i="2" s="1"/>
  <c r="BW5" i="2"/>
  <c r="BW20" i="2" s="1"/>
  <c r="CA5" i="2"/>
  <c r="CA20" i="2" s="1"/>
  <c r="CE5" i="2"/>
  <c r="CE20" i="2" s="1"/>
  <c r="CI5" i="2"/>
  <c r="CI20" i="2" s="1"/>
  <c r="H5" i="2"/>
  <c r="H20" i="2" s="1"/>
  <c r="P5" i="2"/>
  <c r="P20" i="2" s="1"/>
  <c r="X5" i="2"/>
  <c r="X20" i="2" s="1"/>
  <c r="AF5" i="2"/>
  <c r="AF20" i="2" s="1"/>
  <c r="AN5" i="2"/>
  <c r="AN20" i="2" s="1"/>
  <c r="AV5" i="2"/>
  <c r="AV20" i="2" s="1"/>
  <c r="BD5" i="2"/>
  <c r="BD20" i="2" s="1"/>
  <c r="BL5" i="2"/>
  <c r="BL20" i="2" s="1"/>
  <c r="BT5" i="2"/>
  <c r="BT20" i="2" s="1"/>
  <c r="CB5" i="2"/>
  <c r="CB20" i="2" s="1"/>
  <c r="CJ5" i="2"/>
  <c r="CJ20" i="2" s="1"/>
  <c r="I19" i="2"/>
  <c r="Q19" i="2"/>
  <c r="Y19" i="2"/>
  <c r="AG19" i="2"/>
  <c r="AO19" i="2"/>
  <c r="AW19" i="2"/>
  <c r="BE19" i="2"/>
  <c r="BM19" i="2"/>
  <c r="BU19" i="2"/>
  <c r="CC19" i="2"/>
  <c r="E22" i="2"/>
  <c r="E23" i="2" s="1"/>
  <c r="U22" i="2"/>
  <c r="U23" i="2" s="1"/>
  <c r="AK22" i="2"/>
  <c r="AK23" i="2" s="1"/>
  <c r="BA22" i="2"/>
  <c r="BA23" i="2" s="1"/>
  <c r="BQ22" i="2"/>
  <c r="BQ23" i="2" s="1"/>
  <c r="CG22" i="2"/>
  <c r="CG23" i="2" s="1"/>
  <c r="B5" i="2"/>
  <c r="B20" i="2" s="1"/>
  <c r="J5" i="2"/>
  <c r="J20" i="2" s="1"/>
  <c r="R5" i="2"/>
  <c r="R20" i="2" s="1"/>
  <c r="Z5" i="2"/>
  <c r="Z20" i="2" s="1"/>
  <c r="AH5" i="2"/>
  <c r="AH20" i="2" s="1"/>
  <c r="AP5" i="2"/>
  <c r="AP20" i="2" s="1"/>
  <c r="AX5" i="2"/>
  <c r="AX20" i="2" s="1"/>
  <c r="BF5" i="2"/>
  <c r="BF20" i="2" s="1"/>
  <c r="BN5" i="2"/>
  <c r="BN20" i="2" s="1"/>
  <c r="BV5" i="2"/>
  <c r="BV20" i="2" s="1"/>
  <c r="CD5" i="2"/>
  <c r="CD20" i="2" s="1"/>
  <c r="I22" i="2"/>
  <c r="I23" i="2" s="1"/>
  <c r="Y22" i="2"/>
  <c r="Y23" i="2" s="1"/>
  <c r="AO22" i="2"/>
  <c r="AO23" i="2" s="1"/>
  <c r="BE22" i="2"/>
  <c r="BE23" i="2" s="1"/>
  <c r="BU22" i="2"/>
  <c r="BU23" i="2" s="1"/>
  <c r="BF7" i="1"/>
  <c r="BB7" i="1"/>
  <c r="AT7" i="1"/>
  <c r="AP7" i="1"/>
  <c r="AL7" i="1"/>
  <c r="AH7" i="1"/>
  <c r="AD7" i="1"/>
  <c r="Z7" i="1"/>
  <c r="V7" i="1"/>
  <c r="R7" i="1"/>
  <c r="N7" i="1"/>
  <c r="J7" i="1"/>
  <c r="F7" i="1"/>
  <c r="CR39" i="1"/>
  <c r="CR53" i="1" s="1"/>
  <c r="CN39" i="1"/>
  <c r="CN53" i="1" s="1"/>
  <c r="CJ39" i="1"/>
  <c r="CJ53" i="1" s="1"/>
  <c r="BW39" i="1"/>
  <c r="BW41" i="1" s="1"/>
  <c r="BS39" i="1"/>
  <c r="BS41" i="1" s="1"/>
  <c r="BO39" i="1"/>
  <c r="BO41" i="1" s="1"/>
  <c r="BK39" i="1"/>
  <c r="BK41" i="1" s="1"/>
  <c r="BC39" i="1"/>
  <c r="BC41" i="1" s="1"/>
  <c r="AY39" i="1"/>
  <c r="AY41" i="1" s="1"/>
  <c r="AU39" i="1"/>
  <c r="AQ39" i="1"/>
  <c r="AQ41" i="1" s="1"/>
  <c r="AM39" i="1"/>
  <c r="AI39" i="1"/>
  <c r="AI41" i="1" s="1"/>
  <c r="AE39" i="1"/>
  <c r="AE41" i="1" s="1"/>
  <c r="W39" i="1"/>
  <c r="W41" i="1" s="1"/>
  <c r="S39" i="1"/>
  <c r="S41" i="1" s="1"/>
  <c r="O39" i="1"/>
  <c r="O41" i="1" s="1"/>
  <c r="K39" i="1"/>
  <c r="K41" i="1" s="1"/>
  <c r="G39" i="1"/>
  <c r="G41" i="1" s="1"/>
  <c r="BF32" i="1"/>
  <c r="CH53" i="1"/>
  <c r="CI15" i="1"/>
  <c r="CI17" i="1" s="1"/>
  <c r="CI5" i="1" s="1"/>
  <c r="CI20" i="1" s="1"/>
  <c r="BW32" i="1"/>
  <c r="BK32" i="1"/>
  <c r="AU32" i="1"/>
  <c r="AQ32" i="1"/>
  <c r="AE32" i="1"/>
  <c r="AA32" i="1"/>
  <c r="AO17" i="1"/>
  <c r="AO5" i="1" s="1"/>
  <c r="B32" i="1"/>
  <c r="B53" i="1" s="1"/>
  <c r="B60" i="1" s="1"/>
  <c r="B61" i="1" s="1"/>
  <c r="BS32" i="1"/>
  <c r="BC32" i="1"/>
  <c r="AM32" i="1"/>
  <c r="BO32" i="1"/>
  <c r="AY32" i="1"/>
  <c r="AI32" i="1"/>
  <c r="W32" i="1"/>
  <c r="S32" i="1"/>
  <c r="BV15" i="1"/>
  <c r="BR15" i="1"/>
  <c r="BN15" i="1"/>
  <c r="BJ15" i="1"/>
  <c r="BF15" i="1"/>
  <c r="BB15" i="1"/>
  <c r="AX15" i="1"/>
  <c r="AT15" i="1"/>
  <c r="AP15" i="1"/>
  <c r="B17" i="1"/>
  <c r="B5" i="1" s="1"/>
  <c r="B20" i="1" s="1"/>
  <c r="B22" i="1" s="1"/>
  <c r="B23" i="1" s="1"/>
  <c r="B41" i="1"/>
  <c r="AJ32" i="1"/>
  <c r="T32" i="1"/>
  <c r="F32" i="1"/>
  <c r="F53" i="1" s="1"/>
  <c r="BP32" i="1"/>
  <c r="AZ32" i="1"/>
  <c r="BU15" i="1"/>
  <c r="Y15" i="1"/>
  <c r="M15" i="1"/>
  <c r="CQ15" i="1"/>
  <c r="CM15" i="1"/>
  <c r="B7" i="1"/>
  <c r="BG39" i="1"/>
  <c r="BG41" i="1" s="1"/>
  <c r="AA39" i="1"/>
  <c r="AA41" i="1" s="1"/>
  <c r="BR32" i="1"/>
  <c r="BR53" i="1" s="1"/>
  <c r="BN32" i="1"/>
  <c r="BN53" i="1" s="1"/>
  <c r="BJ32" i="1"/>
  <c r="BJ53" i="1" s="1"/>
  <c r="BB32" i="1"/>
  <c r="BB53" i="1" s="1"/>
  <c r="AX32" i="1"/>
  <c r="AX53" i="1" s="1"/>
  <c r="AT32" i="1"/>
  <c r="AL32" i="1"/>
  <c r="AL53" i="1" s="1"/>
  <c r="AH32" i="1"/>
  <c r="AH53" i="1" s="1"/>
  <c r="AD32" i="1"/>
  <c r="AD53" i="1" s="1"/>
  <c r="V32" i="1"/>
  <c r="V53" i="1" s="1"/>
  <c r="R32" i="1"/>
  <c r="R53" i="1" s="1"/>
  <c r="J32" i="1"/>
  <c r="J53" i="1" s="1"/>
  <c r="BX32" i="1"/>
  <c r="BT32" i="1"/>
  <c r="BL32" i="1"/>
  <c r="BH32" i="1"/>
  <c r="BD32" i="1"/>
  <c r="AV32" i="1"/>
  <c r="AR32" i="1"/>
  <c r="AN32" i="1"/>
  <c r="AF32" i="1"/>
  <c r="AB32" i="1"/>
  <c r="X32" i="1"/>
  <c r="P32" i="1"/>
  <c r="L32" i="1"/>
  <c r="H32" i="1"/>
  <c r="D32" i="1"/>
  <c r="AX41" i="1"/>
  <c r="CS39" i="1"/>
  <c r="CS53" i="1" s="1"/>
  <c r="CO39" i="1"/>
  <c r="CK39" i="1"/>
  <c r="CK53" i="1" s="1"/>
  <c r="BX39" i="1"/>
  <c r="BX41" i="1" s="1"/>
  <c r="BT39" i="1"/>
  <c r="BT41" i="1" s="1"/>
  <c r="BP39" i="1"/>
  <c r="BP41" i="1" s="1"/>
  <c r="BL39" i="1"/>
  <c r="BL41" i="1" s="1"/>
  <c r="BH39" i="1"/>
  <c r="BH41" i="1" s="1"/>
  <c r="BD39" i="1"/>
  <c r="BD41" i="1" s="1"/>
  <c r="AZ39" i="1"/>
  <c r="AV39" i="1"/>
  <c r="AV41" i="1" s="1"/>
  <c r="AR39" i="1"/>
  <c r="AR41" i="1" s="1"/>
  <c r="AN39" i="1"/>
  <c r="AN41" i="1" s="1"/>
  <c r="AJ39" i="1"/>
  <c r="AJ41" i="1" s="1"/>
  <c r="AF39" i="1"/>
  <c r="AF41" i="1" s="1"/>
  <c r="AB39" i="1"/>
  <c r="X39" i="1"/>
  <c r="X41" i="1" s="1"/>
  <c r="T39" i="1"/>
  <c r="T41" i="1" s="1"/>
  <c r="P39" i="1"/>
  <c r="P41" i="1" s="1"/>
  <c r="L39" i="1"/>
  <c r="H39" i="1"/>
  <c r="H41" i="1" s="1"/>
  <c r="D39" i="1"/>
  <c r="D41" i="1" s="1"/>
  <c r="CP39" i="1"/>
  <c r="CH39" i="1"/>
  <c r="BU39" i="1"/>
  <c r="BU41" i="1" s="1"/>
  <c r="BQ39" i="1"/>
  <c r="BQ41" i="1" s="1"/>
  <c r="BI39" i="1"/>
  <c r="BI41" i="1" s="1"/>
  <c r="BE39" i="1"/>
  <c r="BE41" i="1" s="1"/>
  <c r="BA39" i="1"/>
  <c r="BA41" i="1" s="1"/>
  <c r="AS39" i="1"/>
  <c r="AS41" i="1" s="1"/>
  <c r="AO39" i="1"/>
  <c r="AO41" i="1" s="1"/>
  <c r="AK39" i="1"/>
  <c r="AK41" i="1" s="1"/>
  <c r="AC39" i="1"/>
  <c r="Y39" i="1"/>
  <c r="Y41" i="1" s="1"/>
  <c r="U39" i="1"/>
  <c r="U41" i="1" s="1"/>
  <c r="M39" i="1"/>
  <c r="M41" i="1" s="1"/>
  <c r="I39" i="1"/>
  <c r="I41" i="1" s="1"/>
  <c r="E39" i="1"/>
  <c r="E41" i="1" s="1"/>
  <c r="CS7" i="1"/>
  <c r="CO7" i="1"/>
  <c r="CK7" i="1"/>
  <c r="BX7" i="1"/>
  <c r="BT7" i="1"/>
  <c r="BP7" i="1"/>
  <c r="BL7" i="1"/>
  <c r="BH7" i="1"/>
  <c r="BD7" i="1"/>
  <c r="AZ7" i="1"/>
  <c r="AV7" i="1"/>
  <c r="AR7" i="1"/>
  <c r="AN7" i="1"/>
  <c r="AJ7" i="1"/>
  <c r="AF7" i="1"/>
  <c r="AB7" i="1"/>
  <c r="X7" i="1"/>
  <c r="T7" i="1"/>
  <c r="P7" i="1"/>
  <c r="L7" i="1"/>
  <c r="H7" i="1"/>
  <c r="D7" i="1"/>
  <c r="BU32" i="1"/>
  <c r="BQ32" i="1"/>
  <c r="BM32" i="1"/>
  <c r="BI32" i="1"/>
  <c r="BE32" i="1"/>
  <c r="BA32" i="1"/>
  <c r="AW32" i="1"/>
  <c r="AS32" i="1"/>
  <c r="CH15" i="1"/>
  <c r="BI15" i="1"/>
  <c r="AS15" i="1"/>
  <c r="AC15" i="1"/>
  <c r="U15" i="1"/>
  <c r="Q15" i="1"/>
  <c r="I15" i="1"/>
  <c r="E15" i="1"/>
  <c r="CR15" i="1"/>
  <c r="CN15" i="1"/>
  <c r="CJ15" i="1"/>
  <c r="BW15" i="1"/>
  <c r="BS15" i="1"/>
  <c r="BO15" i="1"/>
  <c r="BK15" i="1"/>
  <c r="BG15" i="1"/>
  <c r="BC15" i="1"/>
  <c r="AY15" i="1"/>
  <c r="AU15" i="1"/>
  <c r="AQ15" i="1"/>
  <c r="AM15" i="1"/>
  <c r="AI15" i="1"/>
  <c r="AE15" i="1"/>
  <c r="AE17" i="1" s="1"/>
  <c r="AE5" i="1" s="1"/>
  <c r="AA15" i="1"/>
  <c r="W15" i="1"/>
  <c r="S15" i="1"/>
  <c r="O15" i="1"/>
  <c r="K15" i="1"/>
  <c r="G15" i="1"/>
  <c r="CS15" i="1"/>
  <c r="CO15" i="1"/>
  <c r="CK15" i="1"/>
  <c r="BX15" i="1"/>
  <c r="BT15" i="1"/>
  <c r="BP15" i="1"/>
  <c r="BL15" i="1"/>
  <c r="BH15" i="1"/>
  <c r="BD15" i="1"/>
  <c r="AZ15" i="1"/>
  <c r="AV15" i="1"/>
  <c r="AR15" i="1"/>
  <c r="AN15" i="1"/>
  <c r="AJ15" i="1"/>
  <c r="AF15" i="1"/>
  <c r="AB15" i="1"/>
  <c r="X15" i="1"/>
  <c r="T15" i="1"/>
  <c r="P15" i="1"/>
  <c r="L15" i="1"/>
  <c r="H15" i="1"/>
  <c r="D15" i="1"/>
  <c r="CP15" i="1"/>
  <c r="CL15" i="1"/>
  <c r="BQ15" i="1"/>
  <c r="BM15" i="1"/>
  <c r="BA15" i="1"/>
  <c r="AW15" i="1"/>
  <c r="AK15" i="1"/>
  <c r="AG15" i="1"/>
  <c r="AO32" i="1"/>
  <c r="AK32" i="1"/>
  <c r="AK53" i="1" s="1"/>
  <c r="AG32" i="1"/>
  <c r="AC32" i="1"/>
  <c r="Y32" i="1"/>
  <c r="U32" i="1"/>
  <c r="Q32" i="1"/>
  <c r="M32" i="1"/>
  <c r="I32" i="1"/>
  <c r="E32" i="1"/>
  <c r="AL15" i="1"/>
  <c r="AH15" i="1"/>
  <c r="AD15" i="1"/>
  <c r="Z15" i="1"/>
  <c r="V15" i="1"/>
  <c r="R15" i="1"/>
  <c r="N15" i="1"/>
  <c r="J15" i="1"/>
  <c r="F15" i="1"/>
  <c r="CP7" i="1"/>
  <c r="CL7" i="1"/>
  <c r="BU7" i="1"/>
  <c r="BQ7" i="1"/>
  <c r="BM7" i="1"/>
  <c r="BI7" i="1"/>
  <c r="BE7" i="1"/>
  <c r="BA7" i="1"/>
  <c r="AW7" i="1"/>
  <c r="AS7" i="1"/>
  <c r="AO7" i="1"/>
  <c r="AK7" i="1"/>
  <c r="AG7" i="1"/>
  <c r="AC7" i="1"/>
  <c r="Y7" i="1"/>
  <c r="U7" i="1"/>
  <c r="Q7" i="1"/>
  <c r="M7" i="1"/>
  <c r="I7" i="1"/>
  <c r="E7" i="1"/>
  <c r="R41" i="1"/>
  <c r="AH41" i="1"/>
  <c r="CL39" i="1"/>
  <c r="BM39" i="1"/>
  <c r="AW39" i="1"/>
  <c r="AG39" i="1"/>
  <c r="Q39" i="1"/>
  <c r="CM53" i="1"/>
  <c r="BV53" i="1"/>
  <c r="BV41" i="1"/>
  <c r="BR41" i="1"/>
  <c r="AP53" i="1"/>
  <c r="AP41" i="1"/>
  <c r="AL41" i="1"/>
  <c r="J41" i="1"/>
  <c r="CI53" i="1"/>
  <c r="AT53" i="1"/>
  <c r="CQ53" i="1"/>
  <c r="BF53" i="1"/>
  <c r="BF41" i="1"/>
  <c r="BB41" i="1"/>
  <c r="Z53" i="1"/>
  <c r="Z41" i="1"/>
  <c r="V41" i="1"/>
  <c r="N41" i="1"/>
  <c r="N53" i="1"/>
  <c r="F41" i="1"/>
  <c r="BN41" i="1"/>
  <c r="C17" i="1"/>
  <c r="C5" i="1" s="1"/>
  <c r="C20" i="1" s="1"/>
  <c r="AM41" i="1"/>
  <c r="C41" i="1"/>
  <c r="O32" i="1"/>
  <c r="K32" i="1"/>
  <c r="G32" i="1"/>
  <c r="C32" i="1"/>
  <c r="C53" i="1" s="1"/>
  <c r="C60" i="1" s="1"/>
  <c r="C61" i="1" s="1"/>
  <c r="BE17" i="1"/>
  <c r="CR7" i="1"/>
  <c r="CN7" i="1"/>
  <c r="CJ7" i="1"/>
  <c r="BW7" i="1"/>
  <c r="BS7" i="1"/>
  <c r="BO7" i="1"/>
  <c r="BK7" i="1"/>
  <c r="BG7" i="1"/>
  <c r="BC7" i="1"/>
  <c r="AY7" i="1"/>
  <c r="AU7" i="1"/>
  <c r="AQ7" i="1"/>
  <c r="AM7" i="1"/>
  <c r="AI7" i="1"/>
  <c r="AE7" i="1"/>
  <c r="AA7" i="1"/>
  <c r="W7" i="1"/>
  <c r="S7" i="1"/>
  <c r="O7" i="1"/>
  <c r="K7" i="1"/>
  <c r="G7" i="1"/>
  <c r="C7" i="1"/>
  <c r="AF53" i="1" l="1"/>
  <c r="BC53" i="1"/>
  <c r="AI53" i="1"/>
  <c r="S53" i="1"/>
  <c r="O53" i="1"/>
  <c r="P53" i="1"/>
  <c r="P60" i="1" s="1"/>
  <c r="P61" i="1" s="1"/>
  <c r="BS53" i="1"/>
  <c r="BS60" i="1" s="1"/>
  <c r="BS61" i="1" s="1"/>
  <c r="AY53" i="1"/>
  <c r="AY60" i="1" s="1"/>
  <c r="AY61" i="1" s="1"/>
  <c r="AB53" i="1"/>
  <c r="AB60" i="1" s="1"/>
  <c r="AB61" i="1" s="1"/>
  <c r="BK53" i="1"/>
  <c r="BK60" i="1" s="1"/>
  <c r="BK61" i="1" s="1"/>
  <c r="BQ53" i="1"/>
  <c r="AG17" i="1"/>
  <c r="AG5" i="1" s="1"/>
  <c r="AG20" i="1" s="1"/>
  <c r="AG22" i="1" s="1"/>
  <c r="AG23" i="1" s="1"/>
  <c r="AU17" i="1"/>
  <c r="AU5" i="1" s="1"/>
  <c r="AU20" i="1" s="1"/>
  <c r="AE53" i="1"/>
  <c r="AE60" i="1" s="1"/>
  <c r="AE61" i="1" s="1"/>
  <c r="Z17" i="1"/>
  <c r="Z5" i="1" s="1"/>
  <c r="Z20" i="1" s="1"/>
  <c r="Z60" i="1"/>
  <c r="Z61" i="1" s="1"/>
  <c r="AK17" i="1"/>
  <c r="AK5" i="1" s="1"/>
  <c r="AK20" i="1" s="1"/>
  <c r="AK22" i="1" s="1"/>
  <c r="AK23" i="1" s="1"/>
  <c r="AK60" i="1"/>
  <c r="AK61" i="1" s="1"/>
  <c r="H17" i="1"/>
  <c r="AN17" i="1"/>
  <c r="AN5" i="1" s="1"/>
  <c r="AN20" i="1" s="1"/>
  <c r="BT17" i="1"/>
  <c r="BT5" i="1" s="1"/>
  <c r="BT20" i="1" s="1"/>
  <c r="S17" i="1"/>
  <c r="S5" i="1" s="1"/>
  <c r="S20" i="1" s="1"/>
  <c r="S60" i="1"/>
  <c r="S61" i="1" s="1"/>
  <c r="AY17" i="1"/>
  <c r="AY5" i="1" s="1"/>
  <c r="AY20" i="1" s="1"/>
  <c r="CN17" i="1"/>
  <c r="CN5" i="1" s="1"/>
  <c r="CN20" i="1" s="1"/>
  <c r="CN22" i="1" s="1"/>
  <c r="CN23" i="1" s="1"/>
  <c r="CN60" i="1"/>
  <c r="CN61" i="1" s="1"/>
  <c r="BI17" i="1"/>
  <c r="BI5" i="1" s="1"/>
  <c r="BI20" i="1" s="1"/>
  <c r="CM17" i="1"/>
  <c r="CM5" i="1" s="1"/>
  <c r="CM20" i="1" s="1"/>
  <c r="CM55" i="1" s="1"/>
  <c r="CM60" i="1"/>
  <c r="CM61" i="1" s="1"/>
  <c r="BB17" i="1"/>
  <c r="BB5" i="1" s="1"/>
  <c r="BB20" i="1" s="1"/>
  <c r="BB55" i="1" s="1"/>
  <c r="BB60" i="1"/>
  <c r="BB61" i="1" s="1"/>
  <c r="AJ17" i="1"/>
  <c r="AJ5" i="1" s="1"/>
  <c r="AJ20" i="1" s="1"/>
  <c r="CJ17" i="1"/>
  <c r="CJ5" i="1" s="1"/>
  <c r="CJ20" i="1" s="1"/>
  <c r="CJ55" i="1" s="1"/>
  <c r="CJ60" i="1"/>
  <c r="CJ61" i="1" s="1"/>
  <c r="AX17" i="1"/>
  <c r="AX5" i="1" s="1"/>
  <c r="AX20" i="1" s="1"/>
  <c r="AX60" i="1"/>
  <c r="AX61" i="1" s="1"/>
  <c r="AB41" i="1"/>
  <c r="AD17" i="1"/>
  <c r="AD5" i="1" s="1"/>
  <c r="AD20" i="1" s="1"/>
  <c r="AD60" i="1"/>
  <c r="AD61" i="1" s="1"/>
  <c r="AW17" i="1"/>
  <c r="AW5" i="1" s="1"/>
  <c r="AW20" i="1" s="1"/>
  <c r="AW22" i="1" s="1"/>
  <c r="AW23" i="1" s="1"/>
  <c r="L17" i="1"/>
  <c r="L5" i="1" s="1"/>
  <c r="L20" i="1" s="1"/>
  <c r="AR17" i="1"/>
  <c r="BX17" i="1"/>
  <c r="BX5" i="1" s="1"/>
  <c r="BX20" i="1" s="1"/>
  <c r="BX21" i="1" s="1"/>
  <c r="W17" i="1"/>
  <c r="W5" i="1" s="1"/>
  <c r="W20" i="1" s="1"/>
  <c r="W22" i="1" s="1"/>
  <c r="W23" i="1" s="1"/>
  <c r="BC17" i="1"/>
  <c r="BC5" i="1" s="1"/>
  <c r="BC20" i="1" s="1"/>
  <c r="BC22" i="1" s="1"/>
  <c r="BC23" i="1" s="1"/>
  <c r="BC60" i="1"/>
  <c r="BC61" i="1" s="1"/>
  <c r="CR17" i="1"/>
  <c r="CR5" i="1" s="1"/>
  <c r="CR20" i="1" s="1"/>
  <c r="CR22" i="1" s="1"/>
  <c r="CR23" i="1" s="1"/>
  <c r="CR60" i="1"/>
  <c r="CR61" i="1" s="1"/>
  <c r="CH17" i="1"/>
  <c r="CH5" i="1" s="1"/>
  <c r="CH20" i="1" s="1"/>
  <c r="CH55" i="1" s="1"/>
  <c r="CH57" i="1" s="1"/>
  <c r="CH58" i="1" s="1"/>
  <c r="CH60" i="1"/>
  <c r="CH61" i="1" s="1"/>
  <c r="BH53" i="1"/>
  <c r="BH60" i="1" s="1"/>
  <c r="BH61" i="1" s="1"/>
  <c r="CQ17" i="1"/>
  <c r="CQ5" i="1" s="1"/>
  <c r="CQ20" i="1" s="1"/>
  <c r="CQ55" i="1" s="1"/>
  <c r="CQ60" i="1"/>
  <c r="CQ61" i="1" s="1"/>
  <c r="BF17" i="1"/>
  <c r="BF5" i="1" s="1"/>
  <c r="BF20" i="1" s="1"/>
  <c r="BF60" i="1"/>
  <c r="BF61" i="1" s="1"/>
  <c r="V17" i="1"/>
  <c r="V5" i="1" s="1"/>
  <c r="V20" i="1" s="1"/>
  <c r="V55" i="1" s="1"/>
  <c r="V60" i="1"/>
  <c r="V61" i="1" s="1"/>
  <c r="AH17" i="1"/>
  <c r="AH5" i="1" s="1"/>
  <c r="AH20" i="1" s="1"/>
  <c r="AH55" i="1" s="1"/>
  <c r="AH60" i="1"/>
  <c r="AH61" i="1" s="1"/>
  <c r="AV17" i="1"/>
  <c r="BG17" i="1"/>
  <c r="BG5" i="1" s="1"/>
  <c r="BG20" i="1" s="1"/>
  <c r="BO53" i="1"/>
  <c r="BO55" i="1" s="1"/>
  <c r="F17" i="1"/>
  <c r="F5" i="1" s="1"/>
  <c r="F20" i="1" s="1"/>
  <c r="F22" i="1" s="1"/>
  <c r="F23" i="1" s="1"/>
  <c r="F60" i="1"/>
  <c r="F61" i="1" s="1"/>
  <c r="AL17" i="1"/>
  <c r="AL5" i="1" s="1"/>
  <c r="AL20" i="1" s="1"/>
  <c r="AL55" i="1" s="1"/>
  <c r="AL60" i="1"/>
  <c r="AL61" i="1" s="1"/>
  <c r="BM17" i="1"/>
  <c r="BM5" i="1" s="1"/>
  <c r="BM20" i="1" s="1"/>
  <c r="BM22" i="1" s="1"/>
  <c r="BM23" i="1" s="1"/>
  <c r="T17" i="1"/>
  <c r="AZ17" i="1"/>
  <c r="CO17" i="1"/>
  <c r="CO5" i="1" s="1"/>
  <c r="CO20" i="1" s="1"/>
  <c r="BK17" i="1"/>
  <c r="BK5" i="1" s="1"/>
  <c r="BK20" i="1" s="1"/>
  <c r="I17" i="1"/>
  <c r="I5" i="1" s="1"/>
  <c r="M17" i="1"/>
  <c r="M5" i="1" s="1"/>
  <c r="M20" i="1" s="1"/>
  <c r="M22" i="1" s="1"/>
  <c r="M23" i="1" s="1"/>
  <c r="BN17" i="1"/>
  <c r="BN5" i="1" s="1"/>
  <c r="BN20" i="1" s="1"/>
  <c r="BN60" i="1"/>
  <c r="BN61" i="1" s="1"/>
  <c r="AM53" i="1"/>
  <c r="AM60" i="1" s="1"/>
  <c r="AM61" i="1" s="1"/>
  <c r="BW53" i="1"/>
  <c r="BW60" i="1" s="1"/>
  <c r="BW61" i="1" s="1"/>
  <c r="AU53" i="1"/>
  <c r="AU60" i="1" s="1"/>
  <c r="AU61" i="1" s="1"/>
  <c r="D17" i="1"/>
  <c r="D5" i="1" s="1"/>
  <c r="D20" i="1" s="1"/>
  <c r="BA17" i="1"/>
  <c r="BA5" i="1" s="1"/>
  <c r="BA20" i="1" s="1"/>
  <c r="J17" i="1"/>
  <c r="J5" i="1" s="1"/>
  <c r="J20" i="1" s="1"/>
  <c r="J22" i="1" s="1"/>
  <c r="J23" i="1" s="1"/>
  <c r="J60" i="1"/>
  <c r="J61" i="1" s="1"/>
  <c r="BQ17" i="1"/>
  <c r="BQ5" i="1" s="1"/>
  <c r="BQ20" i="1" s="1"/>
  <c r="BQ60" i="1"/>
  <c r="BQ61" i="1" s="1"/>
  <c r="X17" i="1"/>
  <c r="X5" i="1" s="1"/>
  <c r="X20" i="1" s="1"/>
  <c r="BD17" i="1"/>
  <c r="BD5" i="1" s="1"/>
  <c r="BD20" i="1" s="1"/>
  <c r="CS17" i="1"/>
  <c r="CS5" i="1" s="1"/>
  <c r="CS20" i="1" s="1"/>
  <c r="CS60" i="1"/>
  <c r="CS61" i="1" s="1"/>
  <c r="AI17" i="1"/>
  <c r="AI5" i="1" s="1"/>
  <c r="AI20" i="1" s="1"/>
  <c r="AI60" i="1"/>
  <c r="AI61" i="1" s="1"/>
  <c r="BO17" i="1"/>
  <c r="BO5" i="1" s="1"/>
  <c r="BO20" i="1" s="1"/>
  <c r="Q17" i="1"/>
  <c r="Q5" i="1" s="1"/>
  <c r="Q20" i="1" s="1"/>
  <c r="Y17" i="1"/>
  <c r="Y5" i="1" s="1"/>
  <c r="Y20" i="1" s="1"/>
  <c r="BR17" i="1"/>
  <c r="BR5" i="1" s="1"/>
  <c r="BR20" i="1" s="1"/>
  <c r="BR60" i="1"/>
  <c r="BR61" i="1" s="1"/>
  <c r="O17" i="1"/>
  <c r="O5" i="1" s="1"/>
  <c r="O20" i="1" s="1"/>
  <c r="O60" i="1"/>
  <c r="O61" i="1" s="1"/>
  <c r="CK17" i="1"/>
  <c r="CK60" i="1"/>
  <c r="CK61" i="1" s="1"/>
  <c r="E17" i="1"/>
  <c r="E5" i="1" s="1"/>
  <c r="E20" i="1" s="1"/>
  <c r="N17" i="1"/>
  <c r="N5" i="1" s="1"/>
  <c r="N20" i="1" s="1"/>
  <c r="N22" i="1" s="1"/>
  <c r="N23" i="1" s="1"/>
  <c r="N60" i="1"/>
  <c r="N61" i="1" s="1"/>
  <c r="CL17" i="1"/>
  <c r="CL5" i="1" s="1"/>
  <c r="CL20" i="1" s="1"/>
  <c r="AB17" i="1"/>
  <c r="BH17" i="1"/>
  <c r="BH5" i="1" s="1"/>
  <c r="BH20" i="1" s="1"/>
  <c r="BH55" i="1" s="1"/>
  <c r="G17" i="1"/>
  <c r="G5" i="1" s="1"/>
  <c r="G20" i="1" s="1"/>
  <c r="G22" i="1" s="1"/>
  <c r="G23" i="1" s="1"/>
  <c r="AM17" i="1"/>
  <c r="AM5" i="1" s="1"/>
  <c r="AM20" i="1" s="1"/>
  <c r="BS17" i="1"/>
  <c r="BS5" i="1" s="1"/>
  <c r="BS20" i="1" s="1"/>
  <c r="BS22" i="1" s="1"/>
  <c r="BS23" i="1" s="1"/>
  <c r="U17" i="1"/>
  <c r="U5" i="1" s="1"/>
  <c r="U20" i="1" s="1"/>
  <c r="U22" i="1" s="1"/>
  <c r="U23" i="1" s="1"/>
  <c r="BE53" i="1"/>
  <c r="BE60" i="1" s="1"/>
  <c r="BE61" i="1" s="1"/>
  <c r="BU17" i="1"/>
  <c r="BU5" i="1" s="1"/>
  <c r="AP17" i="1"/>
  <c r="AP5" i="1" s="1"/>
  <c r="AP20" i="1" s="1"/>
  <c r="AP60" i="1"/>
  <c r="AP61" i="1" s="1"/>
  <c r="BV17" i="1"/>
  <c r="BV60" i="1"/>
  <c r="BV61" i="1" s="1"/>
  <c r="CI60" i="1"/>
  <c r="CI61" i="1" s="1"/>
  <c r="BP17" i="1"/>
  <c r="BP5" i="1" s="1"/>
  <c r="BP20" i="1" s="1"/>
  <c r="P17" i="1"/>
  <c r="AA17" i="1"/>
  <c r="AA5" i="1" s="1"/>
  <c r="AA20" i="1" s="1"/>
  <c r="BJ17" i="1"/>
  <c r="BJ5" i="1" s="1"/>
  <c r="BJ20" i="1" s="1"/>
  <c r="BJ60" i="1"/>
  <c r="BJ61" i="1" s="1"/>
  <c r="AS17" i="1"/>
  <c r="AS5" i="1" s="1"/>
  <c r="AS20" i="1" s="1"/>
  <c r="AS22" i="1" s="1"/>
  <c r="AS23" i="1" s="1"/>
  <c r="R17" i="1"/>
  <c r="R5" i="1" s="1"/>
  <c r="R20" i="1" s="1"/>
  <c r="R60" i="1"/>
  <c r="R61" i="1" s="1"/>
  <c r="AO53" i="1"/>
  <c r="AO60" i="1" s="1"/>
  <c r="AO61" i="1" s="1"/>
  <c r="CP17" i="1"/>
  <c r="CP5" i="1" s="1"/>
  <c r="CP20" i="1" s="1"/>
  <c r="CP22" i="1" s="1"/>
  <c r="CP23" i="1" s="1"/>
  <c r="AF17" i="1"/>
  <c r="AF5" i="1" s="1"/>
  <c r="AF20" i="1" s="1"/>
  <c r="AF55" i="1" s="1"/>
  <c r="AF60" i="1"/>
  <c r="AF61" i="1" s="1"/>
  <c r="BL17" i="1"/>
  <c r="BL5" i="1" s="1"/>
  <c r="BL20" i="1" s="1"/>
  <c r="K17" i="1"/>
  <c r="K5" i="1" s="1"/>
  <c r="K20" i="1" s="1"/>
  <c r="AQ17" i="1"/>
  <c r="AQ5" i="1" s="1"/>
  <c r="AQ20" i="1" s="1"/>
  <c r="BW17" i="1"/>
  <c r="AC17" i="1"/>
  <c r="AC5" i="1" s="1"/>
  <c r="AC20" i="1" s="1"/>
  <c r="AC22" i="1" s="1"/>
  <c r="AC23" i="1" s="1"/>
  <c r="B55" i="1"/>
  <c r="AT17" i="1"/>
  <c r="AT5" i="1" s="1"/>
  <c r="AT20" i="1" s="1"/>
  <c r="AT22" i="1" s="1"/>
  <c r="AT23" i="1" s="1"/>
  <c r="AT60" i="1"/>
  <c r="AT61" i="1" s="1"/>
  <c r="BM55" i="3"/>
  <c r="BM56" i="3" s="1"/>
  <c r="BM22" i="3"/>
  <c r="BM23" i="3" s="1"/>
  <c r="BM21" i="3"/>
  <c r="AG55" i="3"/>
  <c r="AG56" i="3" s="1"/>
  <c r="AG22" i="3"/>
  <c r="AG23" i="3" s="1"/>
  <c r="AG21" i="3"/>
  <c r="W55" i="3"/>
  <c r="W56" i="3" s="1"/>
  <c r="W22" i="3"/>
  <c r="W23" i="3" s="1"/>
  <c r="W21" i="3"/>
  <c r="G55" i="3"/>
  <c r="G56" i="3" s="1"/>
  <c r="G22" i="3"/>
  <c r="G23" i="3" s="1"/>
  <c r="G21" i="3"/>
  <c r="BF21" i="3"/>
  <c r="BF55" i="3"/>
  <c r="BF56" i="3" s="1"/>
  <c r="BF22" i="3"/>
  <c r="BF23" i="3" s="1"/>
  <c r="AP21" i="3"/>
  <c r="AP55" i="3"/>
  <c r="AP56" i="3" s="1"/>
  <c r="AP22" i="3"/>
  <c r="AP23" i="3" s="1"/>
  <c r="Z21" i="3"/>
  <c r="Z55" i="3"/>
  <c r="Z56" i="3" s="1"/>
  <c r="Z22" i="3"/>
  <c r="Z23" i="3" s="1"/>
  <c r="J21" i="3"/>
  <c r="J55" i="3"/>
  <c r="J56" i="3" s="1"/>
  <c r="J22" i="3"/>
  <c r="J23" i="3" s="1"/>
  <c r="CA55" i="3"/>
  <c r="CA56" i="3" s="1"/>
  <c r="CA22" i="3"/>
  <c r="CA23" i="3" s="1"/>
  <c r="CA21" i="3"/>
  <c r="BC55" i="3"/>
  <c r="BC56" i="3" s="1"/>
  <c r="BC22" i="3"/>
  <c r="BC23" i="3" s="1"/>
  <c r="BC21" i="3"/>
  <c r="AA19" i="3"/>
  <c r="BW55" i="3"/>
  <c r="BW56" i="3" s="1"/>
  <c r="BW22" i="3"/>
  <c r="BW23" i="3" s="1"/>
  <c r="BW21" i="3"/>
  <c r="K55" i="3"/>
  <c r="K56" i="3" s="1"/>
  <c r="K22" i="3"/>
  <c r="K23" i="3" s="1"/>
  <c r="K21" i="3"/>
  <c r="BV21" i="3"/>
  <c r="BV55" i="3"/>
  <c r="BV56" i="3" s="1"/>
  <c r="BV22" i="3"/>
  <c r="BV23" i="3" s="1"/>
  <c r="BE55" i="3"/>
  <c r="BE56" i="3" s="1"/>
  <c r="BE22" i="3"/>
  <c r="BE23" i="3" s="1"/>
  <c r="BE21" i="3"/>
  <c r="Y55" i="3"/>
  <c r="Y56" i="3" s="1"/>
  <c r="Y22" i="3"/>
  <c r="Y23" i="3" s="1"/>
  <c r="Y21" i="3"/>
  <c r="AW19" i="3"/>
  <c r="BF19" i="3"/>
  <c r="AX55" i="3"/>
  <c r="AX56" i="3" s="1"/>
  <c r="AX21" i="3"/>
  <c r="AX22" i="3"/>
  <c r="AX23" i="3" s="1"/>
  <c r="AP19" i="3"/>
  <c r="AH55" i="3"/>
  <c r="AH56" i="3" s="1"/>
  <c r="AH21" i="3"/>
  <c r="AH22" i="3"/>
  <c r="AH23" i="3" s="1"/>
  <c r="Z19" i="3"/>
  <c r="R55" i="3"/>
  <c r="R56" i="3" s="1"/>
  <c r="R21" i="3"/>
  <c r="R22" i="3"/>
  <c r="R23" i="3" s="1"/>
  <c r="J19" i="3"/>
  <c r="B55" i="3"/>
  <c r="B56" i="3" s="1"/>
  <c r="B21" i="3"/>
  <c r="B22" i="3"/>
  <c r="B23" i="3" s="1"/>
  <c r="BY55" i="3"/>
  <c r="BY56" i="3" s="1"/>
  <c r="BY22" i="3"/>
  <c r="BY23" i="3" s="1"/>
  <c r="BY21" i="3"/>
  <c r="AS55" i="3"/>
  <c r="AS56" i="3" s="1"/>
  <c r="AS22" i="3"/>
  <c r="AS23" i="3" s="1"/>
  <c r="AS21" i="3"/>
  <c r="M55" i="3"/>
  <c r="M56" i="3" s="1"/>
  <c r="M22" i="3"/>
  <c r="M23" i="3" s="1"/>
  <c r="M21" i="3"/>
  <c r="CJ55" i="3"/>
  <c r="CJ56" i="3" s="1"/>
  <c r="CJ21" i="3"/>
  <c r="CJ22" i="3"/>
  <c r="CJ23" i="3" s="1"/>
  <c r="BX55" i="3"/>
  <c r="BX56" i="3" s="1"/>
  <c r="BX21" i="3"/>
  <c r="BX22" i="3"/>
  <c r="BX23" i="3" s="1"/>
  <c r="BL21" i="3"/>
  <c r="BL55" i="3"/>
  <c r="BL56" i="3" s="1"/>
  <c r="BL22" i="3"/>
  <c r="BL23" i="3" s="1"/>
  <c r="BD55" i="3"/>
  <c r="BD56" i="3" s="1"/>
  <c r="BD21" i="3"/>
  <c r="BD22" i="3"/>
  <c r="BD23" i="3" s="1"/>
  <c r="AR55" i="3"/>
  <c r="AR56" i="3" s="1"/>
  <c r="AR21" i="3"/>
  <c r="AR22" i="3"/>
  <c r="AR23" i="3" s="1"/>
  <c r="AF21" i="3"/>
  <c r="AF22" i="3"/>
  <c r="AF23" i="3" s="1"/>
  <c r="AF55" i="3"/>
  <c r="AF56" i="3" s="1"/>
  <c r="P21" i="3"/>
  <c r="P22" i="3"/>
  <c r="P23" i="3" s="1"/>
  <c r="P55" i="3"/>
  <c r="P56" i="3" s="1"/>
  <c r="H55" i="3"/>
  <c r="H56" i="3" s="1"/>
  <c r="H21" i="3"/>
  <c r="H22" i="3"/>
  <c r="H23" i="3" s="1"/>
  <c r="BW19" i="3"/>
  <c r="AM55" i="3"/>
  <c r="AM56" i="3" s="1"/>
  <c r="AM22" i="3"/>
  <c r="AM23" i="3" s="1"/>
  <c r="AM21" i="3"/>
  <c r="AA55" i="3"/>
  <c r="AA56" i="3" s="1"/>
  <c r="AA22" i="3"/>
  <c r="AA23" i="3" s="1"/>
  <c r="AA21" i="3"/>
  <c r="AW55" i="3"/>
  <c r="AW56" i="3" s="1"/>
  <c r="AW22" i="3"/>
  <c r="AW23" i="3" s="1"/>
  <c r="AW21" i="3"/>
  <c r="BG55" i="3"/>
  <c r="BG56" i="3" s="1"/>
  <c r="BG22" i="3"/>
  <c r="BG23" i="3" s="1"/>
  <c r="BG21" i="3"/>
  <c r="CC55" i="3"/>
  <c r="CC56" i="3" s="1"/>
  <c r="CC22" i="3"/>
  <c r="CC23" i="3" s="1"/>
  <c r="CC21" i="3"/>
  <c r="Q55" i="3"/>
  <c r="Q56" i="3" s="1"/>
  <c r="Q22" i="3"/>
  <c r="Q23" i="3" s="1"/>
  <c r="Q21" i="3"/>
  <c r="AB55" i="3"/>
  <c r="AB56" i="3" s="1"/>
  <c r="AB21" i="3"/>
  <c r="AB22" i="3"/>
  <c r="AB23" i="3" s="1"/>
  <c r="BS55" i="3"/>
  <c r="BS56" i="3" s="1"/>
  <c r="BS22" i="3"/>
  <c r="BS23" i="3" s="1"/>
  <c r="BS21" i="3"/>
  <c r="O55" i="3"/>
  <c r="O56" i="3" s="1"/>
  <c r="O22" i="3"/>
  <c r="O23" i="3" s="1"/>
  <c r="O21" i="3"/>
  <c r="BB55" i="3"/>
  <c r="BB56" i="3" s="1"/>
  <c r="BB21" i="3"/>
  <c r="BB22" i="3"/>
  <c r="BB23" i="3" s="1"/>
  <c r="AL21" i="3"/>
  <c r="AL55" i="3"/>
  <c r="AL56" i="3" s="1"/>
  <c r="AL22" i="3"/>
  <c r="AL23" i="3" s="1"/>
  <c r="V55" i="3"/>
  <c r="V56" i="3" s="1"/>
  <c r="V21" i="3"/>
  <c r="V22" i="3"/>
  <c r="V23" i="3" s="1"/>
  <c r="F21" i="3"/>
  <c r="F55" i="3"/>
  <c r="F56" i="3" s="1"/>
  <c r="F22" i="3"/>
  <c r="F23" i="3" s="1"/>
  <c r="CC19" i="3"/>
  <c r="CI55" i="3"/>
  <c r="CI56" i="3" s="1"/>
  <c r="CI22" i="3"/>
  <c r="CI23" i="3" s="1"/>
  <c r="CI21" i="3"/>
  <c r="BK55" i="3"/>
  <c r="BK56" i="3" s="1"/>
  <c r="BK22" i="3"/>
  <c r="BK23" i="3" s="1"/>
  <c r="BK21" i="3"/>
  <c r="AU55" i="3"/>
  <c r="AU56" i="3" s="1"/>
  <c r="AU22" i="3"/>
  <c r="AU23" i="3" s="1"/>
  <c r="AU21" i="3"/>
  <c r="AQ55" i="3"/>
  <c r="AQ56" i="3" s="1"/>
  <c r="AQ22" i="3"/>
  <c r="AQ23" i="3" s="1"/>
  <c r="AQ21" i="3"/>
  <c r="BU55" i="3"/>
  <c r="BU56" i="3" s="1"/>
  <c r="BU22" i="3"/>
  <c r="BU23" i="3" s="1"/>
  <c r="BU21" i="3"/>
  <c r="AO55" i="3"/>
  <c r="AO56" i="3" s="1"/>
  <c r="AO22" i="3"/>
  <c r="AO23" i="3" s="1"/>
  <c r="AO21" i="3"/>
  <c r="I55" i="3"/>
  <c r="I56" i="3" s="1"/>
  <c r="I22" i="3"/>
  <c r="I23" i="3" s="1"/>
  <c r="I21" i="3"/>
  <c r="AB19" i="3"/>
  <c r="BG19" i="3"/>
  <c r="BU19" i="3"/>
  <c r="BB19" i="3"/>
  <c r="AT55" i="3"/>
  <c r="AT56" i="3" s="1"/>
  <c r="AT21" i="3"/>
  <c r="AT22" i="3"/>
  <c r="AT23" i="3" s="1"/>
  <c r="AL19" i="3"/>
  <c r="AD55" i="3"/>
  <c r="AD56" i="3" s="1"/>
  <c r="AD21" i="3"/>
  <c r="AD22" i="3"/>
  <c r="AD23" i="3" s="1"/>
  <c r="V19" i="3"/>
  <c r="N55" i="3"/>
  <c r="N56" i="3" s="1"/>
  <c r="N21" i="3"/>
  <c r="N22" i="3"/>
  <c r="N23" i="3" s="1"/>
  <c r="F19" i="3"/>
  <c r="BM19" i="3"/>
  <c r="BI55" i="3"/>
  <c r="BI56" i="3" s="1"/>
  <c r="BI22" i="3"/>
  <c r="BI23" i="3" s="1"/>
  <c r="BI21" i="3"/>
  <c r="AC55" i="3"/>
  <c r="AC56" i="3" s="1"/>
  <c r="AC22" i="3"/>
  <c r="AC23" i="3" s="1"/>
  <c r="AC21" i="3"/>
  <c r="AG19" i="3"/>
  <c r="CB21" i="3"/>
  <c r="CB22" i="3"/>
  <c r="CB23" i="3" s="1"/>
  <c r="CB55" i="3"/>
  <c r="CB56" i="3" s="1"/>
  <c r="BT55" i="3"/>
  <c r="BT56" i="3" s="1"/>
  <c r="BT21" i="3"/>
  <c r="BT22" i="3"/>
  <c r="BT23" i="3" s="1"/>
  <c r="BH55" i="3"/>
  <c r="BH56" i="3" s="1"/>
  <c r="BH21" i="3"/>
  <c r="BH22" i="3"/>
  <c r="BH23" i="3" s="1"/>
  <c r="AV21" i="3"/>
  <c r="AV22" i="3"/>
  <c r="AV23" i="3" s="1"/>
  <c r="AV55" i="3"/>
  <c r="AV56" i="3" s="1"/>
  <c r="AN55" i="3"/>
  <c r="AN56" i="3" s="1"/>
  <c r="AN21" i="3"/>
  <c r="AN22" i="3"/>
  <c r="AN23" i="3" s="1"/>
  <c r="X55" i="3"/>
  <c r="X56" i="3" s="1"/>
  <c r="X21" i="3"/>
  <c r="X22" i="3"/>
  <c r="X23" i="3" s="1"/>
  <c r="L55" i="3"/>
  <c r="L56" i="3" s="1"/>
  <c r="L21" i="3"/>
  <c r="L22" i="3"/>
  <c r="L23" i="3" s="1"/>
  <c r="AQ19" i="3"/>
  <c r="AE55" i="3"/>
  <c r="AE56" i="3" s="1"/>
  <c r="AE22" i="3"/>
  <c r="AE23" i="3" s="1"/>
  <c r="AE21" i="3"/>
  <c r="BF55" i="2"/>
  <c r="BF56" i="2" s="1"/>
  <c r="BF21" i="2"/>
  <c r="BF22" i="2"/>
  <c r="BF23" i="2" s="1"/>
  <c r="Z55" i="2"/>
  <c r="Z56" i="2" s="1"/>
  <c r="Z21" i="2"/>
  <c r="Z22" i="2"/>
  <c r="Z23" i="2" s="1"/>
  <c r="CJ55" i="2"/>
  <c r="CJ56" i="2" s="1"/>
  <c r="CJ22" i="2"/>
  <c r="CJ23" i="2" s="1"/>
  <c r="CJ21" i="2"/>
  <c r="BT55" i="2"/>
  <c r="BT56" i="2" s="1"/>
  <c r="BT22" i="2"/>
  <c r="BT23" i="2" s="1"/>
  <c r="BT21" i="2"/>
  <c r="BD55" i="2"/>
  <c r="BD56" i="2" s="1"/>
  <c r="BD22" i="2"/>
  <c r="BD23" i="2" s="1"/>
  <c r="BD21" i="2"/>
  <c r="AN55" i="2"/>
  <c r="AN56" i="2" s="1"/>
  <c r="AN22" i="2"/>
  <c r="AN23" i="2" s="1"/>
  <c r="AN21" i="2"/>
  <c r="X55" i="2"/>
  <c r="X56" i="2" s="1"/>
  <c r="X22" i="2"/>
  <c r="X23" i="2" s="1"/>
  <c r="X21" i="2"/>
  <c r="H55" i="2"/>
  <c r="H56" i="2" s="1"/>
  <c r="H22" i="2"/>
  <c r="H23" i="2" s="1"/>
  <c r="H21" i="2"/>
  <c r="CE21" i="2"/>
  <c r="CE22" i="2"/>
  <c r="CE23" i="2" s="1"/>
  <c r="CE55" i="2"/>
  <c r="CE56" i="2" s="1"/>
  <c r="BW55" i="2"/>
  <c r="BW56" i="2" s="1"/>
  <c r="BW21" i="2"/>
  <c r="BW22" i="2"/>
  <c r="BW23" i="2" s="1"/>
  <c r="BO21" i="2"/>
  <c r="BO22" i="2"/>
  <c r="BO23" i="2" s="1"/>
  <c r="BO55" i="2"/>
  <c r="BO56" i="2" s="1"/>
  <c r="BG55" i="2"/>
  <c r="BG56" i="2" s="1"/>
  <c r="BG21" i="2"/>
  <c r="BG22" i="2"/>
  <c r="BG23" i="2" s="1"/>
  <c r="AY21" i="2"/>
  <c r="AY22" i="2"/>
  <c r="AY23" i="2" s="1"/>
  <c r="AY55" i="2"/>
  <c r="AY56" i="2" s="1"/>
  <c r="AQ55" i="2"/>
  <c r="AQ56" i="2" s="1"/>
  <c r="AQ21" i="2"/>
  <c r="AQ22" i="2"/>
  <c r="AQ23" i="2" s="1"/>
  <c r="AI21" i="2"/>
  <c r="AI22" i="2"/>
  <c r="AI23" i="2" s="1"/>
  <c r="AI55" i="2"/>
  <c r="AI56" i="2" s="1"/>
  <c r="AA55" i="2"/>
  <c r="AA56" i="2" s="1"/>
  <c r="AA21" i="2"/>
  <c r="AA22" i="2"/>
  <c r="AA23" i="2" s="1"/>
  <c r="S21" i="2"/>
  <c r="S22" i="2"/>
  <c r="S23" i="2" s="1"/>
  <c r="S55" i="2"/>
  <c r="S56" i="2" s="1"/>
  <c r="K55" i="2"/>
  <c r="K56" i="2" s="1"/>
  <c r="K21" i="2"/>
  <c r="K22" i="2"/>
  <c r="K23" i="2" s="1"/>
  <c r="C21" i="2"/>
  <c r="C22" i="2"/>
  <c r="C23" i="2" s="1"/>
  <c r="C55" i="2"/>
  <c r="C56" i="2" s="1"/>
  <c r="BF19" i="2"/>
  <c r="Z19" i="2"/>
  <c r="CD55" i="2"/>
  <c r="CD56" i="2" s="1"/>
  <c r="CD21" i="2"/>
  <c r="CD22" i="2"/>
  <c r="CD23" i="2" s="1"/>
  <c r="AX55" i="2"/>
  <c r="AX56" i="2" s="1"/>
  <c r="AX21" i="2"/>
  <c r="AX22" i="2"/>
  <c r="AX23" i="2" s="1"/>
  <c r="R55" i="2"/>
  <c r="R56" i="2" s="1"/>
  <c r="R21" i="2"/>
  <c r="R22" i="2"/>
  <c r="R23" i="2" s="1"/>
  <c r="CJ19" i="2"/>
  <c r="BT19" i="2"/>
  <c r="BD19" i="2"/>
  <c r="AN19" i="2"/>
  <c r="X19" i="2"/>
  <c r="H19" i="2"/>
  <c r="CE19" i="2"/>
  <c r="BW19" i="2"/>
  <c r="BO19" i="2"/>
  <c r="BG19" i="2"/>
  <c r="AY19" i="2"/>
  <c r="AQ19" i="2"/>
  <c r="AI19" i="2"/>
  <c r="AA19" i="2"/>
  <c r="S19" i="2"/>
  <c r="K19" i="2"/>
  <c r="C19" i="2"/>
  <c r="AZ55" i="2"/>
  <c r="AZ56" i="2" s="1"/>
  <c r="AZ22" i="2"/>
  <c r="AZ23" i="2" s="1"/>
  <c r="AZ21" i="2"/>
  <c r="L55" i="2"/>
  <c r="L56" i="2" s="1"/>
  <c r="L22" i="2"/>
  <c r="L23" i="2" s="1"/>
  <c r="L21" i="2"/>
  <c r="CF55" i="2"/>
  <c r="CF56" i="2" s="1"/>
  <c r="CF22" i="2"/>
  <c r="CF23" i="2" s="1"/>
  <c r="CF21" i="2"/>
  <c r="AR55" i="2"/>
  <c r="AR56" i="2" s="1"/>
  <c r="AR22" i="2"/>
  <c r="AR23" i="2" s="1"/>
  <c r="AR21" i="2"/>
  <c r="D55" i="2"/>
  <c r="D56" i="2" s="1"/>
  <c r="D22" i="2"/>
  <c r="D23" i="2" s="1"/>
  <c r="D21" i="2"/>
  <c r="CD19" i="2"/>
  <c r="AX19" i="2"/>
  <c r="R19" i="2"/>
  <c r="BV55" i="2"/>
  <c r="BV56" i="2" s="1"/>
  <c r="BV21" i="2"/>
  <c r="BV22" i="2"/>
  <c r="BV23" i="2" s="1"/>
  <c r="AP55" i="2"/>
  <c r="AP56" i="2" s="1"/>
  <c r="AP21" i="2"/>
  <c r="AP22" i="2"/>
  <c r="AP23" i="2" s="1"/>
  <c r="J55" i="2"/>
  <c r="J56" i="2" s="1"/>
  <c r="J21" i="2"/>
  <c r="J22" i="2"/>
  <c r="J23" i="2" s="1"/>
  <c r="CB55" i="2"/>
  <c r="CB56" i="2" s="1"/>
  <c r="CB22" i="2"/>
  <c r="CB23" i="2" s="1"/>
  <c r="CB21" i="2"/>
  <c r="BL55" i="2"/>
  <c r="BL56" i="2" s="1"/>
  <c r="BL22" i="2"/>
  <c r="BL23" i="2" s="1"/>
  <c r="BL21" i="2"/>
  <c r="AV55" i="2"/>
  <c r="AV56" i="2" s="1"/>
  <c r="AV22" i="2"/>
  <c r="AV23" i="2" s="1"/>
  <c r="AV21" i="2"/>
  <c r="AF55" i="2"/>
  <c r="AF56" i="2" s="1"/>
  <c r="AF22" i="2"/>
  <c r="AF23" i="2" s="1"/>
  <c r="AF21" i="2"/>
  <c r="P55" i="2"/>
  <c r="P56" i="2" s="1"/>
  <c r="P22" i="2"/>
  <c r="P23" i="2" s="1"/>
  <c r="P21" i="2"/>
  <c r="CI21" i="2"/>
  <c r="CI55" i="2"/>
  <c r="CI56" i="2" s="1"/>
  <c r="CI22" i="2"/>
  <c r="CI23" i="2" s="1"/>
  <c r="CA21" i="2"/>
  <c r="CA22" i="2"/>
  <c r="CA23" i="2" s="1"/>
  <c r="CA55" i="2"/>
  <c r="CA56" i="2" s="1"/>
  <c r="BS21" i="2"/>
  <c r="BS55" i="2"/>
  <c r="BS56" i="2" s="1"/>
  <c r="BS22" i="2"/>
  <c r="BS23" i="2" s="1"/>
  <c r="BK21" i="2"/>
  <c r="BK22" i="2"/>
  <c r="BK23" i="2" s="1"/>
  <c r="BK55" i="2"/>
  <c r="BK56" i="2" s="1"/>
  <c r="BC21" i="2"/>
  <c r="BC55" i="2"/>
  <c r="BC56" i="2" s="1"/>
  <c r="BC22" i="2"/>
  <c r="BC23" i="2" s="1"/>
  <c r="AU21" i="2"/>
  <c r="AU22" i="2"/>
  <c r="AU23" i="2" s="1"/>
  <c r="AU55" i="2"/>
  <c r="AU56" i="2" s="1"/>
  <c r="AM21" i="2"/>
  <c r="AM55" i="2"/>
  <c r="AM56" i="2" s="1"/>
  <c r="AM22" i="2"/>
  <c r="AM23" i="2" s="1"/>
  <c r="AE21" i="2"/>
  <c r="AE22" i="2"/>
  <c r="AE23" i="2" s="1"/>
  <c r="AE55" i="2"/>
  <c r="AE56" i="2" s="1"/>
  <c r="W21" i="2"/>
  <c r="W55" i="2"/>
  <c r="W56" i="2" s="1"/>
  <c r="W22" i="2"/>
  <c r="W23" i="2" s="1"/>
  <c r="O21" i="2"/>
  <c r="O22" i="2"/>
  <c r="O23" i="2" s="1"/>
  <c r="O55" i="2"/>
  <c r="O56" i="2" s="1"/>
  <c r="G21" i="2"/>
  <c r="G55" i="2"/>
  <c r="G56" i="2" s="1"/>
  <c r="G22" i="2"/>
  <c r="G23" i="2" s="1"/>
  <c r="AZ19" i="2"/>
  <c r="L19" i="2"/>
  <c r="CF19" i="2"/>
  <c r="AR19" i="2"/>
  <c r="D19" i="2"/>
  <c r="BV19" i="2"/>
  <c r="AP19" i="2"/>
  <c r="J19" i="2"/>
  <c r="BN55" i="2"/>
  <c r="BN56" i="2" s="1"/>
  <c r="BN21" i="2"/>
  <c r="BN22" i="2"/>
  <c r="BN23" i="2" s="1"/>
  <c r="AH55" i="2"/>
  <c r="AH56" i="2" s="1"/>
  <c r="AH21" i="2"/>
  <c r="AH22" i="2"/>
  <c r="AH23" i="2" s="1"/>
  <c r="B55" i="2"/>
  <c r="B56" i="2" s="1"/>
  <c r="B21" i="2"/>
  <c r="B22" i="2"/>
  <c r="B23" i="2" s="1"/>
  <c r="CB19" i="2"/>
  <c r="BL19" i="2"/>
  <c r="AV19" i="2"/>
  <c r="AF19" i="2"/>
  <c r="P19" i="2"/>
  <c r="CI19" i="2"/>
  <c r="CA19" i="2"/>
  <c r="BS19" i="2"/>
  <c r="BK19" i="2"/>
  <c r="BC19" i="2"/>
  <c r="AU19" i="2"/>
  <c r="AM19" i="2"/>
  <c r="AE19" i="2"/>
  <c r="W19" i="2"/>
  <c r="O19" i="2"/>
  <c r="G19" i="2"/>
  <c r="BX55" i="2"/>
  <c r="BX56" i="2" s="1"/>
  <c r="BX22" i="2"/>
  <c r="BX23" i="2" s="1"/>
  <c r="BX21" i="2"/>
  <c r="AB55" i="2"/>
  <c r="AB56" i="2" s="1"/>
  <c r="AB22" i="2"/>
  <c r="AB23" i="2" s="1"/>
  <c r="AB21" i="2"/>
  <c r="AJ55" i="2"/>
  <c r="AJ56" i="2" s="1"/>
  <c r="AJ22" i="2"/>
  <c r="AJ23" i="2" s="1"/>
  <c r="AJ21" i="2"/>
  <c r="BP55" i="2"/>
  <c r="BP56" i="2" s="1"/>
  <c r="BP22" i="2"/>
  <c r="BP23" i="2" s="1"/>
  <c r="BP21" i="2"/>
  <c r="T55" i="2"/>
  <c r="T56" i="2" s="1"/>
  <c r="T22" i="2"/>
  <c r="T23" i="2" s="1"/>
  <c r="T21" i="2"/>
  <c r="BH55" i="2"/>
  <c r="BH56" i="2" s="1"/>
  <c r="BH22" i="2"/>
  <c r="BH23" i="2" s="1"/>
  <c r="BH21" i="2"/>
  <c r="BN19" i="2"/>
  <c r="AH19" i="2"/>
  <c r="B19" i="2"/>
  <c r="AN53" i="1"/>
  <c r="AN60" i="1" s="1"/>
  <c r="AN61" i="1" s="1"/>
  <c r="AR53" i="1"/>
  <c r="AR60" i="1" s="1"/>
  <c r="AR61" i="1" s="1"/>
  <c r="BT53" i="1"/>
  <c r="BT60" i="1" s="1"/>
  <c r="BT61" i="1" s="1"/>
  <c r="AC53" i="1"/>
  <c r="AC55" i="1" s="1"/>
  <c r="L53" i="1"/>
  <c r="L60" i="1" s="1"/>
  <c r="L61" i="1" s="1"/>
  <c r="G53" i="1"/>
  <c r="G60" i="1" s="1"/>
  <c r="G61" i="1" s="1"/>
  <c r="E53" i="1"/>
  <c r="W53" i="1"/>
  <c r="W60" i="1" s="1"/>
  <c r="W61" i="1" s="1"/>
  <c r="K53" i="1"/>
  <c r="AU41" i="1"/>
  <c r="J19" i="1"/>
  <c r="Y53" i="1"/>
  <c r="Y60" i="1" s="1"/>
  <c r="Y61" i="1" s="1"/>
  <c r="AS53" i="1"/>
  <c r="AS60" i="1" s="1"/>
  <c r="AS61" i="1" s="1"/>
  <c r="BI53" i="1"/>
  <c r="BI55" i="1" s="1"/>
  <c r="M53" i="1"/>
  <c r="M60" i="1" s="1"/>
  <c r="M61" i="1" s="1"/>
  <c r="AQ53" i="1"/>
  <c r="AV53" i="1"/>
  <c r="AV60" i="1" s="1"/>
  <c r="AV61" i="1" s="1"/>
  <c r="BG53" i="1"/>
  <c r="D53" i="1"/>
  <c r="D60" i="1" s="1"/>
  <c r="D61" i="1" s="1"/>
  <c r="BL53" i="1"/>
  <c r="BL60" i="1" s="1"/>
  <c r="BL61" i="1" s="1"/>
  <c r="AC41" i="1"/>
  <c r="I53" i="1"/>
  <c r="I60" i="1" s="1"/>
  <c r="I61" i="1" s="1"/>
  <c r="BX53" i="1"/>
  <c r="BX60" i="1" s="1"/>
  <c r="BX61" i="1" s="1"/>
  <c r="BD53" i="1"/>
  <c r="BD60" i="1" s="1"/>
  <c r="BD61" i="1" s="1"/>
  <c r="L41" i="1"/>
  <c r="B19" i="1"/>
  <c r="X53" i="1"/>
  <c r="X60" i="1" s="1"/>
  <c r="X61" i="1" s="1"/>
  <c r="H53" i="1"/>
  <c r="H60" i="1" s="1"/>
  <c r="H61" i="1" s="1"/>
  <c r="BA53" i="1"/>
  <c r="BA55" i="1" s="1"/>
  <c r="AZ53" i="1"/>
  <c r="BP53" i="1"/>
  <c r="BP60" i="1" s="1"/>
  <c r="BP61" i="1" s="1"/>
  <c r="AV5" i="1"/>
  <c r="AV20" i="1" s="1"/>
  <c r="CI19" i="1"/>
  <c r="AJ53" i="1"/>
  <c r="AJ60" i="1" s="1"/>
  <c r="AJ61" i="1" s="1"/>
  <c r="AZ41" i="1"/>
  <c r="T5" i="1"/>
  <c r="T20" i="1" s="1"/>
  <c r="P5" i="1"/>
  <c r="P20" i="1" s="1"/>
  <c r="CK5" i="1"/>
  <c r="CK20" i="1" s="1"/>
  <c r="CL19" i="1"/>
  <c r="H5" i="1"/>
  <c r="H20" i="1" s="1"/>
  <c r="CP53" i="1"/>
  <c r="AA53" i="1"/>
  <c r="AA55" i="1" s="1"/>
  <c r="T53" i="1"/>
  <c r="T60" i="1" s="1"/>
  <c r="T61" i="1" s="1"/>
  <c r="CO53" i="1"/>
  <c r="CO60" i="1" s="1"/>
  <c r="CO61" i="1" s="1"/>
  <c r="U53" i="1"/>
  <c r="U55" i="1" s="1"/>
  <c r="AB5" i="1"/>
  <c r="AB20" i="1" s="1"/>
  <c r="AR5" i="1"/>
  <c r="AR20" i="1" s="1"/>
  <c r="BU53" i="1"/>
  <c r="BU60" i="1" s="1"/>
  <c r="BU61" i="1" s="1"/>
  <c r="AE20" i="1"/>
  <c r="AE19" i="1"/>
  <c r="AU22" i="1"/>
  <c r="AU23" i="1" s="1"/>
  <c r="CR55" i="1"/>
  <c r="BM41" i="1"/>
  <c r="BM53" i="1"/>
  <c r="CL22" i="1"/>
  <c r="CL23" i="1" s="1"/>
  <c r="AX22" i="1"/>
  <c r="AX23" i="1" s="1"/>
  <c r="AX19" i="1"/>
  <c r="BO19" i="1"/>
  <c r="CI22" i="1"/>
  <c r="CI23" i="1" s="1"/>
  <c r="CI55" i="1"/>
  <c r="C19" i="1"/>
  <c r="O19" i="1"/>
  <c r="Q41" i="1"/>
  <c r="Q53" i="1"/>
  <c r="CL53" i="1"/>
  <c r="CL55" i="1" s="1"/>
  <c r="BI22" i="1"/>
  <c r="BI23" i="1" s="1"/>
  <c r="O22" i="1"/>
  <c r="O23" i="1" s="1"/>
  <c r="O55" i="1"/>
  <c r="BQ55" i="1"/>
  <c r="C22" i="1"/>
  <c r="C23" i="1" s="1"/>
  <c r="C55" i="1"/>
  <c r="AI22" i="1"/>
  <c r="AI23" i="1" s="1"/>
  <c r="AI55" i="1"/>
  <c r="BG22" i="1"/>
  <c r="BG23" i="1" s="1"/>
  <c r="BO22" i="1"/>
  <c r="BO23" i="1" s="1"/>
  <c r="CN55" i="1"/>
  <c r="CM22" i="1"/>
  <c r="CM23" i="1" s="1"/>
  <c r="Z22" i="1"/>
  <c r="Z23" i="1" s="1"/>
  <c r="Z55" i="1"/>
  <c r="AG41" i="1"/>
  <c r="AG53" i="1"/>
  <c r="I20" i="1"/>
  <c r="I19" i="1"/>
  <c r="AO20" i="1"/>
  <c r="AO19" i="1"/>
  <c r="BE5" i="1"/>
  <c r="BE20" i="1" s="1"/>
  <c r="BU20" i="1"/>
  <c r="BU19" i="1"/>
  <c r="M19" i="1"/>
  <c r="AI19" i="1"/>
  <c r="BQ19" i="1"/>
  <c r="BR22" i="1"/>
  <c r="BR23" i="1" s="1"/>
  <c r="BR55" i="1"/>
  <c r="CQ22" i="1"/>
  <c r="CQ23" i="1" s="1"/>
  <c r="Z19" i="1"/>
  <c r="BI19" i="1"/>
  <c r="G19" i="1"/>
  <c r="BC19" i="1"/>
  <c r="AW41" i="1"/>
  <c r="AW53" i="1"/>
  <c r="AW60" i="1" s="1"/>
  <c r="AW61" i="1" s="1"/>
  <c r="BW5" i="1" l="1"/>
  <c r="BW20" i="1" s="1"/>
  <c r="BW21" i="1" s="1"/>
  <c r="BV5" i="1"/>
  <c r="BV20" i="1" s="1"/>
  <c r="BV21" i="1" s="1"/>
  <c r="AQ19" i="1"/>
  <c r="BF55" i="1"/>
  <c r="P55" i="1"/>
  <c r="P57" i="1" s="1"/>
  <c r="P58" i="1" s="1"/>
  <c r="BO60" i="1"/>
  <c r="BO61" i="1" s="1"/>
  <c r="BB19" i="1"/>
  <c r="BC55" i="1"/>
  <c r="BG55" i="1"/>
  <c r="AU19" i="1"/>
  <c r="BG19" i="1"/>
  <c r="AM22" i="1"/>
  <c r="AM23" i="1" s="1"/>
  <c r="S55" i="1"/>
  <c r="S56" i="1" s="1"/>
  <c r="CQ19" i="1"/>
  <c r="BN55" i="1"/>
  <c r="BN57" i="1" s="1"/>
  <c r="BN58" i="1" s="1"/>
  <c r="AA19" i="1"/>
  <c r="AM55" i="1"/>
  <c r="AM19" i="1"/>
  <c r="BB22" i="1"/>
  <c r="BB23" i="1" s="1"/>
  <c r="BA22" i="1"/>
  <c r="BA23" i="1" s="1"/>
  <c r="BA19" i="1"/>
  <c r="AA22" i="1"/>
  <c r="AA23" i="1" s="1"/>
  <c r="BN19" i="1"/>
  <c r="AQ22" i="1"/>
  <c r="AQ23" i="1" s="1"/>
  <c r="V22" i="1"/>
  <c r="V23" i="1" s="1"/>
  <c r="F19" i="1"/>
  <c r="Q22" i="1"/>
  <c r="Q23" i="1" s="1"/>
  <c r="CR19" i="1"/>
  <c r="F55" i="1"/>
  <c r="F56" i="1" s="1"/>
  <c r="BK22" i="1"/>
  <c r="BK23" i="1" s="1"/>
  <c r="V19" i="1"/>
  <c r="AK19" i="1"/>
  <c r="CP19" i="1"/>
  <c r="BN22" i="1"/>
  <c r="BN23" i="1" s="1"/>
  <c r="BS55" i="1"/>
  <c r="BS56" i="1" s="1"/>
  <c r="CH22" i="1"/>
  <c r="CH23" i="1" s="1"/>
  <c r="AL22" i="1"/>
  <c r="AL23" i="1" s="1"/>
  <c r="AS19" i="1"/>
  <c r="AQ55" i="1"/>
  <c r="AQ56" i="1" s="1"/>
  <c r="BS19" i="1"/>
  <c r="BR19" i="1"/>
  <c r="AL19" i="1"/>
  <c r="CJ19" i="1"/>
  <c r="CN19" i="1"/>
  <c r="R55" i="1"/>
  <c r="R56" i="1" s="1"/>
  <c r="K22" i="1"/>
  <c r="K23" i="1" s="1"/>
  <c r="BV19" i="1"/>
  <c r="CJ22" i="1"/>
  <c r="CJ23" i="1" s="1"/>
  <c r="AC19" i="1"/>
  <c r="Q55" i="1"/>
  <c r="Q56" i="1" s="1"/>
  <c r="Q19" i="1"/>
  <c r="K19" i="1"/>
  <c r="AU55" i="1"/>
  <c r="AU56" i="1" s="1"/>
  <c r="AS55" i="1"/>
  <c r="AS56" i="1" s="1"/>
  <c r="CP55" i="1"/>
  <c r="CP57" i="1" s="1"/>
  <c r="CP58" i="1" s="1"/>
  <c r="E22" i="1"/>
  <c r="E23" i="1" s="1"/>
  <c r="BK55" i="1"/>
  <c r="AP55" i="1"/>
  <c r="AP56" i="1" s="1"/>
  <c r="CH56" i="1"/>
  <c r="CL60" i="1"/>
  <c r="CL61" i="1" s="1"/>
  <c r="R22" i="1"/>
  <c r="R23" i="1" s="1"/>
  <c r="BK19" i="1"/>
  <c r="CH19" i="1"/>
  <c r="BQ22" i="1"/>
  <c r="BQ23" i="1" s="1"/>
  <c r="G55" i="1"/>
  <c r="G56" i="1" s="1"/>
  <c r="K55" i="1"/>
  <c r="K57" i="1" s="1"/>
  <c r="K58" i="1" s="1"/>
  <c r="R19" i="1"/>
  <c r="AG55" i="1"/>
  <c r="AG57" i="1" s="1"/>
  <c r="AG58" i="1" s="1"/>
  <c r="AG19" i="1"/>
  <c r="BH56" i="1"/>
  <c r="BH57" i="1"/>
  <c r="BH58" i="1" s="1"/>
  <c r="CM56" i="1"/>
  <c r="CM57" i="1"/>
  <c r="CM58" i="1" s="1"/>
  <c r="AF56" i="1"/>
  <c r="AF57" i="1"/>
  <c r="AF58" i="1" s="1"/>
  <c r="CI56" i="1"/>
  <c r="CI57" i="1"/>
  <c r="CI58" i="1" s="1"/>
  <c r="U56" i="1"/>
  <c r="U57" i="1"/>
  <c r="U58" i="1" s="1"/>
  <c r="V56" i="1"/>
  <c r="V57" i="1"/>
  <c r="V58" i="1" s="1"/>
  <c r="J55" i="1"/>
  <c r="U19" i="1"/>
  <c r="BG56" i="1"/>
  <c r="BG57" i="1"/>
  <c r="BG58" i="1" s="1"/>
  <c r="AC56" i="1"/>
  <c r="AC57" i="1"/>
  <c r="AC58" i="1" s="1"/>
  <c r="AQ60" i="1"/>
  <c r="AQ61" i="1" s="1"/>
  <c r="CP60" i="1"/>
  <c r="CP61" i="1" s="1"/>
  <c r="AA60" i="1"/>
  <c r="AA61" i="1" s="1"/>
  <c r="Q60" i="1"/>
  <c r="Q61" i="1" s="1"/>
  <c r="BA60" i="1"/>
  <c r="BA61" i="1" s="1"/>
  <c r="BI60" i="1"/>
  <c r="BI61" i="1" s="1"/>
  <c r="CN56" i="1"/>
  <c r="CN57" i="1"/>
  <c r="CN58" i="1" s="1"/>
  <c r="BC56" i="1"/>
  <c r="BC57" i="1"/>
  <c r="BC58" i="1" s="1"/>
  <c r="AX55" i="1"/>
  <c r="P56" i="1"/>
  <c r="BR56" i="1"/>
  <c r="BR57" i="1"/>
  <c r="BR58" i="1" s="1"/>
  <c r="Z56" i="1"/>
  <c r="Z57" i="1"/>
  <c r="Z58" i="1" s="1"/>
  <c r="BF56" i="1"/>
  <c r="BF57" i="1"/>
  <c r="BF58" i="1" s="1"/>
  <c r="BQ56" i="1"/>
  <c r="BQ57" i="1"/>
  <c r="BQ58" i="1" s="1"/>
  <c r="BJ55" i="1"/>
  <c r="BH19" i="1"/>
  <c r="BF19" i="1"/>
  <c r="BB56" i="1"/>
  <c r="BB57" i="1"/>
  <c r="BB58" i="1" s="1"/>
  <c r="BW19" i="1"/>
  <c r="BF22" i="1"/>
  <c r="BF23" i="1" s="1"/>
  <c r="S22" i="1"/>
  <c r="S23" i="1" s="1"/>
  <c r="AK55" i="1"/>
  <c r="BJ22" i="1"/>
  <c r="BJ23" i="1" s="1"/>
  <c r="AP22" i="1"/>
  <c r="AP23" i="1" s="1"/>
  <c r="BD55" i="1"/>
  <c r="AT19" i="1"/>
  <c r="BA56" i="1"/>
  <c r="BA57" i="1"/>
  <c r="BA58" i="1" s="1"/>
  <c r="M55" i="1"/>
  <c r="W55" i="1"/>
  <c r="B56" i="1"/>
  <c r="B57" i="1"/>
  <c r="B58" i="1" s="1"/>
  <c r="AZ5" i="1"/>
  <c r="AZ20" i="1" s="1"/>
  <c r="BO56" i="1"/>
  <c r="BO57" i="1"/>
  <c r="BO58" i="1" s="1"/>
  <c r="AH56" i="1"/>
  <c r="AH57" i="1"/>
  <c r="AH58" i="1" s="1"/>
  <c r="S19" i="1"/>
  <c r="BM55" i="1"/>
  <c r="BM19" i="1"/>
  <c r="BI56" i="1"/>
  <c r="BI57" i="1"/>
  <c r="BI58" i="1" s="1"/>
  <c r="AC60" i="1"/>
  <c r="AC61" i="1" s="1"/>
  <c r="O56" i="1"/>
  <c r="O57" i="1"/>
  <c r="O58" i="1" s="1"/>
  <c r="AA56" i="1"/>
  <c r="AA57" i="1"/>
  <c r="AA58" i="1" s="1"/>
  <c r="K60" i="1"/>
  <c r="K61" i="1" s="1"/>
  <c r="AI56" i="1"/>
  <c r="AI57" i="1"/>
  <c r="AI58" i="1" s="1"/>
  <c r="C56" i="1"/>
  <c r="C57" i="1"/>
  <c r="C58" i="1" s="1"/>
  <c r="AP19" i="1"/>
  <c r="AT55" i="1"/>
  <c r="E19" i="1"/>
  <c r="E55" i="1"/>
  <c r="BG60" i="1"/>
  <c r="BG61" i="1" s="1"/>
  <c r="AG60" i="1"/>
  <c r="AG61" i="1" s="1"/>
  <c r="BJ19" i="1"/>
  <c r="K56" i="1"/>
  <c r="AZ60" i="1"/>
  <c r="AZ61" i="1" s="1"/>
  <c r="CQ56" i="1"/>
  <c r="CQ57" i="1"/>
  <c r="CQ58" i="1" s="1"/>
  <c r="CM19" i="1"/>
  <c r="AM56" i="1"/>
  <c r="AM57" i="1"/>
  <c r="AM58" i="1" s="1"/>
  <c r="AL56" i="1"/>
  <c r="AL57" i="1"/>
  <c r="AL58" i="1" s="1"/>
  <c r="W19" i="1"/>
  <c r="CJ56" i="1"/>
  <c r="CJ57" i="1"/>
  <c r="CJ58" i="1" s="1"/>
  <c r="BK56" i="1"/>
  <c r="BK57" i="1"/>
  <c r="BK58" i="1" s="1"/>
  <c r="CL56" i="1"/>
  <c r="CL57" i="1"/>
  <c r="CL58" i="1" s="1"/>
  <c r="CR56" i="1"/>
  <c r="CR57" i="1"/>
  <c r="CR58" i="1" s="1"/>
  <c r="AH19" i="1"/>
  <c r="U60" i="1"/>
  <c r="U61" i="1" s="1"/>
  <c r="E60" i="1"/>
  <c r="E61" i="1" s="1"/>
  <c r="BM60" i="1"/>
  <c r="BM61" i="1" s="1"/>
  <c r="L55" i="1"/>
  <c r="BT55" i="1"/>
  <c r="AR55" i="1"/>
  <c r="AN55" i="1"/>
  <c r="AN19" i="1"/>
  <c r="H19" i="1"/>
  <c r="AV19" i="1"/>
  <c r="AD55" i="1"/>
  <c r="AW55" i="1"/>
  <c r="N55" i="1"/>
  <c r="D55" i="1"/>
  <c r="BX55" i="1"/>
  <c r="AB19" i="1"/>
  <c r="AD22" i="1"/>
  <c r="AD23" i="1" s="1"/>
  <c r="BT19" i="1"/>
  <c r="P19" i="1"/>
  <c r="D19" i="1"/>
  <c r="AD19" i="1"/>
  <c r="N19" i="1"/>
  <c r="T55" i="1"/>
  <c r="BL19" i="1"/>
  <c r="AJ19" i="1"/>
  <c r="AW19" i="1"/>
  <c r="CO55" i="1"/>
  <c r="CO19" i="1"/>
  <c r="CS22" i="1"/>
  <c r="CS23" i="1" s="1"/>
  <c r="CS55" i="1"/>
  <c r="BH22" i="1"/>
  <c r="BH23" i="1" s="1"/>
  <c r="AB22" i="1"/>
  <c r="AB23" i="1" s="1"/>
  <c r="BL22" i="1"/>
  <c r="BL23" i="1" s="1"/>
  <c r="AV22" i="1"/>
  <c r="AV23" i="1" s="1"/>
  <c r="BL55" i="1"/>
  <c r="BX19" i="1"/>
  <c r="AR19" i="1"/>
  <c r="L19" i="1"/>
  <c r="AF19" i="1"/>
  <c r="BT22" i="1"/>
  <c r="BT23" i="1" s="1"/>
  <c r="AN22" i="1"/>
  <c r="AN23" i="1" s="1"/>
  <c r="H22" i="1"/>
  <c r="H23" i="1" s="1"/>
  <c r="P22" i="1"/>
  <c r="P23" i="1" s="1"/>
  <c r="CO22" i="1"/>
  <c r="CO23" i="1" s="1"/>
  <c r="AJ22" i="1"/>
  <c r="AJ23" i="1" s="1"/>
  <c r="D22" i="1"/>
  <c r="D23" i="1" s="1"/>
  <c r="AJ55" i="1"/>
  <c r="H55" i="1"/>
  <c r="AH22" i="1"/>
  <c r="AH23" i="1" s="1"/>
  <c r="BD22" i="1"/>
  <c r="BD23" i="1" s="1"/>
  <c r="X22" i="1"/>
  <c r="X23" i="1" s="1"/>
  <c r="CK22" i="1"/>
  <c r="CK23" i="1" s="1"/>
  <c r="BP22" i="1"/>
  <c r="BP23" i="1" s="1"/>
  <c r="T22" i="1"/>
  <c r="T23" i="1" s="1"/>
  <c r="BE19" i="1"/>
  <c r="BX22" i="1"/>
  <c r="BX23" i="1" s="1"/>
  <c r="AR22" i="1"/>
  <c r="AR23" i="1" s="1"/>
  <c r="L22" i="1"/>
  <c r="L23" i="1" s="1"/>
  <c r="AF22" i="1"/>
  <c r="AF23" i="1" s="1"/>
  <c r="CS19" i="1"/>
  <c r="BD19" i="1"/>
  <c r="X19" i="1"/>
  <c r="CK55" i="1"/>
  <c r="CK19" i="1"/>
  <c r="AV55" i="1"/>
  <c r="BP19" i="1"/>
  <c r="T19" i="1"/>
  <c r="AB55" i="1"/>
  <c r="X55" i="1"/>
  <c r="BP55" i="1"/>
  <c r="Y19" i="1"/>
  <c r="AE22" i="1"/>
  <c r="AE23" i="1" s="1"/>
  <c r="AE55" i="1"/>
  <c r="BE22" i="1"/>
  <c r="BE23" i="1" s="1"/>
  <c r="BE55" i="1"/>
  <c r="AY19" i="1"/>
  <c r="BU22" i="1"/>
  <c r="BU23" i="1" s="1"/>
  <c r="BU55" i="1"/>
  <c r="Y22" i="1"/>
  <c r="Y23" i="1" s="1"/>
  <c r="Y55" i="1"/>
  <c r="I22" i="1"/>
  <c r="I23" i="1" s="1"/>
  <c r="I55" i="1"/>
  <c r="AY22" i="1"/>
  <c r="AY23" i="1" s="1"/>
  <c r="AY55" i="1"/>
  <c r="AO22" i="1"/>
  <c r="AO23" i="1" s="1"/>
  <c r="AO55" i="1"/>
  <c r="BV55" i="1" l="1"/>
  <c r="BV22" i="1"/>
  <c r="BV23" i="1" s="1"/>
  <c r="BW22" i="1"/>
  <c r="BW23" i="1" s="1"/>
  <c r="BW55" i="1"/>
  <c r="BW56" i="1" s="1"/>
  <c r="S57" i="1"/>
  <c r="S58" i="1" s="1"/>
  <c r="BN56" i="1"/>
  <c r="F57" i="1"/>
  <c r="F58" i="1" s="1"/>
  <c r="CP56" i="1"/>
  <c r="AZ19" i="1"/>
  <c r="AS57" i="1"/>
  <c r="AS58" i="1" s="1"/>
  <c r="BS57" i="1"/>
  <c r="BS58" i="1" s="1"/>
  <c r="AG56" i="1"/>
  <c r="AP57" i="1"/>
  <c r="AP58" i="1" s="1"/>
  <c r="G57" i="1"/>
  <c r="G58" i="1" s="1"/>
  <c r="AQ57" i="1"/>
  <c r="AQ58" i="1" s="1"/>
  <c r="Q57" i="1"/>
  <c r="Q58" i="1" s="1"/>
  <c r="R57" i="1"/>
  <c r="R58" i="1" s="1"/>
  <c r="AU57" i="1"/>
  <c r="AU58" i="1" s="1"/>
  <c r="BL56" i="1"/>
  <c r="BL57" i="1"/>
  <c r="BL58" i="1" s="1"/>
  <c r="Y56" i="1"/>
  <c r="Y57" i="1"/>
  <c r="Y58" i="1" s="1"/>
  <c r="AW56" i="1"/>
  <c r="AW57" i="1"/>
  <c r="AW58" i="1" s="1"/>
  <c r="BD56" i="1"/>
  <c r="BD57" i="1"/>
  <c r="BD58" i="1" s="1"/>
  <c r="AE56" i="1"/>
  <c r="AE57" i="1"/>
  <c r="AE58" i="1" s="1"/>
  <c r="CS56" i="1"/>
  <c r="CS57" i="1"/>
  <c r="CS58" i="1" s="1"/>
  <c r="T56" i="1"/>
  <c r="T57" i="1"/>
  <c r="T58" i="1" s="1"/>
  <c r="AT56" i="1"/>
  <c r="AT57" i="1"/>
  <c r="AT58" i="1" s="1"/>
  <c r="BJ56" i="1"/>
  <c r="BJ57" i="1"/>
  <c r="BJ58" i="1" s="1"/>
  <c r="BE56" i="1"/>
  <c r="BE57" i="1"/>
  <c r="BE58" i="1" s="1"/>
  <c r="AZ22" i="1"/>
  <c r="AZ23" i="1" s="1"/>
  <c r="AY56" i="1"/>
  <c r="AY57" i="1"/>
  <c r="AY58" i="1" s="1"/>
  <c r="BU56" i="1"/>
  <c r="BU57" i="1"/>
  <c r="BU58" i="1" s="1"/>
  <c r="BX56" i="1"/>
  <c r="BX57" i="1"/>
  <c r="BX58" i="1" s="1"/>
  <c r="W56" i="1"/>
  <c r="W57" i="1"/>
  <c r="W58" i="1" s="1"/>
  <c r="AK56" i="1"/>
  <c r="AK57" i="1"/>
  <c r="AK58" i="1" s="1"/>
  <c r="AB56" i="1"/>
  <c r="AB57" i="1"/>
  <c r="AB58" i="1" s="1"/>
  <c r="AD56" i="1"/>
  <c r="AD57" i="1"/>
  <c r="AD58" i="1" s="1"/>
  <c r="J56" i="1"/>
  <c r="J57" i="1"/>
  <c r="J58" i="1" s="1"/>
  <c r="D56" i="1"/>
  <c r="D57" i="1"/>
  <c r="D58" i="1" s="1"/>
  <c r="AN56" i="1"/>
  <c r="AN57" i="1"/>
  <c r="AN58" i="1" s="1"/>
  <c r="BM56" i="1"/>
  <c r="BM57" i="1"/>
  <c r="BM58" i="1" s="1"/>
  <c r="M56" i="1"/>
  <c r="M57" i="1"/>
  <c r="M58" i="1" s="1"/>
  <c r="CK56" i="1"/>
  <c r="CK57" i="1"/>
  <c r="CK58" i="1" s="1"/>
  <c r="BP56" i="1"/>
  <c r="BP57" i="1"/>
  <c r="BP58" i="1" s="1"/>
  <c r="H56" i="1"/>
  <c r="H57" i="1"/>
  <c r="H58" i="1" s="1"/>
  <c r="N56" i="1"/>
  <c r="N57" i="1"/>
  <c r="N58" i="1" s="1"/>
  <c r="AR56" i="1"/>
  <c r="AR57" i="1"/>
  <c r="AR58" i="1" s="1"/>
  <c r="L56" i="1"/>
  <c r="L57" i="1"/>
  <c r="L58" i="1" s="1"/>
  <c r="AX56" i="1"/>
  <c r="AX57" i="1"/>
  <c r="AX58" i="1" s="1"/>
  <c r="AV56" i="1"/>
  <c r="AV57" i="1"/>
  <c r="AV58" i="1" s="1"/>
  <c r="I56" i="1"/>
  <c r="I57" i="1"/>
  <c r="I58" i="1" s="1"/>
  <c r="AO56" i="1"/>
  <c r="AO57" i="1"/>
  <c r="AO58" i="1" s="1"/>
  <c r="X56" i="1"/>
  <c r="X57" i="1"/>
  <c r="X58" i="1" s="1"/>
  <c r="AJ56" i="1"/>
  <c r="AJ57" i="1"/>
  <c r="AJ58" i="1" s="1"/>
  <c r="CO56" i="1"/>
  <c r="CO57" i="1"/>
  <c r="CO58" i="1" s="1"/>
  <c r="BT56" i="1"/>
  <c r="BT57" i="1"/>
  <c r="BT58" i="1" s="1"/>
  <c r="E56" i="1"/>
  <c r="E57" i="1"/>
  <c r="E58" i="1" s="1"/>
  <c r="AZ55" i="1"/>
  <c r="BW57" i="1" l="1"/>
  <c r="BW58" i="1" s="1"/>
  <c r="BV56" i="1"/>
  <c r="BV57" i="1"/>
  <c r="BV58" i="1" s="1"/>
  <c r="AZ56" i="1"/>
  <c r="AZ57" i="1"/>
  <c r="AZ58" i="1" s="1"/>
</calcChain>
</file>

<file path=xl/sharedStrings.xml><?xml version="1.0" encoding="utf-8"?>
<sst xmlns="http://schemas.openxmlformats.org/spreadsheetml/2006/main" count="673" uniqueCount="62">
  <si>
    <t>Sales</t>
  </si>
  <si>
    <t>Cost of Sales</t>
  </si>
  <si>
    <t>Material</t>
  </si>
  <si>
    <t>Labour</t>
  </si>
  <si>
    <t>Depreciation</t>
  </si>
  <si>
    <t>Electricity</t>
  </si>
  <si>
    <t>Others Mfg. overheads</t>
  </si>
  <si>
    <t>Actual Direct Cost Spent</t>
  </si>
  <si>
    <t>Dir.Cost in Stock/Stock Adj.</t>
  </si>
  <si>
    <t>Direct cost as % of C.O.G.S</t>
  </si>
  <si>
    <t>Gross profit (after Depn.)</t>
  </si>
  <si>
    <t>Selling expenses</t>
  </si>
  <si>
    <t>Transportation</t>
  </si>
  <si>
    <t>Administration</t>
  </si>
  <si>
    <t>Bank interest</t>
  </si>
  <si>
    <t>Bank charges</t>
  </si>
  <si>
    <t>R &amp; D, pre-production w/o</t>
  </si>
  <si>
    <t>Adj to Bad debts Prov.- Divn</t>
  </si>
  <si>
    <t>Other Income</t>
  </si>
  <si>
    <t>Net Profit</t>
  </si>
  <si>
    <t>Total Below GP Expenses</t>
  </si>
  <si>
    <t>Actual</t>
  </si>
  <si>
    <t>Budget</t>
  </si>
  <si>
    <t>Material cost as % of Sales</t>
  </si>
  <si>
    <t>Sales volume  (kg)</t>
  </si>
  <si>
    <t xml:space="preserve">Production volume (kg) </t>
  </si>
  <si>
    <t>Dir.Cost of  goods sold</t>
  </si>
  <si>
    <t>Dir.Cost of  goods sold  (SEWA disputed amt)</t>
  </si>
  <si>
    <t>Gross profit (after Depn.)  %</t>
  </si>
  <si>
    <t>Gross profit (before Depn.)</t>
  </si>
  <si>
    <t>Gross profit (before Depn.) %</t>
  </si>
  <si>
    <t>Sales ManpowerCost</t>
  </si>
  <si>
    <t>Sales Man Incentive</t>
  </si>
  <si>
    <t>Sales Office Rent</t>
  </si>
  <si>
    <t>Sales Travel and AirFare</t>
  </si>
  <si>
    <t>Advt / Exbn / Other Promotion</t>
  </si>
  <si>
    <t>Other Selling Expenses</t>
  </si>
  <si>
    <t>Administration Man Power Cost</t>
  </si>
  <si>
    <t>Telephone / Fax</t>
  </si>
  <si>
    <t>Other Administration Cost</t>
  </si>
  <si>
    <t xml:space="preserve">Administration </t>
  </si>
  <si>
    <t>Total FinanceCost</t>
  </si>
  <si>
    <t>Adj to Stock Prov.-Divn/Stock Valuation</t>
  </si>
  <si>
    <t>Net Profit  %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</si>
  <si>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</si>
  <si>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</si>
  <si>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</si>
  <si>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</si>
  <si>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</si>
  <si>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</si>
  <si>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</si>
  <si>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</si>
  <si>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</si>
  <si>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</si>
  <si>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</si>
  <si>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</si>
  <si>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Ledgers</t>
  </si>
  <si>
    <t xml:space="preserve">EBITDA </t>
  </si>
  <si>
    <t>EBITDA  %</t>
  </si>
  <si>
    <t>Total Expenses</t>
  </si>
  <si>
    <t>Total Expenses /Kg</t>
  </si>
  <si>
    <t>Total FinanceCost &amp;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</si>
</sst>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164" fontId="1" fillId="0" borderId="1" xfId="1" applyNumberFormat="1" applyFont="1" applyBorder="1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37" fontId="4" fillId="0" borderId="0" xfId="0" applyNumberFormat="1" applyFont="1"/>
    <xf numFmtId="37" fontId="4" fillId="0" borderId="0" xfId="0" applyNumberFormat="1" applyFont="1" applyAlignment="1">
      <alignment horizontal="left" vertical="center" wrapText="1"/>
    </xf>
    <xf numFmtId="37" fontId="5" fillId="0" borderId="0" xfId="0" applyNumberFormat="1" applyFont="1"/>
    <xf numFmtId="0" fontId="1" fillId="0" borderId="2" xfId="0" applyFont="1" applyBorder="1" applyAlignment="1">
      <alignment horizontal="center" vertical="center"/>
    </xf>
    <xf numFmtId="10" fontId="6" fillId="0" borderId="0" xfId="2" applyNumberFormat="1" applyFont="1"/>
    <xf numFmtId="164" fontId="6" fillId="0" borderId="0" xfId="0" applyNumberFormat="1" applyFont="1"/>
    <xf numFmtId="164" fontId="7" fillId="0" borderId="1" xfId="1" applyNumberFormat="1" applyFont="1" applyBorder="1"/>
    <xf numFmtId="10" fontId="7" fillId="0" borderId="1" xfId="2" applyNumberFormat="1" applyFont="1" applyBorder="1"/>
    <xf numFmtId="164" fontId="2" fillId="0" borderId="1" xfId="1" applyNumberFormat="1" applyFont="1" applyBorder="1"/>
    <xf numFmtId="164" fontId="7" fillId="0" borderId="0" xfId="0" applyNumberFormat="1" applyFont="1"/>
    <xf numFmtId="164" fontId="6" fillId="0" borderId="1" xfId="1" applyNumberFormat="1" applyFont="1" applyBorder="1"/>
    <xf numFmtId="164" fontId="1" fillId="0" borderId="0" xfId="0" applyNumberFormat="1" applyFont="1"/>
    <xf numFmtId="0" fontId="1" fillId="0" borderId="0" xfId="0" applyFont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61"/>
  <sheetViews>
    <sheetView tabSelected="1" topLeftCell="BL1" zoomScaleNormal="100" workbookViewId="0">
      <selection activeCell="CT1" sqref="CT1:CU4"/>
    </sheetView>
  </sheetViews>
  <sheetFormatPr defaultRowHeight="14.4" x14ac:dyDescent="0.3"/>
  <cols>
    <col min="1" max="1" width="38.109375" bestFit="1" customWidth="1"/>
    <col min="2" max="4" width="11.5546875" bestFit="1" customWidth="1"/>
    <col min="5" max="5" width="10.6640625" bestFit="1" customWidth="1"/>
    <col min="6" max="15" width="11.5546875" bestFit="1" customWidth="1"/>
    <col min="16" max="16" width="10.6640625" bestFit="1" customWidth="1"/>
    <col min="17" max="18" width="11.5546875" bestFit="1" customWidth="1"/>
    <col min="19" max="20" width="10.6640625" bestFit="1" customWidth="1"/>
    <col min="21" max="24" width="11.5546875" bestFit="1" customWidth="1"/>
    <col min="25" max="25" width="13.33203125" bestFit="1" customWidth="1"/>
    <col min="26" max="26" width="10.6640625" bestFit="1" customWidth="1"/>
    <col min="27" max="31" width="11.5546875" bestFit="1" customWidth="1"/>
    <col min="32" max="35" width="13.33203125" bestFit="1" customWidth="1"/>
    <col min="36" max="48" width="11.5546875" bestFit="1" customWidth="1"/>
    <col min="49" max="49" width="10.6640625" bestFit="1" customWidth="1"/>
    <col min="50" max="54" width="11.5546875" bestFit="1" customWidth="1"/>
    <col min="55" max="57" width="10.6640625" bestFit="1" customWidth="1"/>
    <col min="58" max="58" width="11" bestFit="1" customWidth="1"/>
    <col min="59" max="59" width="10.6640625" bestFit="1" customWidth="1"/>
    <col min="60" max="67" width="11.5546875" bestFit="1" customWidth="1"/>
    <col min="68" max="73" width="11.6640625" bestFit="1" customWidth="1"/>
    <col min="74" max="74" width="11.5546875" bestFit="1" customWidth="1"/>
    <col min="75" max="75" width="12.5546875" bestFit="1" customWidth="1"/>
    <col min="76" max="76" width="10.5546875" bestFit="1" customWidth="1"/>
    <col min="77" max="78" width="10.5546875" customWidth="1"/>
    <col min="79" max="79" width="12.44140625" customWidth="1"/>
    <col min="80" max="85" width="10.5546875" customWidth="1"/>
    <col min="86" max="96" width="11.5546875" bestFit="1" customWidth="1"/>
    <col min="97" max="97" width="12.88671875" customWidth="1"/>
    <col min="98" max="98" width="11.109375" customWidth="1"/>
    <col min="99" max="99" width="10.5546875" customWidth="1"/>
  </cols>
  <sheetData>
    <row r="1" spans="1:99" x14ac:dyDescent="0.3">
      <c r="B1" s="4">
        <v>2019</v>
      </c>
      <c r="C1" s="4">
        <v>2019</v>
      </c>
      <c r="D1" s="4">
        <v>2019</v>
      </c>
      <c r="E1" s="4">
        <v>2019</v>
      </c>
      <c r="F1" s="4">
        <v>2019</v>
      </c>
      <c r="G1" s="4">
        <v>2019</v>
      </c>
      <c r="H1" s="4">
        <v>2019</v>
      </c>
      <c r="I1" s="4">
        <v>2019</v>
      </c>
      <c r="J1" s="4">
        <v>2019</v>
      </c>
      <c r="K1" s="4">
        <v>2019</v>
      </c>
      <c r="L1" s="4">
        <v>2019</v>
      </c>
      <c r="M1" s="4">
        <v>2019</v>
      </c>
      <c r="N1" s="4">
        <v>2020</v>
      </c>
      <c r="O1" s="4">
        <v>2020</v>
      </c>
      <c r="P1" s="4">
        <v>2020</v>
      </c>
      <c r="Q1" s="4">
        <v>2020</v>
      </c>
      <c r="R1" s="4">
        <v>2020</v>
      </c>
      <c r="S1" s="4">
        <v>2020</v>
      </c>
      <c r="T1" s="4">
        <v>2020</v>
      </c>
      <c r="U1" s="4">
        <v>2020</v>
      </c>
      <c r="V1" s="4">
        <v>2020</v>
      </c>
      <c r="W1" s="4">
        <v>2020</v>
      </c>
      <c r="X1" s="4">
        <v>2020</v>
      </c>
      <c r="Y1" s="4">
        <v>2020</v>
      </c>
      <c r="Z1" s="8">
        <v>2021</v>
      </c>
      <c r="AA1" s="8">
        <v>2021</v>
      </c>
      <c r="AB1" s="8">
        <v>2021</v>
      </c>
      <c r="AC1" s="8">
        <v>2021</v>
      </c>
      <c r="AD1" s="8">
        <v>2021</v>
      </c>
      <c r="AE1" s="8">
        <v>2021</v>
      </c>
      <c r="AF1" s="8">
        <v>2021</v>
      </c>
      <c r="AG1" s="8">
        <v>2021</v>
      </c>
      <c r="AH1" s="8">
        <v>2021</v>
      </c>
      <c r="AI1" s="8">
        <v>2021</v>
      </c>
      <c r="AJ1" s="8">
        <v>2021</v>
      </c>
      <c r="AK1" s="8">
        <v>2021</v>
      </c>
      <c r="AL1" s="8">
        <v>2022</v>
      </c>
      <c r="AM1" s="8">
        <v>2022</v>
      </c>
      <c r="AN1" s="8">
        <v>2022</v>
      </c>
      <c r="AO1" s="8">
        <v>2022</v>
      </c>
      <c r="AP1" s="8">
        <v>2022</v>
      </c>
      <c r="AQ1" s="8">
        <v>2022</v>
      </c>
      <c r="AR1" s="8">
        <v>2022</v>
      </c>
      <c r="AS1" s="8">
        <v>2022</v>
      </c>
      <c r="AT1" s="8">
        <v>2022</v>
      </c>
      <c r="AU1" s="8">
        <v>2022</v>
      </c>
      <c r="AV1" s="8">
        <v>2022</v>
      </c>
      <c r="AW1" s="8">
        <v>2022</v>
      </c>
      <c r="AX1" s="8">
        <v>2023</v>
      </c>
      <c r="AY1" s="8">
        <v>2023</v>
      </c>
      <c r="AZ1" s="8">
        <v>2023</v>
      </c>
      <c r="BA1" s="8">
        <v>2023</v>
      </c>
      <c r="BB1" s="8">
        <v>2023</v>
      </c>
      <c r="BC1" s="8">
        <v>2023</v>
      </c>
      <c r="BD1" s="8">
        <v>2023</v>
      </c>
      <c r="BE1" s="8">
        <v>2023</v>
      </c>
      <c r="BF1" s="8">
        <v>2023</v>
      </c>
      <c r="BG1" s="8">
        <v>2023</v>
      </c>
      <c r="BH1" s="8">
        <v>2023</v>
      </c>
      <c r="BI1" s="8">
        <v>2023</v>
      </c>
      <c r="BJ1" s="8">
        <v>2024</v>
      </c>
      <c r="BK1" s="8">
        <v>2024</v>
      </c>
      <c r="BL1" s="8">
        <v>2024</v>
      </c>
      <c r="BM1" s="8">
        <v>2024</v>
      </c>
      <c r="BN1" s="8">
        <v>2024</v>
      </c>
      <c r="BO1" s="8">
        <v>2024</v>
      </c>
      <c r="BP1" s="8">
        <v>2024</v>
      </c>
      <c r="BQ1" s="8">
        <v>2024</v>
      </c>
      <c r="BR1" s="8">
        <v>2024</v>
      </c>
      <c r="BS1" s="8">
        <v>2024</v>
      </c>
      <c r="BT1" s="8">
        <v>2024</v>
      </c>
      <c r="BU1" s="8">
        <v>2024</v>
      </c>
      <c r="BV1" s="8">
        <v>2025</v>
      </c>
      <c r="BW1" s="8">
        <v>2025</v>
      </c>
      <c r="BX1" s="8">
        <v>2025</v>
      </c>
      <c r="BY1" s="8">
        <v>2025</v>
      </c>
      <c r="BZ1" s="8">
        <v>2025</v>
      </c>
      <c r="CA1" s="8">
        <v>2025</v>
      </c>
      <c r="CB1" s="8">
        <v>2025</v>
      </c>
      <c r="CC1" s="8">
        <v>2025</v>
      </c>
      <c r="CD1" s="8">
        <v>2025</v>
      </c>
      <c r="CE1" s="8">
        <v>2025</v>
      </c>
      <c r="CF1" s="8">
        <v>2025</v>
      </c>
      <c r="CG1" s="8">
        <v>2025</v>
      </c>
      <c r="CH1" s="8">
        <v>2025</v>
      </c>
      <c r="CI1" s="8">
        <v>2025</v>
      </c>
      <c r="CJ1" s="8">
        <v>2025</v>
      </c>
      <c r="CK1" s="8">
        <v>2025</v>
      </c>
      <c r="CL1" s="8">
        <v>2025</v>
      </c>
      <c r="CM1" s="8">
        <v>2025</v>
      </c>
      <c r="CN1" s="8">
        <v>2025</v>
      </c>
      <c r="CO1" s="8">
        <v>2025</v>
      </c>
      <c r="CP1" s="8">
        <v>2025</v>
      </c>
      <c r="CQ1" s="8">
        <v>2025</v>
      </c>
      <c r="CR1" s="8">
        <v>2025</v>
      </c>
      <c r="CS1" s="8">
        <v>2025</v>
      </c>
      <c r="CT1" s="8"/>
      <c r="CU1" s="8"/>
    </row>
    <row r="2" spans="1:99" x14ac:dyDescent="0.3">
      <c r="B2" s="4" t="s">
        <v>44</v>
      </c>
      <c r="C2" s="4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  <c r="J2" s="4" t="s">
        <v>52</v>
      </c>
      <c r="K2" s="4" t="s">
        <v>53</v>
      </c>
      <c r="L2" s="4" t="s">
        <v>54</v>
      </c>
      <c r="M2" s="4" t="s">
        <v>55</v>
      </c>
      <c r="N2" s="4" t="s">
        <v>44</v>
      </c>
      <c r="O2" s="4" t="s">
        <v>45</v>
      </c>
      <c r="P2" s="4" t="s">
        <v>46</v>
      </c>
      <c r="Q2" s="4" t="s">
        <v>47</v>
      </c>
      <c r="R2" s="4" t="s">
        <v>48</v>
      </c>
      <c r="S2" s="4" t="s">
        <v>49</v>
      </c>
      <c r="T2" s="4" t="s">
        <v>50</v>
      </c>
      <c r="U2" s="4" t="s">
        <v>51</v>
      </c>
      <c r="V2" s="4" t="s">
        <v>52</v>
      </c>
      <c r="W2" s="4" t="s">
        <v>53</v>
      </c>
      <c r="X2" s="4" t="s">
        <v>54</v>
      </c>
      <c r="Y2" s="4" t="s">
        <v>55</v>
      </c>
      <c r="Z2" s="4" t="s">
        <v>44</v>
      </c>
      <c r="AA2" s="4" t="s">
        <v>45</v>
      </c>
      <c r="AB2" s="4" t="s">
        <v>46</v>
      </c>
      <c r="AC2" s="4" t="s">
        <v>47</v>
      </c>
      <c r="AD2" s="4" t="s">
        <v>48</v>
      </c>
      <c r="AE2" s="4" t="s">
        <v>49</v>
      </c>
      <c r="AF2" s="4" t="s">
        <v>50</v>
      </c>
      <c r="AG2" s="4" t="s">
        <v>51</v>
      </c>
      <c r="AH2" s="4" t="s">
        <v>52</v>
      </c>
      <c r="AI2" s="4" t="s">
        <v>53</v>
      </c>
      <c r="AJ2" s="4" t="s">
        <v>54</v>
      </c>
      <c r="AK2" s="4" t="s">
        <v>55</v>
      </c>
      <c r="AL2" s="4" t="s">
        <v>44</v>
      </c>
      <c r="AM2" s="4" t="s">
        <v>45</v>
      </c>
      <c r="AN2" s="4" t="s">
        <v>46</v>
      </c>
      <c r="AO2" s="4" t="s">
        <v>47</v>
      </c>
      <c r="AP2" s="4" t="s">
        <v>48</v>
      </c>
      <c r="AQ2" s="4" t="s">
        <v>49</v>
      </c>
      <c r="AR2" s="4" t="s">
        <v>50</v>
      </c>
      <c r="AS2" s="4" t="s">
        <v>51</v>
      </c>
      <c r="AT2" s="4" t="s">
        <v>52</v>
      </c>
      <c r="AU2" s="4" t="s">
        <v>53</v>
      </c>
      <c r="AV2" s="4" t="s">
        <v>54</v>
      </c>
      <c r="AW2" s="4" t="s">
        <v>55</v>
      </c>
      <c r="AX2" s="4" t="s">
        <v>44</v>
      </c>
      <c r="AY2" s="4" t="s">
        <v>45</v>
      </c>
      <c r="AZ2" s="4" t="s">
        <v>46</v>
      </c>
      <c r="BA2" s="4" t="s">
        <v>47</v>
      </c>
      <c r="BB2" s="4" t="s">
        <v>48</v>
      </c>
      <c r="BC2" s="4" t="s">
        <v>49</v>
      </c>
      <c r="BD2" s="4" t="s">
        <v>50</v>
      </c>
      <c r="BE2" s="4" t="s">
        <v>51</v>
      </c>
      <c r="BF2" s="4" t="s">
        <v>52</v>
      </c>
      <c r="BG2" s="4" t="s">
        <v>53</v>
      </c>
      <c r="BH2" s="4" t="s">
        <v>54</v>
      </c>
      <c r="BI2" s="4" t="s">
        <v>55</v>
      </c>
      <c r="BJ2" s="4" t="s">
        <v>44</v>
      </c>
      <c r="BK2" s="4" t="s">
        <v>45</v>
      </c>
      <c r="BL2" s="4" t="s">
        <v>46</v>
      </c>
      <c r="BM2" s="4" t="s">
        <v>47</v>
      </c>
      <c r="BN2" s="4" t="s">
        <v>48</v>
      </c>
      <c r="BO2" s="4" t="s">
        <v>49</v>
      </c>
      <c r="BP2" s="4" t="s">
        <v>50</v>
      </c>
      <c r="BQ2" s="4" t="s">
        <v>51</v>
      </c>
      <c r="BR2" s="4" t="s">
        <v>52</v>
      </c>
      <c r="BS2" s="4" t="s">
        <v>53</v>
      </c>
      <c r="BT2" s="4" t="s">
        <v>54</v>
      </c>
      <c r="BU2" s="4" t="s">
        <v>55</v>
      </c>
      <c r="BV2" s="4" t="s">
        <v>44</v>
      </c>
      <c r="BW2" s="4" t="s">
        <v>45</v>
      </c>
      <c r="BX2" s="4" t="s">
        <v>46</v>
      </c>
      <c r="BY2" s="4" t="s">
        <v>47</v>
      </c>
      <c r="BZ2" s="4" t="s">
        <v>48</v>
      </c>
      <c r="CA2" s="4" t="s">
        <v>49</v>
      </c>
      <c r="CB2" s="4" t="s">
        <v>50</v>
      </c>
      <c r="CC2" s="4" t="s">
        <v>51</v>
      </c>
      <c r="CD2" s="4" t="s">
        <v>52</v>
      </c>
      <c r="CE2" s="4" t="s">
        <v>53</v>
      </c>
      <c r="CF2" s="4" t="s">
        <v>54</v>
      </c>
      <c r="CG2" s="4" t="s">
        <v>55</v>
      </c>
      <c r="CH2" s="4" t="s">
        <v>44</v>
      </c>
      <c r="CI2" s="4" t="s">
        <v>45</v>
      </c>
      <c r="CJ2" s="4" t="s">
        <v>46</v>
      </c>
      <c r="CK2" s="4" t="s">
        <v>47</v>
      </c>
      <c r="CL2" s="4" t="s">
        <v>48</v>
      </c>
      <c r="CM2" s="4" t="s">
        <v>49</v>
      </c>
      <c r="CN2" s="4" t="s">
        <v>50</v>
      </c>
      <c r="CO2" s="4" t="s">
        <v>51</v>
      </c>
      <c r="CP2" s="4" t="s">
        <v>52</v>
      </c>
      <c r="CQ2" s="4" t="s">
        <v>53</v>
      </c>
      <c r="CR2" s="4" t="s">
        <v>54</v>
      </c>
      <c r="CS2" s="4" t="s">
        <v>55</v>
      </c>
      <c r="CT2" s="4"/>
      <c r="CU2" s="4"/>
    </row>
    <row r="3" spans="1:99" x14ac:dyDescent="0.3">
      <c r="A3" s="17" t="s">
        <v>56</v>
      </c>
      <c r="B3" s="4" t="s">
        <v>21</v>
      </c>
      <c r="C3" s="4" t="s">
        <v>21</v>
      </c>
      <c r="D3" s="4" t="s">
        <v>21</v>
      </c>
      <c r="E3" s="4" t="s">
        <v>21</v>
      </c>
      <c r="F3" s="4" t="s">
        <v>21</v>
      </c>
      <c r="G3" s="4" t="s">
        <v>21</v>
      </c>
      <c r="H3" s="4" t="s">
        <v>21</v>
      </c>
      <c r="I3" s="4" t="s">
        <v>21</v>
      </c>
      <c r="J3" s="4" t="s">
        <v>21</v>
      </c>
      <c r="K3" s="4" t="s">
        <v>21</v>
      </c>
      <c r="L3" s="4" t="s">
        <v>21</v>
      </c>
      <c r="M3" s="4" t="s">
        <v>21</v>
      </c>
      <c r="N3" s="4" t="s">
        <v>21</v>
      </c>
      <c r="O3" s="4" t="s">
        <v>21</v>
      </c>
      <c r="P3" s="4" t="s">
        <v>21</v>
      </c>
      <c r="Q3" s="4" t="s">
        <v>21</v>
      </c>
      <c r="R3" s="4" t="s">
        <v>21</v>
      </c>
      <c r="S3" s="4" t="s">
        <v>21</v>
      </c>
      <c r="T3" s="4" t="s">
        <v>21</v>
      </c>
      <c r="U3" s="4" t="s">
        <v>21</v>
      </c>
      <c r="V3" s="4" t="s">
        <v>21</v>
      </c>
      <c r="W3" s="4" t="s">
        <v>21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21</v>
      </c>
      <c r="AJ3" s="4" t="s">
        <v>21</v>
      </c>
      <c r="AK3" s="4" t="s">
        <v>21</v>
      </c>
      <c r="AL3" s="4" t="s">
        <v>21</v>
      </c>
      <c r="AM3" s="4" t="s">
        <v>21</v>
      </c>
      <c r="AN3" s="4" t="s">
        <v>21</v>
      </c>
      <c r="AO3" s="4" t="s">
        <v>21</v>
      </c>
      <c r="AP3" s="4" t="s">
        <v>21</v>
      </c>
      <c r="AQ3" s="4" t="s">
        <v>21</v>
      </c>
      <c r="AR3" s="4" t="s">
        <v>21</v>
      </c>
      <c r="AS3" s="4" t="s">
        <v>21</v>
      </c>
      <c r="AT3" s="4" t="s">
        <v>21</v>
      </c>
      <c r="AU3" s="4" t="s">
        <v>21</v>
      </c>
      <c r="AV3" s="4" t="s">
        <v>21</v>
      </c>
      <c r="AW3" s="4" t="s">
        <v>21</v>
      </c>
      <c r="AX3" s="4" t="s">
        <v>21</v>
      </c>
      <c r="AY3" s="4" t="s">
        <v>21</v>
      </c>
      <c r="AZ3" s="4" t="s">
        <v>21</v>
      </c>
      <c r="BA3" s="4" t="s">
        <v>21</v>
      </c>
      <c r="BB3" s="4" t="s">
        <v>21</v>
      </c>
      <c r="BC3" s="4" t="s">
        <v>21</v>
      </c>
      <c r="BD3" s="4" t="s">
        <v>21</v>
      </c>
      <c r="BE3" s="4" t="s">
        <v>21</v>
      </c>
      <c r="BF3" s="4" t="s">
        <v>21</v>
      </c>
      <c r="BG3" s="4" t="s">
        <v>21</v>
      </c>
      <c r="BH3" s="4" t="s">
        <v>21</v>
      </c>
      <c r="BI3" s="4" t="s">
        <v>21</v>
      </c>
      <c r="BJ3" s="4" t="s">
        <v>21</v>
      </c>
      <c r="BK3" s="4" t="s">
        <v>21</v>
      </c>
      <c r="BL3" s="4" t="s">
        <v>21</v>
      </c>
      <c r="BM3" s="4" t="s">
        <v>21</v>
      </c>
      <c r="BN3" s="4" t="s">
        <v>21</v>
      </c>
      <c r="BO3" s="4" t="s">
        <v>21</v>
      </c>
      <c r="BP3" s="4" t="s">
        <v>21</v>
      </c>
      <c r="BQ3" s="4" t="s">
        <v>21</v>
      </c>
      <c r="BR3" s="4" t="s">
        <v>21</v>
      </c>
      <c r="BS3" s="4" t="s">
        <v>21</v>
      </c>
      <c r="BT3" s="4" t="s">
        <v>21</v>
      </c>
      <c r="BU3" s="4" t="s">
        <v>21</v>
      </c>
      <c r="BV3" s="4" t="s">
        <v>21</v>
      </c>
      <c r="BW3" s="4" t="s">
        <v>21</v>
      </c>
      <c r="BX3" s="4" t="s">
        <v>21</v>
      </c>
      <c r="BY3" s="4" t="s">
        <v>21</v>
      </c>
      <c r="BZ3" s="4" t="s">
        <v>21</v>
      </c>
      <c r="CA3" s="4" t="s">
        <v>21</v>
      </c>
      <c r="CB3" s="4" t="s">
        <v>21</v>
      </c>
      <c r="CC3" s="4" t="s">
        <v>21</v>
      </c>
      <c r="CD3" s="4" t="s">
        <v>21</v>
      </c>
      <c r="CE3" s="4" t="s">
        <v>21</v>
      </c>
      <c r="CF3" s="4" t="s">
        <v>21</v>
      </c>
      <c r="CG3" s="4" t="s">
        <v>21</v>
      </c>
      <c r="CH3" s="8" t="s">
        <v>22</v>
      </c>
      <c r="CI3" s="8" t="s">
        <v>22</v>
      </c>
      <c r="CJ3" s="8" t="s">
        <v>22</v>
      </c>
      <c r="CK3" s="8" t="s">
        <v>22</v>
      </c>
      <c r="CL3" s="8" t="s">
        <v>22</v>
      </c>
      <c r="CM3" s="8" t="s">
        <v>22</v>
      </c>
      <c r="CN3" s="8" t="s">
        <v>22</v>
      </c>
      <c r="CO3" s="8" t="s">
        <v>22</v>
      </c>
      <c r="CP3" s="8" t="s">
        <v>22</v>
      </c>
      <c r="CQ3" s="8" t="s">
        <v>22</v>
      </c>
      <c r="CR3" s="8" t="s">
        <v>22</v>
      </c>
      <c r="CS3" s="8" t="s">
        <v>22</v>
      </c>
      <c r="CT3" s="8"/>
      <c r="CU3" s="8"/>
    </row>
    <row r="4" spans="1:99" x14ac:dyDescent="0.3">
      <c r="A4" s="7" t="s">
        <v>0</v>
      </c>
      <c r="B4" s="2">
        <v>7798601.6200000001</v>
      </c>
      <c r="C4" s="2">
        <v>7767191.9499999993</v>
      </c>
      <c r="D4" s="2">
        <v>8245904.8699999992</v>
      </c>
      <c r="E4" s="2">
        <v>8796626.0600000005</v>
      </c>
      <c r="F4" s="2">
        <v>8534743.9600000009</v>
      </c>
      <c r="G4" s="2">
        <v>8427594.870000001</v>
      </c>
      <c r="H4" s="2">
        <v>8536100.5900000017</v>
      </c>
      <c r="I4" s="2">
        <v>8304772.6799999997</v>
      </c>
      <c r="J4" s="2">
        <v>8284302.2599999998</v>
      </c>
      <c r="K4" s="2">
        <v>7643064.8900000006</v>
      </c>
      <c r="L4" s="2">
        <v>7108089.4600000009</v>
      </c>
      <c r="M4" s="2">
        <v>7136519.8000000007</v>
      </c>
      <c r="N4" s="2">
        <v>6904013.8399999989</v>
      </c>
      <c r="O4" s="2">
        <v>6758554.3100000005</v>
      </c>
      <c r="P4" s="2">
        <v>7441558.7699999996</v>
      </c>
      <c r="Q4" s="2">
        <v>8319659.2499999981</v>
      </c>
      <c r="R4" s="2">
        <v>8004880.7200000007</v>
      </c>
      <c r="S4" s="2">
        <v>7530788.9399999995</v>
      </c>
      <c r="T4" s="2">
        <v>7301495.8499999996</v>
      </c>
      <c r="U4" s="2">
        <v>7147540.7700000005</v>
      </c>
      <c r="V4" s="2">
        <v>7091316.4099999992</v>
      </c>
      <c r="W4" s="2">
        <v>7019847.8899999997</v>
      </c>
      <c r="X4" s="2">
        <v>7059600.4300000006</v>
      </c>
      <c r="Y4" s="2">
        <v>5581971.4800000004</v>
      </c>
      <c r="Z4" s="2">
        <v>7007104.4000000004</v>
      </c>
      <c r="AA4" s="2">
        <v>7415532.3200000003</v>
      </c>
      <c r="AB4" s="2">
        <v>7594649.580000001</v>
      </c>
      <c r="AC4" s="2">
        <v>7514223.4299999978</v>
      </c>
      <c r="AD4" s="2">
        <v>8405629.3600000013</v>
      </c>
      <c r="AE4" s="2">
        <v>7907112.4700000007</v>
      </c>
      <c r="AF4" s="2">
        <v>8226286.3899999997</v>
      </c>
      <c r="AG4" s="2">
        <v>7632553.9699999997</v>
      </c>
      <c r="AH4" s="2">
        <v>8039201.9000000004</v>
      </c>
      <c r="AI4" s="2">
        <v>7784155.2600000007</v>
      </c>
      <c r="AJ4" s="2">
        <v>7337742.6800000016</v>
      </c>
      <c r="AK4" s="2">
        <v>6073822.870000001</v>
      </c>
      <c r="AL4" s="2">
        <v>7186131.5699999994</v>
      </c>
      <c r="AM4" s="2">
        <v>7413721.7399999993</v>
      </c>
      <c r="AN4" s="2">
        <v>7969562.6599999983</v>
      </c>
      <c r="AO4" s="2">
        <v>8506461.3300000001</v>
      </c>
      <c r="AP4" s="2">
        <v>8102110.3499999996</v>
      </c>
      <c r="AQ4" s="2">
        <v>8129805.4100000001</v>
      </c>
      <c r="AR4" s="2">
        <v>8046777.7699999996</v>
      </c>
      <c r="AS4" s="2">
        <v>8604108.1400000006</v>
      </c>
      <c r="AT4" s="2">
        <v>8762764.6600000001</v>
      </c>
      <c r="AU4" s="2">
        <v>8980028.5299999993</v>
      </c>
      <c r="AV4" s="2">
        <v>8590719.2699999996</v>
      </c>
      <c r="AW4" s="2">
        <v>6766766.0600000005</v>
      </c>
      <c r="AX4" s="2">
        <v>8403320.9199999999</v>
      </c>
      <c r="AY4" s="2">
        <v>7979381.3499999987</v>
      </c>
      <c r="AZ4" s="2">
        <v>8546632.5899999999</v>
      </c>
      <c r="BA4" s="2">
        <v>8053694.46</v>
      </c>
      <c r="BB4" s="2">
        <v>8087951.4399999995</v>
      </c>
      <c r="BC4" s="2">
        <v>8003576.7300000014</v>
      </c>
      <c r="BD4" s="2">
        <v>8068310.8599999985</v>
      </c>
      <c r="BE4" s="2">
        <v>7921450.0500000007</v>
      </c>
      <c r="BF4" s="2">
        <v>7571722.1199999992</v>
      </c>
      <c r="BG4" s="2">
        <v>8078249.8999999985</v>
      </c>
      <c r="BH4" s="2">
        <v>8017041.2599999979</v>
      </c>
      <c r="BI4" s="2">
        <v>6916029.5099999998</v>
      </c>
      <c r="BJ4" s="2">
        <v>8354922.4299999997</v>
      </c>
      <c r="BK4" s="2">
        <v>7484171.5899999999</v>
      </c>
      <c r="BL4" s="2">
        <v>8023716.9099999992</v>
      </c>
      <c r="BM4" s="2">
        <v>6508003.4299999997</v>
      </c>
      <c r="BN4" s="2">
        <v>8313899.8599999985</v>
      </c>
      <c r="BO4" s="2">
        <v>8050803.1699999999</v>
      </c>
      <c r="BP4" s="2">
        <v>7336271.8700000001</v>
      </c>
      <c r="BQ4" s="2">
        <v>8270924.1000000006</v>
      </c>
      <c r="BR4" s="2">
        <v>7203141.5499999998</v>
      </c>
      <c r="BS4" s="2">
        <v>7014458.2800000012</v>
      </c>
      <c r="BT4" s="2">
        <v>7276429.3900000006</v>
      </c>
      <c r="BU4" s="2">
        <v>5555614.1399999997</v>
      </c>
      <c r="BV4" s="2">
        <v>10034263.339999998</v>
      </c>
      <c r="BW4" s="2">
        <v>8301614.9800000004</v>
      </c>
      <c r="BX4" s="2">
        <v>8312641.6499999994</v>
      </c>
      <c r="BY4" s="2">
        <v>9125533.7600000016</v>
      </c>
      <c r="BZ4" s="2"/>
      <c r="CA4" s="2"/>
      <c r="CB4" s="2"/>
      <c r="CC4" s="2"/>
      <c r="CD4" s="2"/>
      <c r="CE4" s="2"/>
      <c r="CF4" s="2"/>
      <c r="CG4" s="2"/>
      <c r="CH4" s="2">
        <v>8380000</v>
      </c>
      <c r="CI4" s="2">
        <v>8380000</v>
      </c>
      <c r="CJ4" s="2">
        <v>8572500</v>
      </c>
      <c r="CK4" s="2">
        <v>8697500</v>
      </c>
      <c r="CL4" s="2">
        <v>9006500</v>
      </c>
      <c r="CM4" s="2">
        <v>9106500</v>
      </c>
      <c r="CN4" s="2">
        <v>9299000</v>
      </c>
      <c r="CO4" s="2">
        <v>9206500</v>
      </c>
      <c r="CP4" s="2">
        <v>9315500</v>
      </c>
      <c r="CQ4" s="2">
        <v>9653000</v>
      </c>
      <c r="CR4" s="2">
        <v>9685500</v>
      </c>
      <c r="CS4" s="2">
        <v>9810500</v>
      </c>
      <c r="CT4" s="2"/>
      <c r="CU4" s="2"/>
    </row>
    <row r="5" spans="1:99" x14ac:dyDescent="0.3">
      <c r="A5" s="5" t="s">
        <v>1</v>
      </c>
      <c r="B5" s="10">
        <f>B6+B17</f>
        <v>6959814.6999999993</v>
      </c>
      <c r="C5" s="10">
        <f t="shared" ref="C5:BN5" si="0">C6+C17</f>
        <v>7043894.0799999982</v>
      </c>
      <c r="D5" s="10">
        <f t="shared" si="0"/>
        <v>7558901.7899999991</v>
      </c>
      <c r="E5" s="10">
        <f t="shared" si="0"/>
        <v>7664097.5700000003</v>
      </c>
      <c r="F5" s="10">
        <f t="shared" si="0"/>
        <v>7497478.1799999997</v>
      </c>
      <c r="G5" s="10">
        <f t="shared" si="0"/>
        <v>7496126.6400000006</v>
      </c>
      <c r="H5" s="10">
        <f t="shared" si="0"/>
        <v>7574690.1899999995</v>
      </c>
      <c r="I5" s="10">
        <f t="shared" si="0"/>
        <v>7378897.1900000004</v>
      </c>
      <c r="J5" s="10">
        <f t="shared" si="0"/>
        <v>7296218.96</v>
      </c>
      <c r="K5" s="10">
        <f t="shared" si="0"/>
        <v>6887361.6499999985</v>
      </c>
      <c r="L5" s="10">
        <f t="shared" si="0"/>
        <v>6499741.9799999995</v>
      </c>
      <c r="M5" s="10">
        <f t="shared" si="0"/>
        <v>6759797.6600000001</v>
      </c>
      <c r="N5" s="10">
        <f t="shared" si="0"/>
        <v>6525233.8399999989</v>
      </c>
      <c r="O5" s="10">
        <f t="shared" si="0"/>
        <v>6085150.0099999998</v>
      </c>
      <c r="P5" s="10">
        <f t="shared" si="0"/>
        <v>6377532.3299999991</v>
      </c>
      <c r="Q5" s="10">
        <f t="shared" si="0"/>
        <v>7108143.6600000001</v>
      </c>
      <c r="R5" s="10">
        <f t="shared" si="0"/>
        <v>6863982.8699999992</v>
      </c>
      <c r="S5" s="10">
        <f t="shared" si="0"/>
        <v>6437585.8399999999</v>
      </c>
      <c r="T5" s="10">
        <f t="shared" si="0"/>
        <v>6282310.2599999998</v>
      </c>
      <c r="U5" s="10">
        <f t="shared" si="0"/>
        <v>6187012.7700000005</v>
      </c>
      <c r="V5" s="10">
        <f t="shared" si="0"/>
        <v>6344148.6699999999</v>
      </c>
      <c r="W5" s="10">
        <f t="shared" si="0"/>
        <v>6335931.5899999999</v>
      </c>
      <c r="X5" s="10">
        <f t="shared" si="0"/>
        <v>6516862.1200000001</v>
      </c>
      <c r="Y5" s="10">
        <f t="shared" si="0"/>
        <v>4368695.7300000004</v>
      </c>
      <c r="Z5" s="10">
        <f t="shared" si="0"/>
        <v>6106240.9600000009</v>
      </c>
      <c r="AA5" s="10">
        <f t="shared" si="0"/>
        <v>6601593.6199999992</v>
      </c>
      <c r="AB5" s="10">
        <f t="shared" si="0"/>
        <v>6947182.4799999995</v>
      </c>
      <c r="AC5" s="10">
        <f t="shared" si="0"/>
        <v>7078865.2000000011</v>
      </c>
      <c r="AD5" s="10">
        <f t="shared" si="0"/>
        <v>8035781.7400000002</v>
      </c>
      <c r="AE5" s="10">
        <f t="shared" si="0"/>
        <v>7936351.6200000001</v>
      </c>
      <c r="AF5" s="10">
        <f t="shared" si="0"/>
        <v>8570204.0800000001</v>
      </c>
      <c r="AG5" s="10">
        <f t="shared" si="0"/>
        <v>8051991.3400000008</v>
      </c>
      <c r="AH5" s="10">
        <f t="shared" si="0"/>
        <v>8296634.6500000004</v>
      </c>
      <c r="AI5" s="10">
        <f t="shared" si="0"/>
        <v>8102501.6699999999</v>
      </c>
      <c r="AJ5" s="10">
        <f t="shared" si="0"/>
        <v>7124311.0899999999</v>
      </c>
      <c r="AK5" s="10">
        <f t="shared" si="0"/>
        <v>5737038.0300000003</v>
      </c>
      <c r="AL5" s="10">
        <f t="shared" si="0"/>
        <v>6808751.0700000003</v>
      </c>
      <c r="AM5" s="10">
        <f t="shared" si="0"/>
        <v>6773115.7800000003</v>
      </c>
      <c r="AN5" s="10">
        <f t="shared" si="0"/>
        <v>7024009.8799999999</v>
      </c>
      <c r="AO5" s="10">
        <f t="shared" si="0"/>
        <v>7879605.2800000003</v>
      </c>
      <c r="AP5" s="10">
        <f t="shared" si="0"/>
        <v>7662892.1199999992</v>
      </c>
      <c r="AQ5" s="10">
        <f t="shared" si="0"/>
        <v>7778574.4199999999</v>
      </c>
      <c r="AR5" s="10">
        <f t="shared" si="0"/>
        <v>7502954.3599999994</v>
      </c>
      <c r="AS5" s="10">
        <f t="shared" si="0"/>
        <v>8002441.1499999994</v>
      </c>
      <c r="AT5" s="10">
        <f t="shared" si="0"/>
        <v>7967891.0099999998</v>
      </c>
      <c r="AU5" s="10">
        <f t="shared" si="0"/>
        <v>7972998.1799999997</v>
      </c>
      <c r="AV5" s="10">
        <f t="shared" si="0"/>
        <v>7373819.7800000003</v>
      </c>
      <c r="AW5" s="10">
        <f t="shared" si="0"/>
        <v>5623855.71</v>
      </c>
      <c r="AX5" s="10">
        <f t="shared" si="0"/>
        <v>6906495.54</v>
      </c>
      <c r="AY5" s="10">
        <f t="shared" si="0"/>
        <v>6669378.3200000003</v>
      </c>
      <c r="AZ5" s="10">
        <f t="shared" si="0"/>
        <v>6914797.7999999998</v>
      </c>
      <c r="BA5" s="10">
        <f t="shared" si="0"/>
        <v>6715561.3200000003</v>
      </c>
      <c r="BB5" s="10">
        <f t="shared" si="0"/>
        <v>6664909.1199999992</v>
      </c>
      <c r="BC5" s="10">
        <f t="shared" si="0"/>
        <v>6707608.0300000003</v>
      </c>
      <c r="BD5" s="10">
        <f t="shared" si="0"/>
        <v>6682701.4299999997</v>
      </c>
      <c r="BE5" s="10">
        <f t="shared" si="0"/>
        <v>6647497.0799999991</v>
      </c>
      <c r="BF5" s="10">
        <f t="shared" si="0"/>
        <v>6323274.6399999997</v>
      </c>
      <c r="BG5" s="10">
        <f t="shared" si="0"/>
        <v>6769291.1199999992</v>
      </c>
      <c r="BH5" s="10">
        <f t="shared" si="0"/>
        <v>6888099.6500000004</v>
      </c>
      <c r="BI5" s="10">
        <f t="shared" si="0"/>
        <v>5960308.9600000009</v>
      </c>
      <c r="BJ5" s="10">
        <f t="shared" si="0"/>
        <v>6838909.3999999994</v>
      </c>
      <c r="BK5" s="10">
        <f t="shared" si="0"/>
        <v>6329824.5999999996</v>
      </c>
      <c r="BL5" s="10">
        <f t="shared" si="0"/>
        <v>6623044.3599999994</v>
      </c>
      <c r="BM5" s="10">
        <f t="shared" si="0"/>
        <v>5626580.1500000004</v>
      </c>
      <c r="BN5" s="10">
        <f t="shared" si="0"/>
        <v>6801563.0899999989</v>
      </c>
      <c r="BO5" s="10">
        <f t="shared" ref="BO5:CS5" si="1">BO6+BO17</f>
        <v>6639468.9699999997</v>
      </c>
      <c r="BP5" s="10">
        <f t="shared" si="1"/>
        <v>6230041.25</v>
      </c>
      <c r="BQ5" s="10">
        <f t="shared" si="1"/>
        <v>6817995.5999999996</v>
      </c>
      <c r="BR5" s="10">
        <f t="shared" si="1"/>
        <v>6096843.3399999999</v>
      </c>
      <c r="BS5" s="10">
        <f t="shared" si="1"/>
        <v>5934948.75</v>
      </c>
      <c r="BT5" s="10">
        <f t="shared" si="1"/>
        <v>6173595.2599999998</v>
      </c>
      <c r="BU5" s="10">
        <f t="shared" si="1"/>
        <v>4829399.5200000005</v>
      </c>
      <c r="BV5" s="10">
        <f>BV6+BV17</f>
        <v>8337560.9799999995</v>
      </c>
      <c r="BW5" s="10">
        <f t="shared" si="1"/>
        <v>7025712.6600000001</v>
      </c>
      <c r="BX5" s="10">
        <f t="shared" si="1"/>
        <v>7156877.7000000002</v>
      </c>
      <c r="BY5" s="10">
        <f t="shared" si="1"/>
        <v>7739583.9800000004</v>
      </c>
      <c r="BZ5" s="10"/>
      <c r="CA5" s="10"/>
      <c r="CB5" s="10"/>
      <c r="CC5" s="10"/>
      <c r="CD5" s="10"/>
      <c r="CE5" s="10"/>
      <c r="CF5" s="10"/>
      <c r="CG5" s="10"/>
      <c r="CH5" s="10">
        <f t="shared" si="1"/>
        <v>7056017.8679297501</v>
      </c>
      <c r="CI5" s="10">
        <f t="shared" si="1"/>
        <v>7081017.8679297501</v>
      </c>
      <c r="CJ5" s="10">
        <f t="shared" si="1"/>
        <v>7241522.8679297501</v>
      </c>
      <c r="CK5" s="10">
        <f t="shared" si="1"/>
        <v>7415160.3679297501</v>
      </c>
      <c r="CL5" s="10">
        <f t="shared" si="1"/>
        <v>7517351.8679297501</v>
      </c>
      <c r="CM5" s="10">
        <f t="shared" si="1"/>
        <v>7619501.8679297501</v>
      </c>
      <c r="CN5" s="10">
        <f t="shared" si="1"/>
        <v>7800006.8679297501</v>
      </c>
      <c r="CO5" s="10">
        <f t="shared" si="1"/>
        <v>7751651.8679297501</v>
      </c>
      <c r="CP5" s="10">
        <f t="shared" si="1"/>
        <v>7809543.3679297501</v>
      </c>
      <c r="CQ5" s="10">
        <f t="shared" si="1"/>
        <v>8070787.1179297501</v>
      </c>
      <c r="CR5" s="10">
        <f t="shared" si="1"/>
        <v>8116069.6179297501</v>
      </c>
      <c r="CS5" s="10">
        <f t="shared" si="1"/>
        <v>8219707.1179297501</v>
      </c>
    </row>
    <row r="6" spans="1:99" x14ac:dyDescent="0.3">
      <c r="A6" s="5" t="s">
        <v>2</v>
      </c>
      <c r="B6" s="2">
        <v>5151666.4399999995</v>
      </c>
      <c r="C6" s="2">
        <v>5142048.2699999986</v>
      </c>
      <c r="D6" s="2">
        <v>5812352.6099999994</v>
      </c>
      <c r="E6" s="2">
        <v>5881896.7800000003</v>
      </c>
      <c r="F6" s="2">
        <v>5590984.7400000002</v>
      </c>
      <c r="G6" s="2">
        <v>5573295.3600000003</v>
      </c>
      <c r="H6" s="2">
        <v>5628592.71</v>
      </c>
      <c r="I6" s="2">
        <v>5394097.7700000005</v>
      </c>
      <c r="J6" s="2">
        <v>5308528.93</v>
      </c>
      <c r="K6" s="2">
        <v>4953896.879999999</v>
      </c>
      <c r="L6" s="2">
        <v>4513926.0599999996</v>
      </c>
      <c r="M6" s="2">
        <v>4772559.41</v>
      </c>
      <c r="N6" s="2">
        <v>4580611.1999999993</v>
      </c>
      <c r="O6" s="2">
        <v>4382000.0999999996</v>
      </c>
      <c r="P6" s="2">
        <v>4569544.2799999993</v>
      </c>
      <c r="Q6" s="2">
        <v>5444146.6600000001</v>
      </c>
      <c r="R6" s="2">
        <v>5085283.43</v>
      </c>
      <c r="S6" s="2">
        <v>4813754.6499999994</v>
      </c>
      <c r="T6" s="2">
        <v>4571816.46</v>
      </c>
      <c r="U6" s="2">
        <v>4559704.3600000003</v>
      </c>
      <c r="V6" s="2">
        <v>4549971.59</v>
      </c>
      <c r="W6" s="2">
        <v>4462368.67</v>
      </c>
      <c r="X6" s="2">
        <v>4463351.54</v>
      </c>
      <c r="Y6" s="2">
        <v>3589556.46</v>
      </c>
      <c r="Z6" s="2">
        <v>4498349.2200000007</v>
      </c>
      <c r="AA6" s="2">
        <v>4731509.6399999997</v>
      </c>
      <c r="AB6" s="2">
        <v>4895926.43</v>
      </c>
      <c r="AC6" s="2">
        <v>4896530.120000001</v>
      </c>
      <c r="AD6" s="2">
        <v>5639245.04</v>
      </c>
      <c r="AE6" s="2">
        <v>5708808.8300000001</v>
      </c>
      <c r="AF6" s="2">
        <v>6272250.5</v>
      </c>
      <c r="AG6" s="2">
        <v>5795814.8100000005</v>
      </c>
      <c r="AH6" s="2">
        <v>6059551.4500000002</v>
      </c>
      <c r="AI6" s="2">
        <v>5813366.9700000007</v>
      </c>
      <c r="AJ6" s="2">
        <v>4949472.28</v>
      </c>
      <c r="AK6" s="2">
        <v>3801453.2500000005</v>
      </c>
      <c r="AL6" s="2">
        <v>4807911.13</v>
      </c>
      <c r="AM6" s="2">
        <v>4866797.87</v>
      </c>
      <c r="AN6" s="2">
        <v>5160292.4799999995</v>
      </c>
      <c r="AO6" s="2">
        <v>5939605.1600000001</v>
      </c>
      <c r="AP6" s="2">
        <v>5485736.4699999997</v>
      </c>
      <c r="AQ6" s="2">
        <v>5862301.8199999994</v>
      </c>
      <c r="AR6" s="2">
        <v>5498937.0399999991</v>
      </c>
      <c r="AS6" s="2">
        <v>5993220.4899999993</v>
      </c>
      <c r="AT6" s="2">
        <v>6098950.0099999998</v>
      </c>
      <c r="AU6" s="2">
        <v>6094784.3799999999</v>
      </c>
      <c r="AV6" s="2">
        <v>5529080.1600000001</v>
      </c>
      <c r="AW6" s="2">
        <v>4257437.07</v>
      </c>
      <c r="AX6" s="2">
        <v>5210217.45</v>
      </c>
      <c r="AY6" s="2">
        <v>5018957.1900000004</v>
      </c>
      <c r="AZ6" s="2">
        <v>5130869.8899999997</v>
      </c>
      <c r="BA6" s="2">
        <v>4976976.71</v>
      </c>
      <c r="BB6" s="2">
        <v>4885462.6399999997</v>
      </c>
      <c r="BC6" s="2">
        <v>4985643.63</v>
      </c>
      <c r="BD6" s="2">
        <v>4761667.34</v>
      </c>
      <c r="BE6" s="2">
        <v>4740948.1099999994</v>
      </c>
      <c r="BF6" s="2">
        <v>4384655.55</v>
      </c>
      <c r="BG6" s="2">
        <v>4776218.7699999996</v>
      </c>
      <c r="BH6" s="2">
        <v>4917153.2600000007</v>
      </c>
      <c r="BI6" s="2">
        <v>4434594.3100000005</v>
      </c>
      <c r="BJ6" s="2">
        <v>5030693.9499999993</v>
      </c>
      <c r="BK6" s="2">
        <v>4668534.59</v>
      </c>
      <c r="BL6" s="2">
        <v>4883887.5999999996</v>
      </c>
      <c r="BM6" s="2">
        <v>3733265.52</v>
      </c>
      <c r="BN6" s="2">
        <v>5039383.129999999</v>
      </c>
      <c r="BO6" s="2">
        <v>4854095.51</v>
      </c>
      <c r="BP6" s="2">
        <v>4458170.9400000004</v>
      </c>
      <c r="BQ6" s="2">
        <v>5005065.2799999993</v>
      </c>
      <c r="BR6" s="2">
        <v>4364435.72</v>
      </c>
      <c r="BS6" s="2">
        <v>4128369.94</v>
      </c>
      <c r="BT6" s="2">
        <v>4468191.24</v>
      </c>
      <c r="BU6" s="2">
        <v>3413326.1500000004</v>
      </c>
      <c r="BV6" s="2">
        <v>6178902.5099999998</v>
      </c>
      <c r="BW6" s="2">
        <v>5194704.46</v>
      </c>
      <c r="BX6" s="2">
        <v>5253854.58</v>
      </c>
      <c r="BY6" s="2">
        <v>5894552.5800000001</v>
      </c>
      <c r="BZ6" s="2"/>
      <c r="CA6" s="2"/>
      <c r="CB6" s="2"/>
      <c r="CC6" s="2"/>
      <c r="CD6" s="2"/>
      <c r="CE6" s="2"/>
      <c r="CF6" s="2"/>
      <c r="CG6" s="2"/>
      <c r="CH6" s="2">
        <v>5205737.8679297501</v>
      </c>
      <c r="CI6" s="2">
        <v>5205737.8679297501</v>
      </c>
      <c r="CJ6" s="2">
        <v>5322187.8679297501</v>
      </c>
      <c r="CK6" s="2">
        <v>5416475.3679297501</v>
      </c>
      <c r="CL6" s="2">
        <v>5595312.8679297501</v>
      </c>
      <c r="CM6" s="2">
        <v>5658262.8679297501</v>
      </c>
      <c r="CN6" s="2">
        <v>5774712.8679297501</v>
      </c>
      <c r="CO6" s="2">
        <v>5721212.8679297501</v>
      </c>
      <c r="CP6" s="2">
        <v>5774150.3679297501</v>
      </c>
      <c r="CQ6" s="2">
        <v>6007569.1179297501</v>
      </c>
      <c r="CR6" s="2">
        <v>6048356.6179297501</v>
      </c>
      <c r="CS6" s="2">
        <v>6142644.1179297501</v>
      </c>
    </row>
    <row r="7" spans="1:99" x14ac:dyDescent="0.3">
      <c r="A7" s="5" t="s">
        <v>23</v>
      </c>
      <c r="B7" s="9">
        <f>B6/B4</f>
        <v>0.66058848637533041</v>
      </c>
      <c r="C7" s="9">
        <f t="shared" ref="C7:BN7" si="2">C6/C4</f>
        <v>0.66202152632522482</v>
      </c>
      <c r="D7" s="9">
        <f t="shared" si="2"/>
        <v>0.70487747574512094</v>
      </c>
      <c r="E7" s="9">
        <f t="shared" si="2"/>
        <v>0.66865372472136209</v>
      </c>
      <c r="F7" s="9">
        <f t="shared" si="2"/>
        <v>0.65508523351179704</v>
      </c>
      <c r="G7" s="9">
        <f t="shared" si="2"/>
        <v>0.66131505441006089</v>
      </c>
      <c r="H7" s="9">
        <f t="shared" si="2"/>
        <v>0.65938687702366905</v>
      </c>
      <c r="I7" s="9">
        <f t="shared" si="2"/>
        <v>0.64951781076324422</v>
      </c>
      <c r="J7" s="9">
        <f t="shared" si="2"/>
        <v>0.64079372811295754</v>
      </c>
      <c r="K7" s="9">
        <f t="shared" si="2"/>
        <v>0.64815580546510299</v>
      </c>
      <c r="L7" s="9">
        <f t="shared" si="2"/>
        <v>0.63504069348052339</v>
      </c>
      <c r="M7" s="9">
        <f t="shared" si="2"/>
        <v>0.66875165259122515</v>
      </c>
      <c r="N7" s="9">
        <f t="shared" si="2"/>
        <v>0.66347074414323592</v>
      </c>
      <c r="O7" s="9">
        <f t="shared" si="2"/>
        <v>0.64836352554219534</v>
      </c>
      <c r="P7" s="9">
        <f t="shared" si="2"/>
        <v>0.61405740668497055</v>
      </c>
      <c r="Q7" s="9">
        <f t="shared" si="2"/>
        <v>0.65437135060549523</v>
      </c>
      <c r="R7" s="9">
        <f t="shared" si="2"/>
        <v>0.63527285513381138</v>
      </c>
      <c r="S7" s="9">
        <f t="shared" si="2"/>
        <v>0.63920987407197205</v>
      </c>
      <c r="T7" s="9">
        <f t="shared" si="2"/>
        <v>0.6261479228259782</v>
      </c>
      <c r="U7" s="9">
        <f t="shared" si="2"/>
        <v>0.63794030796413348</v>
      </c>
      <c r="V7" s="9">
        <f t="shared" si="2"/>
        <v>0.64162580357911292</v>
      </c>
      <c r="W7" s="9">
        <f t="shared" si="2"/>
        <v>0.63567882665332232</v>
      </c>
      <c r="X7" s="9">
        <f t="shared" si="2"/>
        <v>0.63223855007895957</v>
      </c>
      <c r="Y7" s="9">
        <f t="shared" si="2"/>
        <v>0.64306248658941545</v>
      </c>
      <c r="Z7" s="9">
        <f t="shared" si="2"/>
        <v>0.6419697728493956</v>
      </c>
      <c r="AA7" s="9">
        <f t="shared" si="2"/>
        <v>0.6380539435097492</v>
      </c>
      <c r="AB7" s="9">
        <f t="shared" si="2"/>
        <v>0.64465468464708264</v>
      </c>
      <c r="AC7" s="9">
        <f t="shared" si="2"/>
        <v>0.65163488491052257</v>
      </c>
      <c r="AD7" s="9">
        <f t="shared" si="2"/>
        <v>0.67088909092703553</v>
      </c>
      <c r="AE7" s="9">
        <f t="shared" si="2"/>
        <v>0.72198401776369314</v>
      </c>
      <c r="AF7" s="9">
        <f t="shared" si="2"/>
        <v>0.76246439798456866</v>
      </c>
      <c r="AG7" s="9">
        <f t="shared" si="2"/>
        <v>0.75935457944753981</v>
      </c>
      <c r="AH7" s="9">
        <f t="shared" si="2"/>
        <v>0.75375037539485101</v>
      </c>
      <c r="AI7" s="9">
        <f t="shared" si="2"/>
        <v>0.74682053168605478</v>
      </c>
      <c r="AJ7" s="9">
        <f t="shared" si="2"/>
        <v>0.67452246499328039</v>
      </c>
      <c r="AK7" s="9">
        <f t="shared" si="2"/>
        <v>0.62587489483373748</v>
      </c>
      <c r="AL7" s="9">
        <f t="shared" si="2"/>
        <v>0.66905414730668511</v>
      </c>
      <c r="AM7" s="9">
        <f t="shared" si="2"/>
        <v>0.65645812463417341</v>
      </c>
      <c r="AN7" s="9">
        <f t="shared" si="2"/>
        <v>0.64750008252021207</v>
      </c>
      <c r="AO7" s="9">
        <f t="shared" si="2"/>
        <v>0.69824630120313502</v>
      </c>
      <c r="AP7" s="9">
        <f t="shared" si="2"/>
        <v>0.67707501293166172</v>
      </c>
      <c r="AQ7" s="9">
        <f t="shared" si="2"/>
        <v>0.72108759365742303</v>
      </c>
      <c r="AR7" s="9">
        <f t="shared" si="2"/>
        <v>0.6833713067733943</v>
      </c>
      <c r="AS7" s="9">
        <f t="shared" si="2"/>
        <v>0.69655336642479704</v>
      </c>
      <c r="AT7" s="9">
        <f t="shared" si="2"/>
        <v>0.69600750980341852</v>
      </c>
      <c r="AU7" s="9">
        <f t="shared" si="2"/>
        <v>0.67870434482906927</v>
      </c>
      <c r="AV7" s="9">
        <f t="shared" si="2"/>
        <v>0.64361085332031809</v>
      </c>
      <c r="AW7" s="9">
        <f t="shared" si="2"/>
        <v>0.62916865046757653</v>
      </c>
      <c r="AX7" s="9">
        <f t="shared" si="2"/>
        <v>0.62001885916312238</v>
      </c>
      <c r="AY7" s="9">
        <f t="shared" si="2"/>
        <v>0.62899076630796713</v>
      </c>
      <c r="AZ7" s="9">
        <f t="shared" si="2"/>
        <v>0.60033818418769769</v>
      </c>
      <c r="BA7" s="9">
        <f t="shared" si="2"/>
        <v>0.61797436378037118</v>
      </c>
      <c r="BB7" s="9">
        <f t="shared" si="2"/>
        <v>0.60404203415939406</v>
      </c>
      <c r="BC7" s="9">
        <f t="shared" si="2"/>
        <v>0.62292694856190867</v>
      </c>
      <c r="BD7" s="9">
        <f t="shared" si="2"/>
        <v>0.59016904809738591</v>
      </c>
      <c r="BE7" s="9">
        <f t="shared" si="2"/>
        <v>0.59849498262000644</v>
      </c>
      <c r="BF7" s="9">
        <f t="shared" si="2"/>
        <v>0.57908299862436052</v>
      </c>
      <c r="BG7" s="9">
        <f t="shared" si="2"/>
        <v>0.59124424586072788</v>
      </c>
      <c r="BH7" s="9">
        <f t="shared" si="2"/>
        <v>0.61333765170119658</v>
      </c>
      <c r="BI7" s="9">
        <f t="shared" si="2"/>
        <v>0.64120523250919448</v>
      </c>
      <c r="BJ7" s="9">
        <f t="shared" si="2"/>
        <v>0.60212335807407369</v>
      </c>
      <c r="BK7" s="9">
        <f t="shared" si="2"/>
        <v>0.62378775444404266</v>
      </c>
      <c r="BL7" s="9">
        <f t="shared" si="2"/>
        <v>0.60868144461990992</v>
      </c>
      <c r="BM7" s="9">
        <f t="shared" si="2"/>
        <v>0.57364221764093326</v>
      </c>
      <c r="BN7" s="9">
        <f t="shared" si="2"/>
        <v>0.60613950310438303</v>
      </c>
      <c r="BO7" s="9">
        <f t="shared" ref="BO7:CS7" si="3">BO6/BO4</f>
        <v>0.60293307481270841</v>
      </c>
      <c r="BP7" s="9">
        <f t="shared" si="3"/>
        <v>0.60768889416853089</v>
      </c>
      <c r="BQ7" s="9">
        <f t="shared" si="3"/>
        <v>0.60513979084876368</v>
      </c>
      <c r="BR7" s="9">
        <f t="shared" si="3"/>
        <v>0.60590725445344051</v>
      </c>
      <c r="BS7" s="9">
        <f t="shared" si="3"/>
        <v>0.58855149966049825</v>
      </c>
      <c r="BT7" s="9">
        <f t="shared" si="3"/>
        <v>0.61406371181731478</v>
      </c>
      <c r="BU7" s="9">
        <f t="shared" si="3"/>
        <v>0.61439222811107619</v>
      </c>
      <c r="BV7" s="9">
        <f t="shared" si="3"/>
        <v>0.61578038174150618</v>
      </c>
      <c r="BW7" s="9">
        <f t="shared" si="3"/>
        <v>0.62574625208648249</v>
      </c>
      <c r="BX7" s="9">
        <f t="shared" si="3"/>
        <v>0.63203188603709393</v>
      </c>
      <c r="BY7" s="9">
        <f t="shared" si="3"/>
        <v>0.64594058112388142</v>
      </c>
      <c r="BZ7" s="9"/>
      <c r="CA7" s="9"/>
      <c r="CB7" s="9"/>
      <c r="CC7" s="9"/>
      <c r="CD7" s="9"/>
      <c r="CE7" s="9"/>
      <c r="CF7" s="9"/>
      <c r="CG7" s="9"/>
      <c r="CH7" s="9">
        <f>CH6/CH4</f>
        <v>0.62120976944269091</v>
      </c>
      <c r="CI7" s="9">
        <f t="shared" si="3"/>
        <v>0.62120976944269091</v>
      </c>
      <c r="CJ7" s="9">
        <f t="shared" si="3"/>
        <v>0.62084431238608928</v>
      </c>
      <c r="CK7" s="9">
        <f t="shared" si="3"/>
        <v>0.62276233031672901</v>
      </c>
      <c r="CL7" s="9">
        <f t="shared" si="3"/>
        <v>0.62125274723030588</v>
      </c>
      <c r="CM7" s="9">
        <f t="shared" si="3"/>
        <v>0.6213433116927195</v>
      </c>
      <c r="CN7" s="9">
        <f t="shared" si="3"/>
        <v>0.62100364210450054</v>
      </c>
      <c r="CO7" s="9">
        <f t="shared" si="3"/>
        <v>0.62143190875248466</v>
      </c>
      <c r="CP7" s="9">
        <f t="shared" si="3"/>
        <v>0.6198433114625892</v>
      </c>
      <c r="CQ7" s="9">
        <f t="shared" si="3"/>
        <v>0.62235254510823057</v>
      </c>
      <c r="CR7" s="9">
        <f t="shared" si="3"/>
        <v>0.62447541354909397</v>
      </c>
      <c r="CS7" s="9">
        <f t="shared" si="3"/>
        <v>0.62612956708931755</v>
      </c>
    </row>
    <row r="8" spans="1:99" x14ac:dyDescent="0.3">
      <c r="A8" s="7" t="s">
        <v>24</v>
      </c>
      <c r="B8" s="13">
        <v>774931.42999999982</v>
      </c>
      <c r="C8" s="13">
        <v>829776.83000000007</v>
      </c>
      <c r="D8" s="13">
        <v>866092.71</v>
      </c>
      <c r="E8" s="13">
        <v>888823.53000000014</v>
      </c>
      <c r="F8" s="13">
        <v>823499.15999999992</v>
      </c>
      <c r="G8" s="13">
        <v>856811.2</v>
      </c>
      <c r="H8" s="13">
        <v>843407.46</v>
      </c>
      <c r="I8" s="13">
        <v>831525.82000000007</v>
      </c>
      <c r="J8" s="13">
        <v>855996.98</v>
      </c>
      <c r="K8" s="13">
        <v>785223.2699999999</v>
      </c>
      <c r="L8" s="13">
        <v>710404.58000000007</v>
      </c>
      <c r="M8" s="13">
        <v>759346.20000000007</v>
      </c>
      <c r="N8" s="13">
        <v>733017.82</v>
      </c>
      <c r="O8" s="13">
        <v>688271.54</v>
      </c>
      <c r="P8" s="13">
        <v>761722.98</v>
      </c>
      <c r="Q8" s="13">
        <v>821751.32</v>
      </c>
      <c r="R8" s="13">
        <v>823812.50000000012</v>
      </c>
      <c r="S8" s="13">
        <v>793805.24</v>
      </c>
      <c r="T8" s="13">
        <v>747465.91</v>
      </c>
      <c r="U8" s="13">
        <v>720114.22000000009</v>
      </c>
      <c r="V8" s="13">
        <v>769620.54</v>
      </c>
      <c r="W8" s="13">
        <v>708938.2</v>
      </c>
      <c r="X8" s="13">
        <v>774174.28</v>
      </c>
      <c r="Y8" s="13">
        <v>701407.5</v>
      </c>
      <c r="Z8" s="13">
        <v>701849.46</v>
      </c>
      <c r="AA8" s="13">
        <v>750409</v>
      </c>
      <c r="AB8" s="13">
        <v>794388.7</v>
      </c>
      <c r="AC8" s="13">
        <v>733063.96</v>
      </c>
      <c r="AD8" s="13">
        <v>688140.5</v>
      </c>
      <c r="AE8" s="13">
        <v>710665.9</v>
      </c>
      <c r="AF8" s="13">
        <v>720156.5</v>
      </c>
      <c r="AG8" s="13">
        <v>706214</v>
      </c>
      <c r="AH8" s="13">
        <v>697130.8</v>
      </c>
      <c r="AI8" s="13">
        <v>702007</v>
      </c>
      <c r="AJ8" s="13">
        <v>634110.5</v>
      </c>
      <c r="AK8" s="13">
        <v>494028.5</v>
      </c>
      <c r="AL8" s="13">
        <v>563471.59611250006</v>
      </c>
      <c r="AM8" s="13">
        <v>568885.19266099983</v>
      </c>
      <c r="AN8" s="13">
        <v>594204.17879700009</v>
      </c>
      <c r="AO8" s="13">
        <v>709668.39728549996</v>
      </c>
      <c r="AP8" s="13">
        <v>612665.61343280016</v>
      </c>
      <c r="AQ8" s="13">
        <v>649188.54784349981</v>
      </c>
      <c r="AR8" s="13">
        <v>629131.80641949957</v>
      </c>
      <c r="AS8" s="13">
        <v>677927.99340390041</v>
      </c>
      <c r="AT8" s="13">
        <v>702435.90465749986</v>
      </c>
      <c r="AU8" s="13">
        <v>727174.75222049991</v>
      </c>
      <c r="AV8" s="13">
        <v>668929.09690699994</v>
      </c>
      <c r="AW8" s="13">
        <v>546987.725477</v>
      </c>
      <c r="AX8" s="13">
        <v>678738</v>
      </c>
      <c r="AY8" s="13">
        <v>672155.80999999994</v>
      </c>
      <c r="AZ8" s="13">
        <v>718443.67000000039</v>
      </c>
      <c r="BA8" s="13">
        <v>681231.32</v>
      </c>
      <c r="BB8" s="13">
        <v>666914.12999999989</v>
      </c>
      <c r="BC8" s="13">
        <v>709959.98999999953</v>
      </c>
      <c r="BD8" s="13">
        <v>666407.51000000024</v>
      </c>
      <c r="BE8" s="13">
        <v>655212.42999999982</v>
      </c>
      <c r="BF8" s="13">
        <v>660476.82999999984</v>
      </c>
      <c r="BG8" s="13">
        <v>700199.52000000048</v>
      </c>
      <c r="BH8" s="13">
        <v>732525.74999999977</v>
      </c>
      <c r="BI8" s="13">
        <v>649887.08000000019</v>
      </c>
      <c r="BJ8" s="13">
        <v>730442.53</v>
      </c>
      <c r="BK8" s="13">
        <v>683548.17000000027</v>
      </c>
      <c r="BL8" s="13">
        <v>659450.7699999999</v>
      </c>
      <c r="BM8" s="13">
        <v>526983.91000000027</v>
      </c>
      <c r="BN8" s="13">
        <v>717011.55999999959</v>
      </c>
      <c r="BO8" s="13">
        <v>743759.46</v>
      </c>
      <c r="BP8" s="13">
        <v>670744.44999999995</v>
      </c>
      <c r="BQ8" s="13">
        <v>776586.52000000048</v>
      </c>
      <c r="BR8" s="13">
        <v>663159.49000000022</v>
      </c>
      <c r="BS8" s="13">
        <v>598881.45000000007</v>
      </c>
      <c r="BT8" s="13">
        <v>631918.81999999995</v>
      </c>
      <c r="BU8" s="13">
        <v>633654.06999999983</v>
      </c>
      <c r="BV8" s="13">
        <v>709598.01000000024</v>
      </c>
      <c r="BW8" s="13">
        <v>735393.73999999976</v>
      </c>
      <c r="BX8" s="13">
        <v>739581.85000000009</v>
      </c>
      <c r="BY8" s="13">
        <v>824148</v>
      </c>
      <c r="BZ8" s="13"/>
      <c r="CA8" s="13"/>
      <c r="CB8" s="13"/>
      <c r="CC8" s="13"/>
      <c r="CD8" s="13"/>
      <c r="CE8" s="13"/>
      <c r="CF8" s="13"/>
      <c r="CG8" s="13"/>
      <c r="CH8" s="13">
        <v>750000</v>
      </c>
      <c r="CI8" s="13">
        <v>750000</v>
      </c>
      <c r="CJ8" s="13">
        <v>765000</v>
      </c>
      <c r="CK8" s="13">
        <v>775000</v>
      </c>
      <c r="CL8" s="13">
        <v>800000</v>
      </c>
      <c r="CM8" s="13">
        <v>810000</v>
      </c>
      <c r="CN8" s="13">
        <v>825000</v>
      </c>
      <c r="CO8" s="13">
        <v>820000</v>
      </c>
      <c r="CP8" s="13">
        <v>825000</v>
      </c>
      <c r="CQ8" s="13">
        <v>855000</v>
      </c>
      <c r="CR8" s="13">
        <v>860000</v>
      </c>
      <c r="CS8" s="13">
        <v>870000</v>
      </c>
    </row>
    <row r="9" spans="1:99" x14ac:dyDescent="0.3">
      <c r="A9" s="5" t="s">
        <v>25</v>
      </c>
      <c r="B9" s="13">
        <v>2559662.6028569997</v>
      </c>
      <c r="C9" s="13">
        <v>2677787.3484135014</v>
      </c>
      <c r="D9" s="13">
        <v>2103962.0729109999</v>
      </c>
      <c r="E9" s="13">
        <v>984303.09437039937</v>
      </c>
      <c r="F9" s="13">
        <v>1298450.6695690004</v>
      </c>
      <c r="G9" s="13">
        <v>1020177.9099908004</v>
      </c>
      <c r="H9" s="13">
        <v>1096998.610318301</v>
      </c>
      <c r="I9" s="13">
        <v>1151915.3192234002</v>
      </c>
      <c r="J9" s="13">
        <v>1128610.6159492014</v>
      </c>
      <c r="K9" s="13">
        <v>1157869.4630904989</v>
      </c>
      <c r="L9" s="13">
        <v>1182367.3865501997</v>
      </c>
      <c r="M9" s="13">
        <v>1971653.7505994998</v>
      </c>
      <c r="N9" s="13">
        <v>184832.91968900003</v>
      </c>
      <c r="O9" s="13">
        <v>898600.000789001</v>
      </c>
      <c r="P9" s="13">
        <v>1011742.0917991</v>
      </c>
      <c r="Q9" s="13">
        <v>903022.92025349929</v>
      </c>
      <c r="R9" s="13">
        <v>875468.61762380099</v>
      </c>
      <c r="S9" s="13">
        <v>1015394.5920789992</v>
      </c>
      <c r="T9" s="13">
        <v>1045244.7017905003</v>
      </c>
      <c r="U9" s="13">
        <v>1087337.1988964996</v>
      </c>
      <c r="V9" s="13">
        <v>1090392.3683465007</v>
      </c>
      <c r="W9" s="13">
        <v>1289461.6926770015</v>
      </c>
      <c r="X9" s="13">
        <v>1200900.3741749991</v>
      </c>
      <c r="Y9" s="13">
        <v>1063663.3057504999</v>
      </c>
      <c r="Z9" s="13">
        <v>1043585.2115142005</v>
      </c>
      <c r="AA9" s="13">
        <v>975555.39800799999</v>
      </c>
      <c r="AB9" s="13">
        <v>1437520.7634695002</v>
      </c>
      <c r="AC9" s="13">
        <v>1290862.0428790001</v>
      </c>
      <c r="AD9" s="13">
        <v>1040221.8527535007</v>
      </c>
      <c r="AE9" s="13">
        <v>1170178.5633279006</v>
      </c>
      <c r="AF9" s="13">
        <v>1298710.0587264001</v>
      </c>
      <c r="AG9" s="13">
        <v>1043014.5518520006</v>
      </c>
      <c r="AH9" s="13">
        <v>1132008.1334343001</v>
      </c>
      <c r="AI9" s="13">
        <v>1273836.3231679997</v>
      </c>
      <c r="AJ9" s="13">
        <v>1475826.6854900008</v>
      </c>
      <c r="AK9" s="13">
        <v>760703.4981015001</v>
      </c>
      <c r="AL9" s="13">
        <v>645636.8763435001</v>
      </c>
      <c r="AM9" s="13">
        <v>662070.59205549979</v>
      </c>
      <c r="AN9" s="13">
        <v>642359.81169000012</v>
      </c>
      <c r="AO9" s="13">
        <v>795482.59998400032</v>
      </c>
      <c r="AP9" s="13">
        <v>612674.73516800022</v>
      </c>
      <c r="AQ9" s="13">
        <v>747734.58445949992</v>
      </c>
      <c r="AR9" s="13">
        <v>700614.31334799982</v>
      </c>
      <c r="AS9" s="13">
        <v>741413.09416449978</v>
      </c>
      <c r="AT9" s="13">
        <v>790981.86165999994</v>
      </c>
      <c r="AU9" s="13">
        <v>791129.9927925003</v>
      </c>
      <c r="AV9" s="13">
        <v>777755.10518300009</v>
      </c>
      <c r="AW9" s="13">
        <v>686852.09253900009</v>
      </c>
      <c r="AX9" s="13">
        <v>742504.72549380036</v>
      </c>
      <c r="AY9" s="13">
        <v>689120.90909049998</v>
      </c>
      <c r="AZ9" s="13">
        <v>953344.52460449992</v>
      </c>
      <c r="BA9" s="13">
        <v>689952.53293630003</v>
      </c>
      <c r="BB9" s="13">
        <v>756867.29389500024</v>
      </c>
      <c r="BC9" s="13">
        <v>750452.87624840019</v>
      </c>
      <c r="BD9" s="13">
        <v>844369.71438199957</v>
      </c>
      <c r="BE9" s="13">
        <v>732435.03806900012</v>
      </c>
      <c r="BF9" s="13">
        <v>767588.35092300002</v>
      </c>
      <c r="BG9" s="13">
        <v>786050.44103700016</v>
      </c>
      <c r="BH9" s="13">
        <v>833929.61555049964</v>
      </c>
      <c r="BI9" s="13">
        <v>790748.29543549975</v>
      </c>
      <c r="BJ9" s="13">
        <v>837630.64512449992</v>
      </c>
      <c r="BK9" s="13">
        <v>722142.98014659982</v>
      </c>
      <c r="BL9" s="13">
        <v>727941.34514949971</v>
      </c>
      <c r="BM9" s="13">
        <v>617944.69940439973</v>
      </c>
      <c r="BN9" s="13">
        <v>837682.9443694998</v>
      </c>
      <c r="BO9" s="13">
        <v>749099.73903399985</v>
      </c>
      <c r="BP9" s="13">
        <v>716125.35301350022</v>
      </c>
      <c r="BQ9" s="13">
        <v>811749.17563769978</v>
      </c>
      <c r="BR9" s="13">
        <v>754151.63999649999</v>
      </c>
      <c r="BS9" s="13">
        <v>685080.7519090001</v>
      </c>
      <c r="BT9" s="13">
        <v>690938.58959800017</v>
      </c>
      <c r="BU9" s="13">
        <v>741713.83854949998</v>
      </c>
      <c r="BV9" s="13">
        <v>810509.7566181001</v>
      </c>
      <c r="BW9" s="13">
        <v>854302.34757550026</v>
      </c>
      <c r="BX9" s="13">
        <v>866385.97480900015</v>
      </c>
      <c r="BY9" s="13">
        <v>1085447.7220590001</v>
      </c>
      <c r="BZ9" s="13"/>
      <c r="CA9" s="13"/>
      <c r="CB9" s="13"/>
      <c r="CC9" s="13"/>
      <c r="CD9" s="13"/>
      <c r="CE9" s="13"/>
      <c r="CF9" s="13"/>
      <c r="CG9" s="13"/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</row>
    <row r="10" spans="1:99" x14ac:dyDescent="0.3">
      <c r="A10" s="5" t="s">
        <v>3</v>
      </c>
      <c r="B10" s="13">
        <v>607898.37000000011</v>
      </c>
      <c r="C10" s="13">
        <v>635531.91</v>
      </c>
      <c r="D10" s="13">
        <v>653686.03</v>
      </c>
      <c r="E10" s="13">
        <v>654846.12999999989</v>
      </c>
      <c r="F10" s="13">
        <v>716766.25</v>
      </c>
      <c r="G10" s="13">
        <v>702831.99</v>
      </c>
      <c r="H10" s="13">
        <v>706104.71</v>
      </c>
      <c r="I10" s="13">
        <v>634450.61999999988</v>
      </c>
      <c r="J10" s="13">
        <v>675466.26000000013</v>
      </c>
      <c r="K10" s="13">
        <v>656524.76999999979</v>
      </c>
      <c r="L10" s="13">
        <v>656234.66</v>
      </c>
      <c r="M10" s="13">
        <v>680227.30999999994</v>
      </c>
      <c r="N10" s="13">
        <v>657231.86999999988</v>
      </c>
      <c r="O10" s="13">
        <v>659932.69999999995</v>
      </c>
      <c r="P10" s="13">
        <v>647835.59000000008</v>
      </c>
      <c r="Q10" s="13">
        <v>637322.94000000006</v>
      </c>
      <c r="R10" s="13">
        <v>658236.72999999986</v>
      </c>
      <c r="S10" s="13">
        <v>620568.14999999991</v>
      </c>
      <c r="T10" s="13">
        <v>614719.24</v>
      </c>
      <c r="U10" s="13">
        <v>612629.40999999992</v>
      </c>
      <c r="V10" s="13">
        <v>625084.38</v>
      </c>
      <c r="W10" s="13">
        <v>611582.71999999997</v>
      </c>
      <c r="X10" s="13">
        <v>620502.91999999993</v>
      </c>
      <c r="Y10" s="13">
        <v>1706.7200000000248</v>
      </c>
      <c r="Z10" s="13">
        <v>577516.12999999989</v>
      </c>
      <c r="AA10" s="13">
        <v>555519.03999999992</v>
      </c>
      <c r="AB10" s="13">
        <v>559181.73</v>
      </c>
      <c r="AC10" s="13">
        <v>574947.09</v>
      </c>
      <c r="AD10" s="13">
        <v>612569.32999999996</v>
      </c>
      <c r="AE10" s="13">
        <v>580875.55000000005</v>
      </c>
      <c r="AF10" s="13">
        <v>583238.6</v>
      </c>
      <c r="AG10" s="13">
        <v>633311.4</v>
      </c>
      <c r="AH10" s="13">
        <v>596683.43000000017</v>
      </c>
      <c r="AI10" s="13">
        <v>649096.15999999992</v>
      </c>
      <c r="AJ10" s="13">
        <v>693546.24</v>
      </c>
      <c r="AK10" s="13">
        <v>699448.99</v>
      </c>
      <c r="AL10" s="13">
        <v>611244.83000000007</v>
      </c>
      <c r="AM10" s="13">
        <v>635725.8600000001</v>
      </c>
      <c r="AN10" s="13">
        <v>638439.87000000011</v>
      </c>
      <c r="AO10" s="13">
        <v>695064.85000000009</v>
      </c>
      <c r="AP10" s="13">
        <v>690156.27999999991</v>
      </c>
      <c r="AQ10" s="13">
        <v>643695.66999999993</v>
      </c>
      <c r="AR10" s="13">
        <v>645466.46999999986</v>
      </c>
      <c r="AS10" s="13">
        <v>680241.02</v>
      </c>
      <c r="AT10" s="13">
        <v>649712.34999999986</v>
      </c>
      <c r="AU10" s="13">
        <v>665151.6399999999</v>
      </c>
      <c r="AV10" s="13">
        <v>657413.04999999993</v>
      </c>
      <c r="AW10" s="13">
        <v>488333.71999999991</v>
      </c>
      <c r="AX10" s="13">
        <v>626030.88</v>
      </c>
      <c r="AY10" s="13">
        <v>639889.74999999988</v>
      </c>
      <c r="AZ10" s="13">
        <v>657884.59000000008</v>
      </c>
      <c r="BA10" s="13">
        <v>685459.44</v>
      </c>
      <c r="BB10" s="13">
        <v>643964.45000000007</v>
      </c>
      <c r="BC10" s="13">
        <v>679618.0199999999</v>
      </c>
      <c r="BD10" s="13">
        <v>718918.73</v>
      </c>
      <c r="BE10" s="13">
        <v>683375.39</v>
      </c>
      <c r="BF10" s="13">
        <v>687576.00999999989</v>
      </c>
      <c r="BG10" s="13">
        <v>688733.76</v>
      </c>
      <c r="BH10" s="13">
        <v>712080.69000000006</v>
      </c>
      <c r="BI10" s="13">
        <v>252278.41999999998</v>
      </c>
      <c r="BJ10" s="13">
        <v>621696.42000000004</v>
      </c>
      <c r="BK10" s="13">
        <v>648191.36999999988</v>
      </c>
      <c r="BL10" s="13">
        <v>684563.51000000013</v>
      </c>
      <c r="BM10" s="13">
        <v>733219.76000000013</v>
      </c>
      <c r="BN10" s="13">
        <v>627426.75</v>
      </c>
      <c r="BO10" s="13">
        <v>695690</v>
      </c>
      <c r="BP10" s="13">
        <v>714640.49</v>
      </c>
      <c r="BQ10" s="13">
        <v>658184.89000000013</v>
      </c>
      <c r="BR10" s="13">
        <v>694011.52</v>
      </c>
      <c r="BS10" s="13">
        <v>681912.0199999999</v>
      </c>
      <c r="BT10" s="13">
        <v>680927.55999999994</v>
      </c>
      <c r="BU10" s="13">
        <v>603637.81000000006</v>
      </c>
      <c r="BV10" s="13">
        <v>669822.97</v>
      </c>
      <c r="BW10" s="13">
        <v>695230.79999999993</v>
      </c>
      <c r="BX10" s="13">
        <v>764724.48</v>
      </c>
      <c r="BY10" s="13">
        <v>728500.43</v>
      </c>
      <c r="BZ10" s="13"/>
      <c r="CA10" s="13"/>
      <c r="CB10" s="13"/>
      <c r="CC10" s="13"/>
      <c r="CD10" s="13"/>
      <c r="CE10" s="13"/>
      <c r="CF10" s="13"/>
      <c r="CG10" s="13"/>
      <c r="CH10" s="13">
        <v>625000</v>
      </c>
      <c r="CI10" s="13">
        <v>650000</v>
      </c>
      <c r="CJ10" s="13">
        <v>680000</v>
      </c>
      <c r="CK10" s="13">
        <v>750000</v>
      </c>
      <c r="CL10" s="13">
        <v>650000</v>
      </c>
      <c r="CM10" s="13">
        <v>680000</v>
      </c>
      <c r="CN10" s="13">
        <v>680000</v>
      </c>
      <c r="CO10" s="13">
        <v>690000</v>
      </c>
      <c r="CP10" s="13">
        <v>690000</v>
      </c>
      <c r="CQ10" s="13">
        <v>690000</v>
      </c>
      <c r="CR10" s="13">
        <v>690000</v>
      </c>
      <c r="CS10" s="13">
        <v>690000</v>
      </c>
    </row>
    <row r="11" spans="1:99" x14ac:dyDescent="0.3">
      <c r="A11" s="5" t="s">
        <v>4</v>
      </c>
      <c r="B11" s="13">
        <v>468186.96</v>
      </c>
      <c r="C11" s="13">
        <v>464293.58</v>
      </c>
      <c r="D11" s="13">
        <v>467452.56</v>
      </c>
      <c r="E11" s="13">
        <v>469412.63999999996</v>
      </c>
      <c r="F11" s="13">
        <v>469423.75000000006</v>
      </c>
      <c r="G11" s="13">
        <v>468945.13000000006</v>
      </c>
      <c r="H11" s="13">
        <v>509526.55000000005</v>
      </c>
      <c r="I11" s="13">
        <v>509516.59</v>
      </c>
      <c r="J11" s="13">
        <v>509890.61000000004</v>
      </c>
      <c r="K11" s="13">
        <v>509467.26999999996</v>
      </c>
      <c r="L11" s="13">
        <v>494447.88</v>
      </c>
      <c r="M11" s="13">
        <v>500361.81</v>
      </c>
      <c r="N11" s="13">
        <v>464474.27</v>
      </c>
      <c r="O11" s="13">
        <v>471878.28000000009</v>
      </c>
      <c r="P11" s="13">
        <v>474374.75</v>
      </c>
      <c r="Q11" s="13">
        <v>472271.05</v>
      </c>
      <c r="R11" s="13">
        <v>472020.35000000003</v>
      </c>
      <c r="S11" s="13">
        <v>813599.75999999989</v>
      </c>
      <c r="T11" s="13">
        <v>528907.44000000006</v>
      </c>
      <c r="U11" s="13">
        <v>528020.75</v>
      </c>
      <c r="V11" s="13">
        <v>641413.48</v>
      </c>
      <c r="W11" s="13">
        <v>532767.39999999991</v>
      </c>
      <c r="X11" s="13">
        <v>537516.67999999993</v>
      </c>
      <c r="Y11" s="13">
        <v>503707.87</v>
      </c>
      <c r="Z11" s="13">
        <v>527027.1</v>
      </c>
      <c r="AA11" s="13">
        <v>525539.76</v>
      </c>
      <c r="AB11" s="13">
        <v>522181.68000000005</v>
      </c>
      <c r="AC11" s="13">
        <v>521144.06000000006</v>
      </c>
      <c r="AD11" s="13">
        <v>517211.83</v>
      </c>
      <c r="AE11" s="13">
        <v>515872.01000000007</v>
      </c>
      <c r="AF11" s="13">
        <v>512553.04000000004</v>
      </c>
      <c r="AG11" s="13">
        <v>511840.47000000009</v>
      </c>
      <c r="AH11" s="13">
        <v>513555.94</v>
      </c>
      <c r="AI11" s="13">
        <v>518364.80000000005</v>
      </c>
      <c r="AJ11" s="13">
        <v>511859.91000000003</v>
      </c>
      <c r="AK11" s="13">
        <v>565700.70000000007</v>
      </c>
      <c r="AL11" s="13">
        <v>533557.28999999992</v>
      </c>
      <c r="AM11" s="13">
        <v>535316.53</v>
      </c>
      <c r="AN11" s="13">
        <v>562785.43000000005</v>
      </c>
      <c r="AO11" s="13">
        <v>562291.35</v>
      </c>
      <c r="AP11" s="13">
        <v>558532.12</v>
      </c>
      <c r="AQ11" s="13">
        <v>557988.67999999993</v>
      </c>
      <c r="AR11" s="13">
        <v>557567.02000000014</v>
      </c>
      <c r="AS11" s="13">
        <v>568119.62</v>
      </c>
      <c r="AT11" s="13">
        <v>549737.87</v>
      </c>
      <c r="AU11" s="13">
        <v>551230.96</v>
      </c>
      <c r="AV11" s="13">
        <v>537050.81000000006</v>
      </c>
      <c r="AW11" s="13">
        <v>551865.77</v>
      </c>
      <c r="AX11" s="13">
        <v>540133.12</v>
      </c>
      <c r="AY11" s="13">
        <v>541131.73</v>
      </c>
      <c r="AZ11" s="13">
        <v>541079.77</v>
      </c>
      <c r="BA11" s="13">
        <v>536389.98</v>
      </c>
      <c r="BB11" s="13">
        <v>534064.44000000006</v>
      </c>
      <c r="BC11" s="13">
        <v>533698.3600000001</v>
      </c>
      <c r="BD11" s="13">
        <v>534937.28</v>
      </c>
      <c r="BE11" s="13">
        <v>532719.37</v>
      </c>
      <c r="BF11" s="13">
        <v>534052.56999999995</v>
      </c>
      <c r="BG11" s="13">
        <v>534263.84</v>
      </c>
      <c r="BH11" s="13">
        <v>531110.06999999995</v>
      </c>
      <c r="BI11" s="13">
        <v>519815.23999999993</v>
      </c>
      <c r="BJ11" s="13">
        <v>512684.38</v>
      </c>
      <c r="BK11" s="13">
        <v>509389.98</v>
      </c>
      <c r="BL11" s="13">
        <v>510868.35</v>
      </c>
      <c r="BM11" s="13">
        <v>511093.6</v>
      </c>
      <c r="BN11" s="13">
        <v>513174.31</v>
      </c>
      <c r="BO11" s="13">
        <v>520351.67999999993</v>
      </c>
      <c r="BP11" s="13">
        <v>520597.75999999995</v>
      </c>
      <c r="BQ11" s="13">
        <v>528558.08000000007</v>
      </c>
      <c r="BR11" s="13">
        <v>531959.70000000007</v>
      </c>
      <c r="BS11" s="13">
        <v>532656.73999999987</v>
      </c>
      <c r="BT11" s="13">
        <v>522556.10000000003</v>
      </c>
      <c r="BU11" s="13">
        <v>468501.63999999996</v>
      </c>
      <c r="BV11" s="13">
        <v>526633.83000000007</v>
      </c>
      <c r="BW11" s="13">
        <v>532550.76</v>
      </c>
      <c r="BX11" s="13">
        <v>543936.66</v>
      </c>
      <c r="BY11" s="13">
        <v>556521.75</v>
      </c>
      <c r="BZ11" s="13"/>
      <c r="CA11" s="13"/>
      <c r="CB11" s="13"/>
      <c r="CC11" s="13"/>
      <c r="CD11" s="13"/>
      <c r="CE11" s="13"/>
      <c r="CF11" s="13"/>
      <c r="CG11" s="13"/>
      <c r="CH11" s="13">
        <v>530000</v>
      </c>
      <c r="CI11" s="13">
        <v>530000</v>
      </c>
      <c r="CJ11" s="13">
        <v>530000</v>
      </c>
      <c r="CK11" s="13">
        <v>530000</v>
      </c>
      <c r="CL11" s="13">
        <v>530000</v>
      </c>
      <c r="CM11" s="13">
        <v>530000</v>
      </c>
      <c r="CN11" s="13">
        <v>580000</v>
      </c>
      <c r="CO11" s="13">
        <v>580000</v>
      </c>
      <c r="CP11" s="13">
        <v>580000</v>
      </c>
      <c r="CQ11" s="13">
        <v>580000</v>
      </c>
      <c r="CR11" s="13">
        <v>580000</v>
      </c>
      <c r="CS11" s="13">
        <v>580000</v>
      </c>
    </row>
    <row r="12" spans="1:99" x14ac:dyDescent="0.3">
      <c r="A12" s="5"/>
    </row>
    <row r="13" spans="1:99" x14ac:dyDescent="0.3">
      <c r="A13" s="5" t="s">
        <v>5</v>
      </c>
      <c r="B13" s="13">
        <v>237290.5</v>
      </c>
      <c r="C13" s="13">
        <v>216267.1</v>
      </c>
      <c r="D13" s="13">
        <v>246645.14</v>
      </c>
      <c r="E13" s="13">
        <v>309899.78999999998</v>
      </c>
      <c r="F13" s="13">
        <v>346643.75</v>
      </c>
      <c r="G13" s="13">
        <v>266666.51</v>
      </c>
      <c r="H13" s="13">
        <v>314524.96999999997</v>
      </c>
      <c r="I13" s="13">
        <v>377301.29</v>
      </c>
      <c r="J13" s="13">
        <v>368320.73</v>
      </c>
      <c r="K13" s="13">
        <v>330723.99</v>
      </c>
      <c r="L13" s="13">
        <v>305921.96999999997</v>
      </c>
      <c r="M13" s="13">
        <v>264059.01</v>
      </c>
      <c r="N13" s="13">
        <v>256069.66</v>
      </c>
      <c r="O13" s="13">
        <v>268010.17</v>
      </c>
      <c r="P13" s="13">
        <v>251061.72</v>
      </c>
      <c r="Q13" s="13">
        <v>215352.38</v>
      </c>
      <c r="R13" s="13">
        <v>237917.37</v>
      </c>
      <c r="S13" s="13">
        <v>283318.39</v>
      </c>
      <c r="T13" s="13">
        <v>297260.7</v>
      </c>
      <c r="U13" s="13">
        <v>371063.22</v>
      </c>
      <c r="V13" s="13">
        <v>351677.69</v>
      </c>
      <c r="W13" s="13">
        <v>383130.53</v>
      </c>
      <c r="X13" s="13">
        <v>455715.75</v>
      </c>
      <c r="Y13" s="13">
        <v>106681.98</v>
      </c>
      <c r="Z13" s="13">
        <v>287971.81</v>
      </c>
      <c r="AA13" s="13">
        <v>289154.27</v>
      </c>
      <c r="AB13" s="13">
        <v>323508.90000000002</v>
      </c>
      <c r="AC13" s="13">
        <v>317279.53000000003</v>
      </c>
      <c r="AD13" s="13">
        <v>350092.32</v>
      </c>
      <c r="AE13" s="13">
        <v>396013.53</v>
      </c>
      <c r="AF13" s="13">
        <v>434556.74</v>
      </c>
      <c r="AG13" s="13">
        <v>437214.87</v>
      </c>
      <c r="AH13" s="13">
        <v>390162.32</v>
      </c>
      <c r="AI13" s="13">
        <v>352771.12</v>
      </c>
      <c r="AJ13" s="13">
        <v>267680.19</v>
      </c>
      <c r="AK13" s="13">
        <v>230229.21</v>
      </c>
      <c r="AL13" s="13">
        <v>202485.75</v>
      </c>
      <c r="AM13" s="13">
        <v>178550.62</v>
      </c>
      <c r="AN13" s="13">
        <v>239528.32000000001</v>
      </c>
      <c r="AO13" s="13">
        <v>250254.25</v>
      </c>
      <c r="AP13" s="13">
        <v>241370.76</v>
      </c>
      <c r="AQ13" s="13">
        <v>327779.67</v>
      </c>
      <c r="AR13" s="13">
        <v>347372.65</v>
      </c>
      <c r="AS13" s="13">
        <v>351641.24</v>
      </c>
      <c r="AT13" s="13">
        <v>332067.09999999998</v>
      </c>
      <c r="AU13" s="13">
        <v>237998.11</v>
      </c>
      <c r="AV13" s="13">
        <v>276429.67</v>
      </c>
      <c r="AW13" s="13">
        <v>236579.22</v>
      </c>
      <c r="AX13" s="13">
        <v>248950.47</v>
      </c>
      <c r="AY13" s="13">
        <v>218903.3</v>
      </c>
      <c r="AZ13" s="13">
        <v>304988.49</v>
      </c>
      <c r="BA13" s="13">
        <v>281034.53999999998</v>
      </c>
      <c r="BB13" s="13">
        <v>296469.44</v>
      </c>
      <c r="BC13" s="13">
        <v>313991.34999999998</v>
      </c>
      <c r="BD13" s="13">
        <v>358860.76</v>
      </c>
      <c r="BE13" s="13">
        <v>382399.49</v>
      </c>
      <c r="BF13" s="13">
        <v>362114.19</v>
      </c>
      <c r="BG13" s="13">
        <v>372923.05</v>
      </c>
      <c r="BH13" s="13">
        <v>333632.96000000002</v>
      </c>
      <c r="BI13" s="13">
        <v>213545.68</v>
      </c>
      <c r="BJ13" s="13">
        <v>291243.39</v>
      </c>
      <c r="BK13" s="13">
        <v>289906.15000000002</v>
      </c>
      <c r="BL13" s="13">
        <v>322824.67</v>
      </c>
      <c r="BM13" s="13">
        <v>296581.90000000002</v>
      </c>
      <c r="BN13" s="13">
        <v>357524</v>
      </c>
      <c r="BO13" s="13">
        <v>351536.96</v>
      </c>
      <c r="BP13" s="13">
        <v>405175.98</v>
      </c>
      <c r="BQ13" s="13">
        <v>323558.63</v>
      </c>
      <c r="BR13" s="13">
        <v>390152.02</v>
      </c>
      <c r="BS13" s="13">
        <v>362772.05</v>
      </c>
      <c r="BT13" s="13">
        <v>331992.17</v>
      </c>
      <c r="BU13" s="13">
        <v>342098.65</v>
      </c>
      <c r="BV13" s="13">
        <v>295652.46999999997</v>
      </c>
      <c r="BW13" s="13">
        <v>271827.94</v>
      </c>
      <c r="BX13" s="13">
        <v>341090.52</v>
      </c>
      <c r="BY13" s="13">
        <v>370656.48</v>
      </c>
      <c r="BZ13" s="13"/>
      <c r="CA13" s="13"/>
      <c r="CB13" s="13"/>
      <c r="CC13" s="13"/>
      <c r="CD13" s="13"/>
      <c r="CE13" s="13"/>
      <c r="CF13" s="13"/>
      <c r="CG13" s="13"/>
      <c r="CH13" s="13">
        <v>375000</v>
      </c>
      <c r="CI13" s="13">
        <v>375000</v>
      </c>
      <c r="CJ13" s="13">
        <v>382500</v>
      </c>
      <c r="CK13" s="13">
        <v>387500</v>
      </c>
      <c r="CL13" s="13">
        <v>400000</v>
      </c>
      <c r="CM13" s="13">
        <v>405000</v>
      </c>
      <c r="CN13" s="13">
        <v>412500</v>
      </c>
      <c r="CO13" s="13">
        <v>410000</v>
      </c>
      <c r="CP13" s="13">
        <v>412500</v>
      </c>
      <c r="CQ13" s="13">
        <v>427500</v>
      </c>
      <c r="CR13" s="13">
        <v>430000</v>
      </c>
      <c r="CS13" s="13">
        <v>435000</v>
      </c>
    </row>
    <row r="14" spans="1:99" x14ac:dyDescent="0.3">
      <c r="A14" s="5" t="s">
        <v>6</v>
      </c>
      <c r="B14" s="13">
        <v>511975.56</v>
      </c>
      <c r="C14" s="13">
        <v>534337.94999999995</v>
      </c>
      <c r="D14" s="13">
        <v>521686.11</v>
      </c>
      <c r="E14" s="13">
        <v>541409.26</v>
      </c>
      <c r="F14" s="13">
        <v>510886.41</v>
      </c>
      <c r="G14" s="13">
        <v>555846.82999999996</v>
      </c>
      <c r="H14" s="13">
        <v>554968.37</v>
      </c>
      <c r="I14" s="13">
        <v>599730.10000000009</v>
      </c>
      <c r="J14" s="13">
        <v>603093.01000000013</v>
      </c>
      <c r="K14" s="13">
        <v>449183.81000000006</v>
      </c>
      <c r="L14" s="13">
        <v>683643.78000000014</v>
      </c>
      <c r="M14" s="13">
        <v>831392.72</v>
      </c>
      <c r="N14" s="13">
        <v>502078.70999999996</v>
      </c>
      <c r="O14" s="13">
        <v>317585.13999999996</v>
      </c>
      <c r="P14" s="13">
        <v>468589.45999999996</v>
      </c>
      <c r="Q14" s="13">
        <v>506478.7</v>
      </c>
      <c r="R14" s="13">
        <v>478421.93000000005</v>
      </c>
      <c r="S14" s="13">
        <v>113342.09999999998</v>
      </c>
      <c r="T14" s="13">
        <v>453678.88</v>
      </c>
      <c r="U14" s="13">
        <v>408781.10000000003</v>
      </c>
      <c r="V14" s="13">
        <v>274410.43</v>
      </c>
      <c r="W14" s="13">
        <v>445056.12</v>
      </c>
      <c r="X14" s="13">
        <v>415910.85</v>
      </c>
      <c r="Y14" s="13">
        <v>429606.13</v>
      </c>
      <c r="Z14" s="13">
        <v>344935.29999999993</v>
      </c>
      <c r="AA14" s="13">
        <v>385746.95999999996</v>
      </c>
      <c r="AB14" s="13">
        <v>396023.71999999986</v>
      </c>
      <c r="AC14" s="13">
        <v>303784.87999999989</v>
      </c>
      <c r="AD14" s="13">
        <v>377064.30000000005</v>
      </c>
      <c r="AE14" s="13">
        <v>396594.73000000004</v>
      </c>
      <c r="AF14" s="13">
        <v>349637.28</v>
      </c>
      <c r="AG14" s="13">
        <v>429432.7699999999</v>
      </c>
      <c r="AH14" s="13">
        <v>448413.11</v>
      </c>
      <c r="AI14" s="13">
        <v>426488.93</v>
      </c>
      <c r="AJ14" s="13">
        <v>484389.78</v>
      </c>
      <c r="AK14" s="13">
        <v>427857.31000000006</v>
      </c>
      <c r="AL14" s="13">
        <v>295388.68</v>
      </c>
      <c r="AM14" s="13">
        <v>353745.35</v>
      </c>
      <c r="AN14" s="13">
        <v>362487.82999999996</v>
      </c>
      <c r="AO14" s="13">
        <v>387249.66000000003</v>
      </c>
      <c r="AP14" s="13">
        <v>416349.99000000005</v>
      </c>
      <c r="AQ14" s="13">
        <v>438247.52999999997</v>
      </c>
      <c r="AR14" s="13">
        <v>457411.43000000011</v>
      </c>
      <c r="AS14" s="13">
        <v>361167.23000000004</v>
      </c>
      <c r="AT14" s="13">
        <v>300650.02</v>
      </c>
      <c r="AU14" s="13">
        <v>371636.2300000001</v>
      </c>
      <c r="AV14" s="13">
        <v>368147.7</v>
      </c>
      <c r="AW14" s="13">
        <v>211865.64</v>
      </c>
      <c r="AX14" s="13">
        <v>265881.93000000005</v>
      </c>
      <c r="AY14" s="13">
        <v>282077.08000000007</v>
      </c>
      <c r="AZ14" s="13">
        <v>301617.47999999992</v>
      </c>
      <c r="BA14" s="13">
        <v>303876.43999999989</v>
      </c>
      <c r="BB14" s="13">
        <v>295801.12</v>
      </c>
      <c r="BC14" s="13">
        <v>287580.33999999997</v>
      </c>
      <c r="BD14" s="13">
        <v>349766.19999999995</v>
      </c>
      <c r="BE14" s="13">
        <v>352433.06</v>
      </c>
      <c r="BF14" s="13">
        <v>365297.74000000005</v>
      </c>
      <c r="BG14" s="13">
        <v>401210.70999999996</v>
      </c>
      <c r="BH14" s="13">
        <v>464931.36000000004</v>
      </c>
      <c r="BI14" s="13">
        <v>496527.79</v>
      </c>
      <c r="BJ14" s="13">
        <v>305930.25999999995</v>
      </c>
      <c r="BK14" s="13">
        <v>278048.37</v>
      </c>
      <c r="BL14" s="13">
        <v>248127.38999999996</v>
      </c>
      <c r="BM14" s="13">
        <v>362285.94999999995</v>
      </c>
      <c r="BN14" s="13">
        <v>297272.86000000004</v>
      </c>
      <c r="BO14" s="13">
        <v>264163.69999999995</v>
      </c>
      <c r="BP14" s="13">
        <v>250310.99</v>
      </c>
      <c r="BQ14" s="13">
        <v>280839.87000000005</v>
      </c>
      <c r="BR14" s="13">
        <v>253768.91999999998</v>
      </c>
      <c r="BS14" s="13">
        <v>249213.97999999998</v>
      </c>
      <c r="BT14" s="13">
        <v>336469.45</v>
      </c>
      <c r="BU14" s="13">
        <v>543143.82999999996</v>
      </c>
      <c r="BV14" s="13">
        <v>296262.83000000007</v>
      </c>
      <c r="BW14" s="13">
        <v>316080.21999999997</v>
      </c>
      <c r="BX14" s="13">
        <v>295297.98</v>
      </c>
      <c r="BY14" s="13">
        <v>307661.45</v>
      </c>
      <c r="BZ14" s="13"/>
      <c r="CA14" s="13"/>
      <c r="CB14" s="13"/>
      <c r="CC14" s="13"/>
      <c r="CD14" s="13"/>
      <c r="CE14" s="13"/>
      <c r="CF14" s="13"/>
      <c r="CG14" s="13"/>
      <c r="CH14" s="13">
        <v>270000</v>
      </c>
      <c r="CI14" s="13">
        <v>270000</v>
      </c>
      <c r="CJ14" s="13">
        <v>275400</v>
      </c>
      <c r="CK14" s="13">
        <v>279000</v>
      </c>
      <c r="CL14" s="13">
        <v>288000</v>
      </c>
      <c r="CM14" s="13">
        <v>291600</v>
      </c>
      <c r="CN14" s="13">
        <v>297000</v>
      </c>
      <c r="CO14" s="13">
        <v>295200</v>
      </c>
      <c r="CP14" s="13">
        <v>297000</v>
      </c>
      <c r="CQ14" s="13">
        <v>307800</v>
      </c>
      <c r="CR14" s="13">
        <v>309600</v>
      </c>
      <c r="CS14" s="13">
        <v>313200</v>
      </c>
    </row>
    <row r="15" spans="1:99" x14ac:dyDescent="0.3">
      <c r="A15" s="7" t="s">
        <v>7</v>
      </c>
      <c r="B15" s="10">
        <f>SUM(B10:B14)</f>
        <v>1825351.3900000001</v>
      </c>
      <c r="C15" s="10">
        <f t="shared" ref="C15:BN15" si="4">SUM(C10:C14)</f>
        <v>1850430.54</v>
      </c>
      <c r="D15" s="10">
        <f t="shared" si="4"/>
        <v>1889469.8399999999</v>
      </c>
      <c r="E15" s="10">
        <f t="shared" si="4"/>
        <v>1975567.8199999998</v>
      </c>
      <c r="F15" s="10">
        <f t="shared" si="4"/>
        <v>2043720.16</v>
      </c>
      <c r="G15" s="10">
        <f t="shared" si="4"/>
        <v>1994290.46</v>
      </c>
      <c r="H15" s="10">
        <f t="shared" si="4"/>
        <v>2085124.6</v>
      </c>
      <c r="I15" s="10">
        <f t="shared" si="4"/>
        <v>2120998.6</v>
      </c>
      <c r="J15" s="10">
        <f t="shared" si="4"/>
        <v>2156770.6100000003</v>
      </c>
      <c r="K15" s="10">
        <f t="shared" si="4"/>
        <v>1945899.8399999999</v>
      </c>
      <c r="L15" s="10">
        <f t="shared" si="4"/>
        <v>2140248.29</v>
      </c>
      <c r="M15" s="10">
        <f t="shared" si="4"/>
        <v>2276040.8499999996</v>
      </c>
      <c r="N15" s="10">
        <f t="shared" si="4"/>
        <v>1879854.5099999998</v>
      </c>
      <c r="O15" s="10">
        <f t="shared" si="4"/>
        <v>1717406.2899999998</v>
      </c>
      <c r="P15" s="10">
        <f t="shared" si="4"/>
        <v>1841861.52</v>
      </c>
      <c r="Q15" s="10">
        <f t="shared" si="4"/>
        <v>1831425.07</v>
      </c>
      <c r="R15" s="10">
        <f t="shared" si="4"/>
        <v>1846596.38</v>
      </c>
      <c r="S15" s="10">
        <f t="shared" si="4"/>
        <v>1830828.4</v>
      </c>
      <c r="T15" s="10">
        <f t="shared" si="4"/>
        <v>1894566.2600000002</v>
      </c>
      <c r="U15" s="10">
        <f t="shared" si="4"/>
        <v>1920494.48</v>
      </c>
      <c r="V15" s="10">
        <f t="shared" si="4"/>
        <v>1892585.9799999997</v>
      </c>
      <c r="W15" s="10">
        <f t="shared" si="4"/>
        <v>1972536.77</v>
      </c>
      <c r="X15" s="10">
        <f t="shared" si="4"/>
        <v>2029646.1999999997</v>
      </c>
      <c r="Y15" s="10">
        <f t="shared" si="4"/>
        <v>1041702.7000000001</v>
      </c>
      <c r="Z15" s="10">
        <f t="shared" si="4"/>
        <v>1737450.3399999999</v>
      </c>
      <c r="AA15" s="10">
        <f t="shared" si="4"/>
        <v>1755960.0299999998</v>
      </c>
      <c r="AB15" s="10">
        <f t="shared" si="4"/>
        <v>1800896.0299999998</v>
      </c>
      <c r="AC15" s="10">
        <f t="shared" si="4"/>
        <v>1717155.5599999998</v>
      </c>
      <c r="AD15" s="10">
        <f t="shared" si="4"/>
        <v>1856937.78</v>
      </c>
      <c r="AE15" s="10">
        <f t="shared" si="4"/>
        <v>1889355.82</v>
      </c>
      <c r="AF15" s="10">
        <f t="shared" si="4"/>
        <v>1879985.6600000001</v>
      </c>
      <c r="AG15" s="10">
        <f t="shared" si="4"/>
        <v>2011799.5100000002</v>
      </c>
      <c r="AH15" s="10">
        <f t="shared" si="4"/>
        <v>1948814.8000000003</v>
      </c>
      <c r="AI15" s="10">
        <f t="shared" si="4"/>
        <v>1946721.01</v>
      </c>
      <c r="AJ15" s="10">
        <f t="shared" si="4"/>
        <v>1957476.1199999999</v>
      </c>
      <c r="AK15" s="10">
        <f t="shared" si="4"/>
        <v>1923236.21</v>
      </c>
      <c r="AL15" s="10">
        <f t="shared" si="4"/>
        <v>1642676.55</v>
      </c>
      <c r="AM15" s="10">
        <f t="shared" si="4"/>
        <v>1703338.3600000003</v>
      </c>
      <c r="AN15" s="10">
        <f t="shared" si="4"/>
        <v>1803241.4500000002</v>
      </c>
      <c r="AO15" s="10">
        <f t="shared" si="4"/>
        <v>1894860.1100000003</v>
      </c>
      <c r="AP15" s="10">
        <f t="shared" si="4"/>
        <v>1906409.15</v>
      </c>
      <c r="AQ15" s="10">
        <f t="shared" si="4"/>
        <v>1967711.5499999998</v>
      </c>
      <c r="AR15" s="10">
        <f t="shared" si="4"/>
        <v>2007817.5700000003</v>
      </c>
      <c r="AS15" s="10">
        <f t="shared" si="4"/>
        <v>1961169.11</v>
      </c>
      <c r="AT15" s="10">
        <f t="shared" si="4"/>
        <v>1832167.3399999999</v>
      </c>
      <c r="AU15" s="10">
        <f t="shared" si="4"/>
        <v>1826016.94</v>
      </c>
      <c r="AV15" s="10">
        <f t="shared" si="4"/>
        <v>1839041.2299999997</v>
      </c>
      <c r="AW15" s="10">
        <f t="shared" si="4"/>
        <v>1488644.35</v>
      </c>
      <c r="AX15" s="10">
        <f t="shared" si="4"/>
        <v>1680996.4</v>
      </c>
      <c r="AY15" s="10">
        <f t="shared" si="4"/>
        <v>1682001.86</v>
      </c>
      <c r="AZ15" s="10">
        <f t="shared" si="4"/>
        <v>1805570.33</v>
      </c>
      <c r="BA15" s="10">
        <f t="shared" si="4"/>
        <v>1806760.4</v>
      </c>
      <c r="BB15" s="10">
        <f t="shared" si="4"/>
        <v>1770299.4500000002</v>
      </c>
      <c r="BC15" s="10">
        <f t="shared" si="4"/>
        <v>1814888.0699999998</v>
      </c>
      <c r="BD15" s="10">
        <f t="shared" si="4"/>
        <v>1962482.97</v>
      </c>
      <c r="BE15" s="10">
        <f t="shared" si="4"/>
        <v>1950927.31</v>
      </c>
      <c r="BF15" s="10">
        <f t="shared" si="4"/>
        <v>1949040.5099999998</v>
      </c>
      <c r="BG15" s="10">
        <f t="shared" si="4"/>
        <v>1997131.36</v>
      </c>
      <c r="BH15" s="10">
        <f t="shared" si="4"/>
        <v>2041755.08</v>
      </c>
      <c r="BI15" s="10">
        <f t="shared" si="4"/>
        <v>1482167.13</v>
      </c>
      <c r="BJ15" s="10">
        <f t="shared" si="4"/>
        <v>1731554.45</v>
      </c>
      <c r="BK15" s="10">
        <f t="shared" si="4"/>
        <v>1725535.87</v>
      </c>
      <c r="BL15" s="10">
        <f t="shared" si="4"/>
        <v>1766383.92</v>
      </c>
      <c r="BM15" s="10">
        <f t="shared" si="4"/>
        <v>1903181.2100000002</v>
      </c>
      <c r="BN15" s="10">
        <f t="shared" si="4"/>
        <v>1795397.9200000002</v>
      </c>
      <c r="BO15" s="10">
        <f t="shared" ref="BO15:CS15" si="5">SUM(BO10:BO14)</f>
        <v>1831742.3399999999</v>
      </c>
      <c r="BP15" s="10">
        <f t="shared" si="5"/>
        <v>1890725.22</v>
      </c>
      <c r="BQ15" s="10">
        <f t="shared" si="5"/>
        <v>1791141.4700000002</v>
      </c>
      <c r="BR15" s="10">
        <f t="shared" si="5"/>
        <v>1869892.1600000001</v>
      </c>
      <c r="BS15" s="10">
        <f t="shared" si="5"/>
        <v>1826554.7899999998</v>
      </c>
      <c r="BT15" s="10">
        <f t="shared" si="5"/>
        <v>1871945.2799999998</v>
      </c>
      <c r="BU15" s="10">
        <f t="shared" si="5"/>
        <v>1957381.9300000002</v>
      </c>
      <c r="BV15" s="10">
        <f t="shared" si="5"/>
        <v>1788372.1</v>
      </c>
      <c r="BW15" s="10">
        <f t="shared" si="5"/>
        <v>1815689.72</v>
      </c>
      <c r="BX15" s="10">
        <f t="shared" si="5"/>
        <v>1945049.6400000001</v>
      </c>
      <c r="BY15" s="10">
        <f t="shared" si="5"/>
        <v>1963340.11</v>
      </c>
      <c r="BZ15" s="10"/>
      <c r="CA15" s="10"/>
      <c r="CB15" s="10"/>
      <c r="CC15" s="10"/>
      <c r="CD15" s="10"/>
      <c r="CE15" s="10"/>
      <c r="CF15" s="10"/>
      <c r="CG15" s="10"/>
      <c r="CH15" s="10">
        <f t="shared" si="5"/>
        <v>1800000</v>
      </c>
      <c r="CI15" s="10">
        <f t="shared" si="5"/>
        <v>1825000</v>
      </c>
      <c r="CJ15" s="10">
        <f t="shared" si="5"/>
        <v>1867900</v>
      </c>
      <c r="CK15" s="10">
        <f t="shared" si="5"/>
        <v>1946500</v>
      </c>
      <c r="CL15" s="10">
        <f t="shared" si="5"/>
        <v>1868000</v>
      </c>
      <c r="CM15" s="10">
        <f t="shared" si="5"/>
        <v>1906600</v>
      </c>
      <c r="CN15" s="10">
        <f t="shared" si="5"/>
        <v>1969500</v>
      </c>
      <c r="CO15" s="10">
        <f t="shared" si="5"/>
        <v>1975200</v>
      </c>
      <c r="CP15" s="10">
        <f t="shared" si="5"/>
        <v>1979500</v>
      </c>
      <c r="CQ15" s="10">
        <f t="shared" si="5"/>
        <v>2005300</v>
      </c>
      <c r="CR15" s="10">
        <f t="shared" si="5"/>
        <v>2009600</v>
      </c>
      <c r="CS15" s="10">
        <f t="shared" si="5"/>
        <v>2018200</v>
      </c>
    </row>
    <row r="16" spans="1:99" x14ac:dyDescent="0.3">
      <c r="A16" s="5" t="s">
        <v>8</v>
      </c>
      <c r="B16" s="13">
        <v>-17203.130000000121</v>
      </c>
      <c r="C16" s="13">
        <v>51415.269999999553</v>
      </c>
      <c r="D16" s="13">
        <v>-142920.65999999992</v>
      </c>
      <c r="E16" s="13">
        <v>-193367.0299999998</v>
      </c>
      <c r="F16" s="13">
        <v>-137226.71999999997</v>
      </c>
      <c r="G16" s="13">
        <v>-71459.179999999935</v>
      </c>
      <c r="H16" s="13">
        <v>-139027.12000000011</v>
      </c>
      <c r="I16" s="13">
        <v>-136199.18000000017</v>
      </c>
      <c r="J16" s="13">
        <v>-169080.58000000031</v>
      </c>
      <c r="K16" s="13">
        <v>-12435.069999999832</v>
      </c>
      <c r="L16" s="13">
        <v>-154432.37000000011</v>
      </c>
      <c r="M16" s="13">
        <v>-288802.59999999963</v>
      </c>
      <c r="N16" s="13">
        <v>64768.130000000121</v>
      </c>
      <c r="O16" s="13">
        <v>-14256.379999999655</v>
      </c>
      <c r="P16" s="13">
        <v>-33873.470000000205</v>
      </c>
      <c r="Q16" s="13">
        <v>-167428.07000000007</v>
      </c>
      <c r="R16" s="13">
        <v>-67896.939999999944</v>
      </c>
      <c r="S16" s="13">
        <v>-206997.20999999996</v>
      </c>
      <c r="T16" s="13">
        <v>-184072.4600000002</v>
      </c>
      <c r="U16" s="13">
        <v>-293186.07000000007</v>
      </c>
      <c r="V16" s="13">
        <v>-98408.899999999674</v>
      </c>
      <c r="W16" s="13">
        <v>-98973.84999999986</v>
      </c>
      <c r="X16" s="13">
        <v>23864.380000000354</v>
      </c>
      <c r="Y16" s="13">
        <v>-262563.43000000005</v>
      </c>
      <c r="Z16" s="13">
        <v>-129558.59999999986</v>
      </c>
      <c r="AA16" s="13">
        <v>114123.95000000019</v>
      </c>
      <c r="AB16" s="13">
        <v>250360.02000000025</v>
      </c>
      <c r="AC16" s="13">
        <v>465179.52000000025</v>
      </c>
      <c r="AD16" s="13">
        <v>539598.92000000016</v>
      </c>
      <c r="AE16" s="13">
        <v>338186.97</v>
      </c>
      <c r="AF16" s="13">
        <v>417967.91999999993</v>
      </c>
      <c r="AG16" s="13">
        <v>244377.02000000002</v>
      </c>
      <c r="AH16" s="13">
        <v>288268.39999999991</v>
      </c>
      <c r="AI16" s="13">
        <v>342413.68999999971</v>
      </c>
      <c r="AJ16" s="13">
        <v>217362.69000000018</v>
      </c>
      <c r="AK16" s="13">
        <v>12348.569999999832</v>
      </c>
      <c r="AL16" s="13">
        <v>358163.3899999999</v>
      </c>
      <c r="AM16" s="13">
        <v>202979.54999999958</v>
      </c>
      <c r="AN16" s="13">
        <v>60475.949999999953</v>
      </c>
      <c r="AO16" s="13">
        <v>45140.009999999776</v>
      </c>
      <c r="AP16" s="13">
        <v>270746.5</v>
      </c>
      <c r="AQ16" s="13">
        <v>-51438.949999999721</v>
      </c>
      <c r="AR16" s="13">
        <v>-3800.2500000002328</v>
      </c>
      <c r="AS16" s="13">
        <v>48051.549999999814</v>
      </c>
      <c r="AT16" s="13">
        <v>36773.660000000149</v>
      </c>
      <c r="AU16" s="13">
        <v>52196.85999999987</v>
      </c>
      <c r="AV16" s="13">
        <v>5698.3900000003632</v>
      </c>
      <c r="AW16" s="13">
        <v>-122225.7100000002</v>
      </c>
      <c r="AX16" s="13">
        <v>15281.690000000177</v>
      </c>
      <c r="AY16" s="13">
        <v>-31580.730000000214</v>
      </c>
      <c r="AZ16" s="13">
        <v>-21642.419999999925</v>
      </c>
      <c r="BA16" s="13">
        <v>-68175.790000000037</v>
      </c>
      <c r="BB16" s="13">
        <v>9147.0299999997951</v>
      </c>
      <c r="BC16" s="13">
        <v>-92923.669999999693</v>
      </c>
      <c r="BD16" s="13">
        <v>-41448.879999999888</v>
      </c>
      <c r="BE16" s="13">
        <v>-44378.340000000084</v>
      </c>
      <c r="BF16" s="13">
        <v>-10421.419999999925</v>
      </c>
      <c r="BG16" s="13">
        <v>-4059.0100000000093</v>
      </c>
      <c r="BH16" s="13">
        <v>-70808.690000000177</v>
      </c>
      <c r="BI16" s="13">
        <v>43547.520000000251</v>
      </c>
      <c r="BJ16" s="13">
        <v>76661.000000000233</v>
      </c>
      <c r="BK16" s="13">
        <v>-64245.860000000102</v>
      </c>
      <c r="BL16" s="13">
        <v>-27227.159999999916</v>
      </c>
      <c r="BM16" s="13">
        <v>-9866.5800000003073</v>
      </c>
      <c r="BN16" s="13">
        <v>-33217.960000000196</v>
      </c>
      <c r="BO16" s="13">
        <v>-46368.879999999888</v>
      </c>
      <c r="BP16" s="13">
        <v>-118854.90999999992</v>
      </c>
      <c r="BQ16" s="13">
        <v>21788.84999999986</v>
      </c>
      <c r="BR16" s="13">
        <v>-137484.54000000004</v>
      </c>
      <c r="BS16" s="13">
        <v>-19975.979999999749</v>
      </c>
      <c r="BT16" s="13">
        <v>-166541.25999999978</v>
      </c>
      <c r="BU16" s="13">
        <v>-541308.56000000006</v>
      </c>
      <c r="BV16" s="13">
        <v>370286.36999999965</v>
      </c>
      <c r="BW16" s="13">
        <v>15318.479999999981</v>
      </c>
      <c r="BX16" s="13">
        <v>-42026.520000000019</v>
      </c>
      <c r="BY16" s="13">
        <v>-118308.7100000002</v>
      </c>
      <c r="BZ16" s="13"/>
      <c r="CA16" s="13"/>
      <c r="CB16" s="13"/>
      <c r="CC16" s="13"/>
      <c r="CD16" s="13"/>
      <c r="CE16" s="13"/>
      <c r="CF16" s="13"/>
      <c r="CG16" s="13"/>
      <c r="CH16" s="13">
        <v>50280</v>
      </c>
      <c r="CI16" s="13">
        <v>50280</v>
      </c>
      <c r="CJ16" s="13">
        <v>51435</v>
      </c>
      <c r="CK16" s="13">
        <v>52185</v>
      </c>
      <c r="CL16" s="13">
        <v>54039</v>
      </c>
      <c r="CM16" s="13">
        <v>54639</v>
      </c>
      <c r="CN16" s="13">
        <v>55794</v>
      </c>
      <c r="CO16" s="13">
        <v>55239</v>
      </c>
      <c r="CP16" s="13">
        <v>55893</v>
      </c>
      <c r="CQ16" s="13">
        <v>57918</v>
      </c>
      <c r="CR16" s="13">
        <v>58113</v>
      </c>
      <c r="CS16" s="13">
        <v>58863</v>
      </c>
    </row>
    <row r="17" spans="1:97" x14ac:dyDescent="0.3">
      <c r="A17" s="5" t="s">
        <v>26</v>
      </c>
      <c r="B17" s="10">
        <f>SUM(B15:B16)</f>
        <v>1808148.26</v>
      </c>
      <c r="C17" s="10">
        <f t="shared" ref="C17:BN17" si="6">SUM(C15:C16)</f>
        <v>1901845.8099999996</v>
      </c>
      <c r="D17" s="10">
        <f t="shared" si="6"/>
        <v>1746549.18</v>
      </c>
      <c r="E17" s="10">
        <f t="shared" si="6"/>
        <v>1782200.79</v>
      </c>
      <c r="F17" s="10">
        <f t="shared" si="6"/>
        <v>1906493.4399999999</v>
      </c>
      <c r="G17" s="10">
        <f t="shared" si="6"/>
        <v>1922831.28</v>
      </c>
      <c r="H17" s="10">
        <f t="shared" si="6"/>
        <v>1946097.48</v>
      </c>
      <c r="I17" s="10">
        <f t="shared" si="6"/>
        <v>1984799.42</v>
      </c>
      <c r="J17" s="10">
        <f t="shared" si="6"/>
        <v>1987690.03</v>
      </c>
      <c r="K17" s="10">
        <f t="shared" si="6"/>
        <v>1933464.77</v>
      </c>
      <c r="L17" s="10">
        <f t="shared" si="6"/>
        <v>1985815.92</v>
      </c>
      <c r="M17" s="10">
        <f t="shared" si="6"/>
        <v>1987238.25</v>
      </c>
      <c r="N17" s="10">
        <f t="shared" si="6"/>
        <v>1944622.64</v>
      </c>
      <c r="O17" s="10">
        <f t="shared" si="6"/>
        <v>1703149.9100000001</v>
      </c>
      <c r="P17" s="10">
        <f t="shared" si="6"/>
        <v>1807988.0499999998</v>
      </c>
      <c r="Q17" s="10">
        <f t="shared" si="6"/>
        <v>1663997</v>
      </c>
      <c r="R17" s="10">
        <f t="shared" si="6"/>
        <v>1778699.44</v>
      </c>
      <c r="S17" s="10">
        <f t="shared" si="6"/>
        <v>1623831.19</v>
      </c>
      <c r="T17" s="10">
        <f t="shared" si="6"/>
        <v>1710493.8</v>
      </c>
      <c r="U17" s="10">
        <f t="shared" si="6"/>
        <v>1627308.41</v>
      </c>
      <c r="V17" s="10">
        <f t="shared" si="6"/>
        <v>1794177.08</v>
      </c>
      <c r="W17" s="10">
        <f t="shared" si="6"/>
        <v>1873562.9200000002</v>
      </c>
      <c r="X17" s="10">
        <f t="shared" si="6"/>
        <v>2053510.58</v>
      </c>
      <c r="Y17" s="10">
        <f t="shared" si="6"/>
        <v>779139.27</v>
      </c>
      <c r="Z17" s="10">
        <f t="shared" si="6"/>
        <v>1607891.74</v>
      </c>
      <c r="AA17" s="10">
        <f t="shared" si="6"/>
        <v>1870083.98</v>
      </c>
      <c r="AB17" s="10">
        <f t="shared" si="6"/>
        <v>2051256.05</v>
      </c>
      <c r="AC17" s="10">
        <f t="shared" si="6"/>
        <v>2182335.08</v>
      </c>
      <c r="AD17" s="10">
        <f t="shared" si="6"/>
        <v>2396536.7000000002</v>
      </c>
      <c r="AE17" s="10">
        <f t="shared" si="6"/>
        <v>2227542.79</v>
      </c>
      <c r="AF17" s="10">
        <f t="shared" si="6"/>
        <v>2297953.58</v>
      </c>
      <c r="AG17" s="10">
        <f t="shared" si="6"/>
        <v>2256176.5300000003</v>
      </c>
      <c r="AH17" s="10">
        <f t="shared" si="6"/>
        <v>2237083.2000000002</v>
      </c>
      <c r="AI17" s="10">
        <f t="shared" si="6"/>
        <v>2289134.6999999997</v>
      </c>
      <c r="AJ17" s="10">
        <f t="shared" si="6"/>
        <v>2174838.81</v>
      </c>
      <c r="AK17" s="10">
        <f t="shared" si="6"/>
        <v>1935584.7799999998</v>
      </c>
      <c r="AL17" s="10">
        <f t="shared" si="6"/>
        <v>2000839.94</v>
      </c>
      <c r="AM17" s="10">
        <f t="shared" si="6"/>
        <v>1906317.91</v>
      </c>
      <c r="AN17" s="10">
        <f t="shared" si="6"/>
        <v>1863717.4000000001</v>
      </c>
      <c r="AO17" s="10">
        <f t="shared" si="6"/>
        <v>1940000.12</v>
      </c>
      <c r="AP17" s="10">
        <f t="shared" si="6"/>
        <v>2177155.65</v>
      </c>
      <c r="AQ17" s="10">
        <f t="shared" si="6"/>
        <v>1916272.6</v>
      </c>
      <c r="AR17" s="10">
        <f t="shared" si="6"/>
        <v>2004017.32</v>
      </c>
      <c r="AS17" s="10">
        <f t="shared" si="6"/>
        <v>2009220.66</v>
      </c>
      <c r="AT17" s="10">
        <f t="shared" si="6"/>
        <v>1868941</v>
      </c>
      <c r="AU17" s="10">
        <f t="shared" si="6"/>
        <v>1878213.7999999998</v>
      </c>
      <c r="AV17" s="10">
        <f t="shared" si="6"/>
        <v>1844739.62</v>
      </c>
      <c r="AW17" s="10">
        <f t="shared" si="6"/>
        <v>1366418.64</v>
      </c>
      <c r="AX17" s="10">
        <f t="shared" si="6"/>
        <v>1696278.09</v>
      </c>
      <c r="AY17" s="10">
        <f t="shared" si="6"/>
        <v>1650421.13</v>
      </c>
      <c r="AZ17" s="10">
        <f t="shared" si="6"/>
        <v>1783927.9100000001</v>
      </c>
      <c r="BA17" s="10">
        <f t="shared" si="6"/>
        <v>1738584.6099999999</v>
      </c>
      <c r="BB17" s="10">
        <f t="shared" si="6"/>
        <v>1779446.48</v>
      </c>
      <c r="BC17" s="10">
        <f t="shared" si="6"/>
        <v>1721964.4000000001</v>
      </c>
      <c r="BD17" s="10">
        <f t="shared" si="6"/>
        <v>1921034.09</v>
      </c>
      <c r="BE17" s="10">
        <f t="shared" si="6"/>
        <v>1906548.97</v>
      </c>
      <c r="BF17" s="10">
        <f t="shared" si="6"/>
        <v>1938619.0899999999</v>
      </c>
      <c r="BG17" s="10">
        <f t="shared" si="6"/>
        <v>1993072.35</v>
      </c>
      <c r="BH17" s="10">
        <f t="shared" si="6"/>
        <v>1970946.39</v>
      </c>
      <c r="BI17" s="10">
        <f t="shared" si="6"/>
        <v>1525714.6500000001</v>
      </c>
      <c r="BJ17" s="10">
        <f t="shared" si="6"/>
        <v>1808215.4500000002</v>
      </c>
      <c r="BK17" s="10">
        <f t="shared" si="6"/>
        <v>1661290.01</v>
      </c>
      <c r="BL17" s="10">
        <f t="shared" si="6"/>
        <v>1739156.76</v>
      </c>
      <c r="BM17" s="10">
        <f t="shared" si="6"/>
        <v>1893314.63</v>
      </c>
      <c r="BN17" s="10">
        <f t="shared" si="6"/>
        <v>1762179.96</v>
      </c>
      <c r="BO17" s="10">
        <f t="shared" ref="BO17:CS17" si="7">SUM(BO15:BO16)</f>
        <v>1785373.46</v>
      </c>
      <c r="BP17" s="10">
        <f t="shared" si="7"/>
        <v>1771870.31</v>
      </c>
      <c r="BQ17" s="10">
        <f t="shared" si="7"/>
        <v>1812930.32</v>
      </c>
      <c r="BR17" s="10">
        <f t="shared" si="7"/>
        <v>1732407.62</v>
      </c>
      <c r="BS17" s="10">
        <f t="shared" si="7"/>
        <v>1806578.81</v>
      </c>
      <c r="BT17" s="10">
        <f t="shared" si="7"/>
        <v>1705404.02</v>
      </c>
      <c r="BU17" s="10">
        <f t="shared" si="7"/>
        <v>1416073.37</v>
      </c>
      <c r="BV17" s="10">
        <f t="shared" si="7"/>
        <v>2158658.4699999997</v>
      </c>
      <c r="BW17" s="10">
        <f t="shared" si="7"/>
        <v>1831008.2</v>
      </c>
      <c r="BX17" s="10">
        <f t="shared" si="7"/>
        <v>1903023.12</v>
      </c>
      <c r="BY17" s="10">
        <f t="shared" si="7"/>
        <v>1845031.4</v>
      </c>
      <c r="BZ17" s="10"/>
      <c r="CA17" s="10"/>
      <c r="CB17" s="10"/>
      <c r="CC17" s="10"/>
      <c r="CD17" s="10"/>
      <c r="CE17" s="10"/>
      <c r="CF17" s="10"/>
      <c r="CG17" s="10"/>
      <c r="CH17" s="10">
        <f t="shared" si="7"/>
        <v>1850280</v>
      </c>
      <c r="CI17" s="10">
        <f t="shared" si="7"/>
        <v>1875280</v>
      </c>
      <c r="CJ17" s="10">
        <f t="shared" si="7"/>
        <v>1919335</v>
      </c>
      <c r="CK17" s="10">
        <f t="shared" si="7"/>
        <v>1998685</v>
      </c>
      <c r="CL17" s="10">
        <f t="shared" si="7"/>
        <v>1922039</v>
      </c>
      <c r="CM17" s="10">
        <f t="shared" si="7"/>
        <v>1961239</v>
      </c>
      <c r="CN17" s="10">
        <f t="shared" si="7"/>
        <v>2025294</v>
      </c>
      <c r="CO17" s="10">
        <f t="shared" si="7"/>
        <v>2030439</v>
      </c>
      <c r="CP17" s="10">
        <f t="shared" si="7"/>
        <v>2035393</v>
      </c>
      <c r="CQ17" s="10">
        <f t="shared" si="7"/>
        <v>2063218</v>
      </c>
      <c r="CR17" s="10">
        <f t="shared" si="7"/>
        <v>2067713</v>
      </c>
      <c r="CS17" s="10">
        <f t="shared" si="7"/>
        <v>2077063</v>
      </c>
    </row>
    <row r="18" spans="1:97" ht="27.6" x14ac:dyDescent="0.3">
      <c r="A18" s="6" t="s">
        <v>27</v>
      </c>
    </row>
    <row r="19" spans="1:97" x14ac:dyDescent="0.3">
      <c r="A19" s="5" t="s">
        <v>9</v>
      </c>
      <c r="B19" s="9">
        <f>B17/B5</f>
        <v>0.25979833342402064</v>
      </c>
      <c r="C19" s="9">
        <f t="shared" ref="C19:BN19" si="8">C17/C5</f>
        <v>0.26999920617772832</v>
      </c>
      <c r="D19" s="9">
        <f t="shared" si="8"/>
        <v>0.23105858873713456</v>
      </c>
      <c r="E19" s="9">
        <f t="shared" si="8"/>
        <v>0.23253889629173916</v>
      </c>
      <c r="F19" s="9">
        <f t="shared" si="8"/>
        <v>0.25428462667429863</v>
      </c>
      <c r="G19" s="9">
        <f t="shared" si="8"/>
        <v>0.2565099780651518</v>
      </c>
      <c r="H19" s="9">
        <f t="shared" si="8"/>
        <v>0.25692106623307326</v>
      </c>
      <c r="I19" s="9">
        <f t="shared" si="8"/>
        <v>0.268983205605552</v>
      </c>
      <c r="J19" s="9">
        <f t="shared" si="8"/>
        <v>0.27242740944276705</v>
      </c>
      <c r="K19" s="9">
        <f t="shared" si="8"/>
        <v>0.28072647673438211</v>
      </c>
      <c r="L19" s="9">
        <f t="shared" si="8"/>
        <v>0.30552226936245247</v>
      </c>
      <c r="M19" s="9">
        <f t="shared" si="8"/>
        <v>0.29397895468959939</v>
      </c>
      <c r="N19" s="9">
        <f t="shared" si="8"/>
        <v>0.29801577808282809</v>
      </c>
      <c r="O19" s="9">
        <f t="shared" si="8"/>
        <v>0.27988626528534838</v>
      </c>
      <c r="P19" s="9">
        <f t="shared" si="8"/>
        <v>0.28349335706150786</v>
      </c>
      <c r="Q19" s="9">
        <f t="shared" si="8"/>
        <v>0.23409726640218184</v>
      </c>
      <c r="R19" s="9">
        <f t="shared" si="8"/>
        <v>0.25913518050490125</v>
      </c>
      <c r="S19" s="9">
        <f t="shared" si="8"/>
        <v>0.25224225825624097</v>
      </c>
      <c r="T19" s="9">
        <f t="shared" si="8"/>
        <v>0.27227146212291659</v>
      </c>
      <c r="U19" s="9">
        <f t="shared" si="8"/>
        <v>0.2630200503045026</v>
      </c>
      <c r="V19" s="9">
        <f t="shared" si="8"/>
        <v>0.28280817069818132</v>
      </c>
      <c r="W19" s="9">
        <f t="shared" si="8"/>
        <v>0.2957044111645783</v>
      </c>
      <c r="X19" s="9">
        <f t="shared" si="8"/>
        <v>0.31510726208213841</v>
      </c>
      <c r="Y19" s="9">
        <f t="shared" si="8"/>
        <v>0.17834596825995935</v>
      </c>
      <c r="Z19" s="9">
        <f t="shared" si="8"/>
        <v>0.2633194055938467</v>
      </c>
      <c r="AA19" s="9">
        <f t="shared" si="8"/>
        <v>0.2832776580391812</v>
      </c>
      <c r="AB19" s="9">
        <f t="shared" si="8"/>
        <v>0.29526445518097288</v>
      </c>
      <c r="AC19" s="9">
        <f t="shared" si="8"/>
        <v>0.3082888313793572</v>
      </c>
      <c r="AD19" s="9">
        <f t="shared" si="8"/>
        <v>0.29823317476016964</v>
      </c>
      <c r="AE19" s="9">
        <f t="shared" si="8"/>
        <v>0.28067591969923328</v>
      </c>
      <c r="AF19" s="9">
        <f t="shared" si="8"/>
        <v>0.26813288908284666</v>
      </c>
      <c r="AG19" s="9">
        <f t="shared" si="8"/>
        <v>0.28020106266035799</v>
      </c>
      <c r="AH19" s="9">
        <f t="shared" si="8"/>
        <v>0.26963742461529266</v>
      </c>
      <c r="AI19" s="9">
        <f t="shared" si="8"/>
        <v>0.28252196583626249</v>
      </c>
      <c r="AJ19" s="9">
        <f t="shared" si="8"/>
        <v>0.30527005103029548</v>
      </c>
      <c r="AK19" s="9">
        <f t="shared" si="8"/>
        <v>0.33738398976588269</v>
      </c>
      <c r="AL19" s="9">
        <f t="shared" si="8"/>
        <v>0.29386298888439166</v>
      </c>
      <c r="AM19" s="9">
        <f t="shared" si="8"/>
        <v>0.28145361336197322</v>
      </c>
      <c r="AN19" s="9">
        <f t="shared" si="8"/>
        <v>0.26533524750679882</v>
      </c>
      <c r="AO19" s="9">
        <f t="shared" si="8"/>
        <v>0.24620524138742139</v>
      </c>
      <c r="AP19" s="9">
        <f t="shared" si="8"/>
        <v>0.28411670370742476</v>
      </c>
      <c r="AQ19" s="9">
        <f t="shared" si="8"/>
        <v>0.24635267293618052</v>
      </c>
      <c r="AR19" s="9">
        <f t="shared" si="8"/>
        <v>0.26709709586984615</v>
      </c>
      <c r="AS19" s="9">
        <f t="shared" si="8"/>
        <v>0.25107596823751716</v>
      </c>
      <c r="AT19" s="9">
        <f t="shared" si="8"/>
        <v>0.23455905680115471</v>
      </c>
      <c r="AU19" s="9">
        <f t="shared" si="8"/>
        <v>0.23557183353075842</v>
      </c>
      <c r="AV19" s="9">
        <f t="shared" si="8"/>
        <v>0.25017422110091225</v>
      </c>
      <c r="AW19" s="9">
        <f t="shared" si="8"/>
        <v>0.24296829621185284</v>
      </c>
      <c r="AX19" s="9">
        <f t="shared" si="8"/>
        <v>0.24560619494731478</v>
      </c>
      <c r="AY19" s="9">
        <f t="shared" si="8"/>
        <v>0.2474625146171045</v>
      </c>
      <c r="AZ19" s="9">
        <f t="shared" si="8"/>
        <v>0.25798699565734229</v>
      </c>
      <c r="BA19" s="9">
        <f t="shared" si="8"/>
        <v>0.2588889486902935</v>
      </c>
      <c r="BB19" s="9">
        <f t="shared" si="8"/>
        <v>0.26698735841127269</v>
      </c>
      <c r="BC19" s="9">
        <f t="shared" si="8"/>
        <v>0.25671810163898323</v>
      </c>
      <c r="BD19" s="9">
        <f t="shared" si="8"/>
        <v>0.28746370163660001</v>
      </c>
      <c r="BE19" s="9">
        <f t="shared" si="8"/>
        <v>0.28680704136540969</v>
      </c>
      <c r="BF19" s="9">
        <f t="shared" si="8"/>
        <v>0.30658467334893424</v>
      </c>
      <c r="BG19" s="9">
        <f t="shared" si="8"/>
        <v>0.2944285176495704</v>
      </c>
      <c r="BH19" s="9">
        <f t="shared" si="8"/>
        <v>0.28613790307171294</v>
      </c>
      <c r="BI19" s="9">
        <f t="shared" si="8"/>
        <v>0.25597912125682826</v>
      </c>
      <c r="BJ19" s="9">
        <f t="shared" si="8"/>
        <v>0.26440114121119962</v>
      </c>
      <c r="BK19" s="9">
        <f t="shared" si="8"/>
        <v>0.26245435142073292</v>
      </c>
      <c r="BL19" s="9">
        <f t="shared" si="8"/>
        <v>0.26259174262876295</v>
      </c>
      <c r="BM19" s="9">
        <f t="shared" si="8"/>
        <v>0.33649474094846044</v>
      </c>
      <c r="BN19" s="9">
        <f t="shared" si="8"/>
        <v>0.25908455698820848</v>
      </c>
      <c r="BO19" s="9">
        <f t="shared" ref="BO19:CS19" si="9">BO17/BO5</f>
        <v>0.26890305054020008</v>
      </c>
      <c r="BP19" s="9">
        <f t="shared" si="9"/>
        <v>0.28440747643524833</v>
      </c>
      <c r="BQ19" s="9">
        <f t="shared" si="9"/>
        <v>0.26590370929544166</v>
      </c>
      <c r="BR19" s="9">
        <f t="shared" si="9"/>
        <v>0.28414829172894579</v>
      </c>
      <c r="BS19" s="9">
        <f t="shared" si="9"/>
        <v>0.30439669929752977</v>
      </c>
      <c r="BT19" s="9">
        <f t="shared" si="9"/>
        <v>0.27624163039155891</v>
      </c>
      <c r="BU19" s="9">
        <f t="shared" si="9"/>
        <v>0.29321934624286372</v>
      </c>
      <c r="BV19" s="9">
        <f t="shared" si="9"/>
        <v>0.25890766798325709</v>
      </c>
      <c r="BW19" s="9">
        <f t="shared" si="9"/>
        <v>0.2606152982066306</v>
      </c>
      <c r="BX19" s="9">
        <f t="shared" si="9"/>
        <v>0.26590130497828685</v>
      </c>
      <c r="BY19" s="9">
        <f t="shared" ref="BY19" si="10">BY17/BY5</f>
        <v>0.23838896312357086</v>
      </c>
      <c r="BZ19" s="9"/>
      <c r="CA19" s="9"/>
      <c r="CB19" s="9"/>
      <c r="CC19" s="9"/>
      <c r="CD19" s="9"/>
      <c r="CE19" s="9"/>
      <c r="CF19" s="9"/>
      <c r="CG19" s="9"/>
      <c r="CH19" s="9">
        <f t="shared" si="9"/>
        <v>0.26222722711767676</v>
      </c>
      <c r="CI19" s="9">
        <f t="shared" si="9"/>
        <v>0.2648319824884538</v>
      </c>
      <c r="CJ19" s="9">
        <f t="shared" si="9"/>
        <v>0.26504576937816271</v>
      </c>
      <c r="CK19" s="9">
        <f t="shared" si="9"/>
        <v>0.26954036067031356</v>
      </c>
      <c r="CL19" s="9">
        <f t="shared" si="9"/>
        <v>0.2556803291594919</v>
      </c>
      <c r="CM19" s="9">
        <f t="shared" si="9"/>
        <v>0.25739727268193147</v>
      </c>
      <c r="CN19" s="9">
        <f t="shared" si="9"/>
        <v>0.25965284829775365</v>
      </c>
      <c r="CO19" s="9">
        <f t="shared" si="9"/>
        <v>0.26193629881656094</v>
      </c>
      <c r="CP19" s="9">
        <f t="shared" si="9"/>
        <v>0.26062893873647403</v>
      </c>
      <c r="CQ19" s="9">
        <f t="shared" si="9"/>
        <v>0.25564024547450076</v>
      </c>
      <c r="CR19" s="9">
        <f t="shared" si="9"/>
        <v>0.2547677752088372</v>
      </c>
      <c r="CS19" s="9">
        <f t="shared" si="9"/>
        <v>0.2526930668209913</v>
      </c>
    </row>
    <row r="20" spans="1:97" x14ac:dyDescent="0.3">
      <c r="A20" s="7" t="s">
        <v>10</v>
      </c>
      <c r="B20" s="11">
        <f>B4-B5</f>
        <v>838786.92000000086</v>
      </c>
      <c r="C20" s="11">
        <f t="shared" ref="C20:BN20" si="11">C4-C5</f>
        <v>723297.87000000104</v>
      </c>
      <c r="D20" s="11">
        <f t="shared" si="11"/>
        <v>687003.08000000007</v>
      </c>
      <c r="E20" s="11">
        <f t="shared" si="11"/>
        <v>1132528.4900000002</v>
      </c>
      <c r="F20" s="11">
        <f t="shared" si="11"/>
        <v>1037265.7800000012</v>
      </c>
      <c r="G20" s="11">
        <f t="shared" si="11"/>
        <v>931468.23000000045</v>
      </c>
      <c r="H20" s="11">
        <f t="shared" si="11"/>
        <v>961410.40000000224</v>
      </c>
      <c r="I20" s="11">
        <f t="shared" si="11"/>
        <v>925875.48999999929</v>
      </c>
      <c r="J20" s="11">
        <f t="shared" si="11"/>
        <v>988083.29999999981</v>
      </c>
      <c r="K20" s="11">
        <f t="shared" si="11"/>
        <v>755703.24000000209</v>
      </c>
      <c r="L20" s="11">
        <f t="shared" si="11"/>
        <v>608347.48000000138</v>
      </c>
      <c r="M20" s="11">
        <f t="shared" si="11"/>
        <v>376722.1400000006</v>
      </c>
      <c r="N20" s="11">
        <f t="shared" si="11"/>
        <v>378780</v>
      </c>
      <c r="O20" s="11">
        <f t="shared" si="11"/>
        <v>673404.30000000075</v>
      </c>
      <c r="P20" s="11">
        <f t="shared" si="11"/>
        <v>1064026.4400000004</v>
      </c>
      <c r="Q20" s="11">
        <f t="shared" si="11"/>
        <v>1211515.589999998</v>
      </c>
      <c r="R20" s="11">
        <f t="shared" si="11"/>
        <v>1140897.8500000015</v>
      </c>
      <c r="S20" s="11">
        <f t="shared" si="11"/>
        <v>1093203.0999999996</v>
      </c>
      <c r="T20" s="11">
        <f t="shared" si="11"/>
        <v>1019185.5899999999</v>
      </c>
      <c r="U20" s="11">
        <f t="shared" si="11"/>
        <v>960528</v>
      </c>
      <c r="V20" s="11">
        <f t="shared" si="11"/>
        <v>747167.73999999929</v>
      </c>
      <c r="W20" s="11">
        <f t="shared" si="11"/>
        <v>683916.29999999981</v>
      </c>
      <c r="X20" s="11">
        <f t="shared" si="11"/>
        <v>542738.31000000052</v>
      </c>
      <c r="Y20" s="11">
        <f t="shared" si="11"/>
        <v>1213275.75</v>
      </c>
      <c r="Z20" s="11">
        <f t="shared" si="11"/>
        <v>900863.43999999948</v>
      </c>
      <c r="AA20" s="11">
        <f t="shared" si="11"/>
        <v>813938.70000000112</v>
      </c>
      <c r="AB20" s="11">
        <f t="shared" si="11"/>
        <v>647467.10000000149</v>
      </c>
      <c r="AC20" s="11">
        <f t="shared" si="11"/>
        <v>435358.22999999672</v>
      </c>
      <c r="AD20" s="11">
        <f t="shared" si="11"/>
        <v>369847.62000000104</v>
      </c>
      <c r="AE20" s="11">
        <f t="shared" si="11"/>
        <v>-29239.149999999441</v>
      </c>
      <c r="AF20" s="11">
        <f t="shared" si="11"/>
        <v>-343917.69000000041</v>
      </c>
      <c r="AG20" s="11">
        <f t="shared" si="11"/>
        <v>-419437.37000000104</v>
      </c>
      <c r="AH20" s="11">
        <f t="shared" si="11"/>
        <v>-257432.75</v>
      </c>
      <c r="AI20" s="11">
        <f t="shared" si="11"/>
        <v>-318346.40999999922</v>
      </c>
      <c r="AJ20" s="11">
        <f t="shared" si="11"/>
        <v>213431.59000000171</v>
      </c>
      <c r="AK20" s="11">
        <f t="shared" si="11"/>
        <v>336784.84000000078</v>
      </c>
      <c r="AL20" s="11">
        <f t="shared" si="11"/>
        <v>377380.49999999907</v>
      </c>
      <c r="AM20" s="11">
        <f t="shared" si="11"/>
        <v>640605.95999999903</v>
      </c>
      <c r="AN20" s="11">
        <f t="shared" si="11"/>
        <v>945552.7799999984</v>
      </c>
      <c r="AO20" s="11">
        <f t="shared" si="11"/>
        <v>626856.04999999981</v>
      </c>
      <c r="AP20" s="11">
        <f t="shared" si="11"/>
        <v>439218.23000000045</v>
      </c>
      <c r="AQ20" s="11">
        <f t="shared" si="11"/>
        <v>351230.99000000022</v>
      </c>
      <c r="AR20" s="11">
        <f t="shared" si="11"/>
        <v>543823.41000000015</v>
      </c>
      <c r="AS20" s="11">
        <f t="shared" si="11"/>
        <v>601666.99000000115</v>
      </c>
      <c r="AT20" s="11">
        <f t="shared" si="11"/>
        <v>794873.65000000037</v>
      </c>
      <c r="AU20" s="11">
        <f t="shared" si="11"/>
        <v>1007030.3499999996</v>
      </c>
      <c r="AV20" s="11">
        <f t="shared" si="11"/>
        <v>1216899.4899999993</v>
      </c>
      <c r="AW20" s="11">
        <f t="shared" si="11"/>
        <v>1142910.3500000006</v>
      </c>
      <c r="AX20" s="11">
        <f t="shared" si="11"/>
        <v>1496825.38</v>
      </c>
      <c r="AY20" s="11">
        <f t="shared" si="11"/>
        <v>1310003.0299999984</v>
      </c>
      <c r="AZ20" s="11">
        <f t="shared" si="11"/>
        <v>1631834.79</v>
      </c>
      <c r="BA20" s="11">
        <f t="shared" si="11"/>
        <v>1338133.1399999997</v>
      </c>
      <c r="BB20" s="11">
        <f t="shared" si="11"/>
        <v>1423042.3200000003</v>
      </c>
      <c r="BC20" s="11">
        <f t="shared" si="11"/>
        <v>1295968.7000000011</v>
      </c>
      <c r="BD20" s="11">
        <f t="shared" si="11"/>
        <v>1385609.4299999988</v>
      </c>
      <c r="BE20" s="11">
        <f t="shared" si="11"/>
        <v>1273952.9700000016</v>
      </c>
      <c r="BF20" s="11">
        <f t="shared" si="11"/>
        <v>1248447.4799999995</v>
      </c>
      <c r="BG20" s="11">
        <f t="shared" si="11"/>
        <v>1308958.7799999993</v>
      </c>
      <c r="BH20" s="11">
        <f t="shared" si="11"/>
        <v>1128941.6099999975</v>
      </c>
      <c r="BI20" s="11">
        <f t="shared" si="11"/>
        <v>955720.54999999888</v>
      </c>
      <c r="BJ20" s="11">
        <f t="shared" si="11"/>
        <v>1516013.0300000003</v>
      </c>
      <c r="BK20" s="11">
        <f t="shared" si="11"/>
        <v>1154346.9900000002</v>
      </c>
      <c r="BL20" s="11">
        <f t="shared" si="11"/>
        <v>1400672.5499999998</v>
      </c>
      <c r="BM20" s="11">
        <f t="shared" si="11"/>
        <v>881423.27999999933</v>
      </c>
      <c r="BN20" s="11">
        <f t="shared" si="11"/>
        <v>1512336.7699999996</v>
      </c>
      <c r="BO20" s="11">
        <f t="shared" ref="BO20:CS20" si="12">BO4-BO5</f>
        <v>1411334.2000000002</v>
      </c>
      <c r="BP20" s="11">
        <f t="shared" si="12"/>
        <v>1106230.6200000001</v>
      </c>
      <c r="BQ20" s="11">
        <f t="shared" si="12"/>
        <v>1452928.5000000009</v>
      </c>
      <c r="BR20" s="11">
        <f t="shared" si="12"/>
        <v>1106298.21</v>
      </c>
      <c r="BS20" s="11">
        <f t="shared" si="12"/>
        <v>1079509.5300000012</v>
      </c>
      <c r="BT20" s="11">
        <f t="shared" si="12"/>
        <v>1102834.1300000008</v>
      </c>
      <c r="BU20" s="11">
        <f t="shared" si="12"/>
        <v>726214.61999999918</v>
      </c>
      <c r="BV20" s="11">
        <f t="shared" si="12"/>
        <v>1696702.3599999985</v>
      </c>
      <c r="BW20" s="11">
        <f t="shared" si="12"/>
        <v>1275902.3200000003</v>
      </c>
      <c r="BX20" s="11">
        <f>BX4-BX5</f>
        <v>1155763.9499999993</v>
      </c>
      <c r="BY20" s="11">
        <f>BY4-BY5</f>
        <v>1385949.7800000012</v>
      </c>
      <c r="BZ20" s="11"/>
      <c r="CA20" s="11"/>
      <c r="CB20" s="11"/>
      <c r="CC20" s="11"/>
      <c r="CD20" s="11"/>
      <c r="CE20" s="11"/>
      <c r="CF20" s="11"/>
      <c r="CG20" s="11"/>
      <c r="CH20" s="11">
        <f>CH4-CH5</f>
        <v>1323982.1320702499</v>
      </c>
      <c r="CI20" s="11">
        <f t="shared" si="12"/>
        <v>1298982.1320702499</v>
      </c>
      <c r="CJ20" s="11">
        <f t="shared" si="12"/>
        <v>1330977.1320702499</v>
      </c>
      <c r="CK20" s="11">
        <f t="shared" si="12"/>
        <v>1282339.6320702499</v>
      </c>
      <c r="CL20" s="11">
        <f t="shared" si="12"/>
        <v>1489148.1320702499</v>
      </c>
      <c r="CM20" s="11">
        <f t="shared" si="12"/>
        <v>1486998.1320702499</v>
      </c>
      <c r="CN20" s="11">
        <f t="shared" si="12"/>
        <v>1498993.1320702499</v>
      </c>
      <c r="CO20" s="11">
        <f t="shared" si="12"/>
        <v>1454848.1320702499</v>
      </c>
      <c r="CP20" s="11">
        <f t="shared" si="12"/>
        <v>1505956.6320702499</v>
      </c>
      <c r="CQ20" s="11">
        <f t="shared" si="12"/>
        <v>1582212.8820702499</v>
      </c>
      <c r="CR20" s="11">
        <f t="shared" si="12"/>
        <v>1569430.3820702499</v>
      </c>
      <c r="CS20" s="11">
        <f t="shared" si="12"/>
        <v>1590792.8820702499</v>
      </c>
    </row>
    <row r="21" spans="1:97" x14ac:dyDescent="0.3">
      <c r="A21" s="5" t="s">
        <v>28</v>
      </c>
      <c r="B21" s="12">
        <f t="shared" ref="B21:BM21" si="13">B20/(B4)</f>
        <v>0.10755606721195753</v>
      </c>
      <c r="C21" s="12">
        <f t="shared" si="13"/>
        <v>9.3122182978882237E-2</v>
      </c>
      <c r="D21" s="12">
        <f t="shared" si="13"/>
        <v>8.3314456185328289E-2</v>
      </c>
      <c r="E21" s="12">
        <f t="shared" si="13"/>
        <v>0.12874578074312279</v>
      </c>
      <c r="F21" s="12">
        <f t="shared" si="13"/>
        <v>0.12153449299257023</v>
      </c>
      <c r="G21" s="12">
        <f t="shared" si="13"/>
        <v>0.11052598568967523</v>
      </c>
      <c r="H21" s="12">
        <f t="shared" si="13"/>
        <v>0.11262875710793399</v>
      </c>
      <c r="I21" s="12">
        <f t="shared" si="13"/>
        <v>0.11148715632274228</v>
      </c>
      <c r="J21" s="12">
        <f t="shared" si="13"/>
        <v>0.11927175868158145</v>
      </c>
      <c r="K21" s="12">
        <f t="shared" si="13"/>
        <v>9.8874371849013834E-2</v>
      </c>
      <c r="L21" s="12">
        <f t="shared" si="13"/>
        <v>8.5585231224706806E-2</v>
      </c>
      <c r="M21" s="12">
        <f t="shared" si="13"/>
        <v>5.2787934533580438E-2</v>
      </c>
      <c r="N21" s="12">
        <f t="shared" si="13"/>
        <v>5.486373706342397E-2</v>
      </c>
      <c r="O21" s="12">
        <f t="shared" si="13"/>
        <v>9.963732909619849E-2</v>
      </c>
      <c r="P21" s="12">
        <f t="shared" si="13"/>
        <v>0.14298434950074318</v>
      </c>
      <c r="Q21" s="12">
        <f t="shared" si="13"/>
        <v>0.14562081854494199</v>
      </c>
      <c r="R21" s="12">
        <f t="shared" si="13"/>
        <v>0.14252527800314324</v>
      </c>
      <c r="S21" s="12">
        <f t="shared" si="13"/>
        <v>0.14516448524980169</v>
      </c>
      <c r="T21" s="12">
        <f t="shared" si="13"/>
        <v>0.13958586171078902</v>
      </c>
      <c r="U21" s="12">
        <f t="shared" si="13"/>
        <v>0.13438580218130045</v>
      </c>
      <c r="V21" s="12">
        <f t="shared" si="13"/>
        <v>0.10536375713631418</v>
      </c>
      <c r="W21" s="12">
        <f t="shared" si="13"/>
        <v>9.7426085396274856E-2</v>
      </c>
      <c r="X21" s="12">
        <f t="shared" si="13"/>
        <v>7.6879465825518467E-2</v>
      </c>
      <c r="Y21" s="12">
        <f t="shared" si="13"/>
        <v>0.21735613561393544</v>
      </c>
      <c r="Z21" s="12">
        <f t="shared" si="13"/>
        <v>0.12856429540281994</v>
      </c>
      <c r="AA21" s="12">
        <f t="shared" si="13"/>
        <v>0.10976133133487591</v>
      </c>
      <c r="AB21" s="12">
        <f t="shared" si="13"/>
        <v>8.5253057850761482E-2</v>
      </c>
      <c r="AC21" s="12">
        <f t="shared" si="13"/>
        <v>5.79378872688108E-2</v>
      </c>
      <c r="AD21" s="12">
        <f t="shared" si="13"/>
        <v>4.3999991453346807E-2</v>
      </c>
      <c r="AE21" s="12">
        <f t="shared" si="13"/>
        <v>-3.6978290255683488E-3</v>
      </c>
      <c r="AF21" s="12">
        <f t="shared" si="13"/>
        <v>-4.1807162271674865E-2</v>
      </c>
      <c r="AG21" s="12">
        <f t="shared" si="13"/>
        <v>-5.4953737850870522E-2</v>
      </c>
      <c r="AH21" s="12">
        <f t="shared" si="13"/>
        <v>-3.2022177475104836E-2</v>
      </c>
      <c r="AI21" s="12">
        <f t="shared" si="13"/>
        <v>-4.08967189588147E-2</v>
      </c>
      <c r="AJ21" s="12">
        <f t="shared" si="13"/>
        <v>2.9086818563662371E-2</v>
      </c>
      <c r="AK21" s="12">
        <f t="shared" si="13"/>
        <v>5.5448577808131033E-2</v>
      </c>
      <c r="AL21" s="12">
        <f t="shared" si="13"/>
        <v>5.2515111409238938E-2</v>
      </c>
      <c r="AM21" s="12">
        <f t="shared" si="13"/>
        <v>8.6408147279614392E-2</v>
      </c>
      <c r="AN21" s="12">
        <f t="shared" si="13"/>
        <v>0.11864550419382719</v>
      </c>
      <c r="AO21" s="12">
        <f t="shared" si="13"/>
        <v>7.3691753325116197E-2</v>
      </c>
      <c r="AP21" s="12">
        <f t="shared" si="13"/>
        <v>5.4210349035791701E-2</v>
      </c>
      <c r="AQ21" s="12">
        <f t="shared" si="13"/>
        <v>4.3202877841082329E-2</v>
      </c>
      <c r="AR21" s="12">
        <f t="shared" si="13"/>
        <v>6.7582754929244204E-2</v>
      </c>
      <c r="AS21" s="12">
        <f t="shared" si="13"/>
        <v>6.9927874012053165E-2</v>
      </c>
      <c r="AT21" s="12">
        <f t="shared" si="13"/>
        <v>9.0710372906443015E-2</v>
      </c>
      <c r="AU21" s="12">
        <f t="shared" si="13"/>
        <v>0.11214110808621225</v>
      </c>
      <c r="AV21" s="12">
        <f t="shared" si="13"/>
        <v>0.1416528059821002</v>
      </c>
      <c r="AW21" s="12">
        <f t="shared" si="13"/>
        <v>0.16890052646507489</v>
      </c>
      <c r="AX21" s="12">
        <f t="shared" si="13"/>
        <v>0.17812307708462477</v>
      </c>
      <c r="AY21" s="12">
        <f t="shared" si="13"/>
        <v>0.16417350826326887</v>
      </c>
      <c r="AZ21" s="12">
        <f t="shared" si="13"/>
        <v>0.19093306899717799</v>
      </c>
      <c r="BA21" s="12">
        <f t="shared" si="13"/>
        <v>0.1661514658454028</v>
      </c>
      <c r="BB21" s="12">
        <f t="shared" si="13"/>
        <v>0.17594595251427478</v>
      </c>
      <c r="BC21" s="12">
        <f t="shared" si="13"/>
        <v>0.16192369283376645</v>
      </c>
      <c r="BD21" s="12">
        <f t="shared" si="13"/>
        <v>0.17173476010566097</v>
      </c>
      <c r="BE21" s="12">
        <f t="shared" si="13"/>
        <v>0.16082320306999873</v>
      </c>
      <c r="BF21" s="12">
        <f t="shared" si="13"/>
        <v>0.16488289720806601</v>
      </c>
      <c r="BG21" s="12">
        <f t="shared" si="13"/>
        <v>0.16203494521752781</v>
      </c>
      <c r="BH21" s="12">
        <f t="shared" si="13"/>
        <v>0.14081773729077676</v>
      </c>
      <c r="BI21" s="12">
        <f t="shared" si="13"/>
        <v>0.13818919491568205</v>
      </c>
      <c r="BJ21" s="12">
        <f t="shared" si="13"/>
        <v>0.18145147877812198</v>
      </c>
      <c r="BK21" s="12">
        <f t="shared" si="13"/>
        <v>0.15423844524655003</v>
      </c>
      <c r="BL21" s="12">
        <f t="shared" si="13"/>
        <v>0.1745665463663523</v>
      </c>
      <c r="BM21" s="12">
        <f t="shared" si="13"/>
        <v>0.13543681860044737</v>
      </c>
      <c r="BN21" s="12">
        <f t="shared" ref="BN21:BX21" si="14">BN20/(BN4)</f>
        <v>0.18190461702289493</v>
      </c>
      <c r="BO21" s="12">
        <f t="shared" si="14"/>
        <v>0.17530352813233666</v>
      </c>
      <c r="BP21" s="12">
        <f t="shared" si="14"/>
        <v>0.15078920732527326</v>
      </c>
      <c r="BQ21" s="12">
        <f t="shared" si="14"/>
        <v>0.17566700920396558</v>
      </c>
      <c r="BR21" s="12">
        <f t="shared" si="14"/>
        <v>0.15358551575319243</v>
      </c>
      <c r="BS21" s="12">
        <f t="shared" si="14"/>
        <v>0.15389777612306235</v>
      </c>
      <c r="BT21" s="12">
        <f t="shared" si="14"/>
        <v>0.15156254130846458</v>
      </c>
      <c r="BU21" s="12">
        <f t="shared" si="14"/>
        <v>0.13071725316042182</v>
      </c>
      <c r="BV21" s="12">
        <f t="shared" si="14"/>
        <v>0.16909087418867749</v>
      </c>
      <c r="BW21" s="12">
        <f t="shared" si="14"/>
        <v>0.15369326607821074</v>
      </c>
      <c r="BX21" s="12">
        <f t="shared" si="14"/>
        <v>0.13903690290799428</v>
      </c>
      <c r="BY21" s="12">
        <f>BY20/(BY4)</f>
        <v>0.15187602352369151</v>
      </c>
      <c r="BZ21" s="12"/>
      <c r="CA21" s="12"/>
      <c r="CB21" s="12"/>
      <c r="CC21" s="12"/>
      <c r="CD21" s="12"/>
      <c r="CE21" s="12"/>
      <c r="CF21" s="12"/>
      <c r="CG21" s="12"/>
      <c r="CH21" s="12">
        <f>CH20/(CH4)</f>
        <v>0.15799309451912288</v>
      </c>
      <c r="CI21" s="12">
        <f t="shared" ref="CI21:CS21" si="15">CI20/(CI4)</f>
        <v>0.15500980096303699</v>
      </c>
      <c r="CJ21" s="12">
        <f t="shared" si="15"/>
        <v>0.15526125775097693</v>
      </c>
      <c r="CK21" s="12">
        <f t="shared" si="15"/>
        <v>0.14743772717105488</v>
      </c>
      <c r="CL21" s="12">
        <f t="shared" si="15"/>
        <v>0.16534149026483649</v>
      </c>
      <c r="CM21" s="12">
        <f t="shared" si="15"/>
        <v>0.16328975260201503</v>
      </c>
      <c r="CN21" s="12">
        <f t="shared" si="15"/>
        <v>0.16119939047964835</v>
      </c>
      <c r="CO21" s="12">
        <f t="shared" si="15"/>
        <v>0.15802401912455871</v>
      </c>
      <c r="CP21" s="12">
        <f t="shared" si="15"/>
        <v>0.16166138501103</v>
      </c>
      <c r="CQ21" s="12">
        <f t="shared" si="15"/>
        <v>0.16390892800893503</v>
      </c>
      <c r="CR21" s="12">
        <f t="shared" si="15"/>
        <v>0.16203917010688657</v>
      </c>
      <c r="CS21" s="12">
        <f t="shared" si="15"/>
        <v>0.16215206993224096</v>
      </c>
    </row>
    <row r="22" spans="1:97" x14ac:dyDescent="0.3">
      <c r="A22" s="5" t="s">
        <v>29</v>
      </c>
      <c r="B22" s="11">
        <f>B20+B11</f>
        <v>1306973.8800000008</v>
      </c>
      <c r="C22" s="11">
        <f t="shared" ref="C22:BN22" si="16">C20+C11</f>
        <v>1187591.4500000011</v>
      </c>
      <c r="D22" s="11">
        <f t="shared" si="16"/>
        <v>1154455.6400000001</v>
      </c>
      <c r="E22" s="11">
        <f t="shared" si="16"/>
        <v>1601941.1300000001</v>
      </c>
      <c r="F22" s="11">
        <f t="shared" si="16"/>
        <v>1506689.5300000012</v>
      </c>
      <c r="G22" s="11">
        <f t="shared" si="16"/>
        <v>1400413.3600000006</v>
      </c>
      <c r="H22" s="11">
        <f t="shared" si="16"/>
        <v>1470936.9500000023</v>
      </c>
      <c r="I22" s="11">
        <f t="shared" si="16"/>
        <v>1435392.0799999994</v>
      </c>
      <c r="J22" s="11">
        <f t="shared" si="16"/>
        <v>1497973.91</v>
      </c>
      <c r="K22" s="11">
        <f t="shared" si="16"/>
        <v>1265170.5100000021</v>
      </c>
      <c r="L22" s="11">
        <f t="shared" si="16"/>
        <v>1102795.3600000013</v>
      </c>
      <c r="M22" s="11">
        <f t="shared" si="16"/>
        <v>877083.95000000065</v>
      </c>
      <c r="N22" s="11">
        <f t="shared" si="16"/>
        <v>843254.27</v>
      </c>
      <c r="O22" s="11">
        <f t="shared" si="16"/>
        <v>1145282.5800000008</v>
      </c>
      <c r="P22" s="11">
        <f t="shared" si="16"/>
        <v>1538401.1900000004</v>
      </c>
      <c r="Q22" s="11">
        <f t="shared" si="16"/>
        <v>1683786.639999998</v>
      </c>
      <c r="R22" s="11">
        <f t="shared" si="16"/>
        <v>1612918.2000000016</v>
      </c>
      <c r="S22" s="11">
        <f t="shared" si="16"/>
        <v>1906802.8599999994</v>
      </c>
      <c r="T22" s="11">
        <f t="shared" si="16"/>
        <v>1548093.0299999998</v>
      </c>
      <c r="U22" s="11">
        <f t="shared" si="16"/>
        <v>1488548.75</v>
      </c>
      <c r="V22" s="11">
        <f t="shared" si="16"/>
        <v>1388581.2199999993</v>
      </c>
      <c r="W22" s="11">
        <f t="shared" si="16"/>
        <v>1216683.6999999997</v>
      </c>
      <c r="X22" s="11">
        <f t="shared" si="16"/>
        <v>1080254.9900000005</v>
      </c>
      <c r="Y22" s="11">
        <f t="shared" si="16"/>
        <v>1716983.62</v>
      </c>
      <c r="Z22" s="11">
        <f t="shared" si="16"/>
        <v>1427890.5399999996</v>
      </c>
      <c r="AA22" s="11">
        <f t="shared" si="16"/>
        <v>1339478.4600000011</v>
      </c>
      <c r="AB22" s="11">
        <f t="shared" si="16"/>
        <v>1169648.7800000017</v>
      </c>
      <c r="AC22" s="11">
        <f t="shared" si="16"/>
        <v>956502.28999999678</v>
      </c>
      <c r="AD22" s="11">
        <f t="shared" si="16"/>
        <v>887059.45000000112</v>
      </c>
      <c r="AE22" s="11">
        <f t="shared" si="16"/>
        <v>486632.86000000063</v>
      </c>
      <c r="AF22" s="11">
        <f t="shared" si="16"/>
        <v>168635.34999999963</v>
      </c>
      <c r="AG22" s="11">
        <f t="shared" si="16"/>
        <v>92403.099999999045</v>
      </c>
      <c r="AH22" s="11">
        <f t="shared" si="16"/>
        <v>256123.19</v>
      </c>
      <c r="AI22" s="11">
        <f t="shared" si="16"/>
        <v>200018.39000000083</v>
      </c>
      <c r="AJ22" s="11">
        <f t="shared" si="16"/>
        <v>725291.50000000175</v>
      </c>
      <c r="AK22" s="11">
        <f t="shared" si="16"/>
        <v>902485.54000000085</v>
      </c>
      <c r="AL22" s="11">
        <f t="shared" si="16"/>
        <v>910937.78999999899</v>
      </c>
      <c r="AM22" s="11">
        <f t="shared" si="16"/>
        <v>1175922.4899999991</v>
      </c>
      <c r="AN22" s="11">
        <f t="shared" si="16"/>
        <v>1508338.2099999986</v>
      </c>
      <c r="AO22" s="11">
        <f t="shared" si="16"/>
        <v>1189147.3999999999</v>
      </c>
      <c r="AP22" s="11">
        <f t="shared" si="16"/>
        <v>997750.35000000044</v>
      </c>
      <c r="AQ22" s="11">
        <f t="shared" si="16"/>
        <v>909219.67000000016</v>
      </c>
      <c r="AR22" s="11">
        <f t="shared" si="16"/>
        <v>1101390.4300000002</v>
      </c>
      <c r="AS22" s="11">
        <f t="shared" si="16"/>
        <v>1169786.6100000013</v>
      </c>
      <c r="AT22" s="11">
        <f t="shared" si="16"/>
        <v>1344611.5200000005</v>
      </c>
      <c r="AU22" s="11">
        <f t="shared" si="16"/>
        <v>1558261.3099999996</v>
      </c>
      <c r="AV22" s="11">
        <f t="shared" si="16"/>
        <v>1753950.2999999993</v>
      </c>
      <c r="AW22" s="11">
        <f t="shared" si="16"/>
        <v>1694776.1200000006</v>
      </c>
      <c r="AX22" s="11">
        <f t="shared" si="16"/>
        <v>2036958.5</v>
      </c>
      <c r="AY22" s="11">
        <f t="shared" si="16"/>
        <v>1851134.7599999984</v>
      </c>
      <c r="AZ22" s="11">
        <f t="shared" si="16"/>
        <v>2172914.56</v>
      </c>
      <c r="BA22" s="11">
        <f t="shared" si="16"/>
        <v>1874523.1199999996</v>
      </c>
      <c r="BB22" s="11">
        <f t="shared" si="16"/>
        <v>1957106.7600000002</v>
      </c>
      <c r="BC22" s="11">
        <f t="shared" si="16"/>
        <v>1829667.0600000012</v>
      </c>
      <c r="BD22" s="11">
        <f t="shared" si="16"/>
        <v>1920546.7099999988</v>
      </c>
      <c r="BE22" s="11">
        <f t="shared" si="16"/>
        <v>1806672.3400000017</v>
      </c>
      <c r="BF22" s="11">
        <f t="shared" si="16"/>
        <v>1782500.0499999993</v>
      </c>
      <c r="BG22" s="11">
        <f t="shared" si="16"/>
        <v>1843222.6199999992</v>
      </c>
      <c r="BH22" s="11">
        <f t="shared" si="16"/>
        <v>1660051.6799999974</v>
      </c>
      <c r="BI22" s="11">
        <f t="shared" si="16"/>
        <v>1475535.7899999989</v>
      </c>
      <c r="BJ22" s="11">
        <f t="shared" si="16"/>
        <v>2028697.4100000001</v>
      </c>
      <c r="BK22" s="11">
        <f t="shared" si="16"/>
        <v>1663736.9700000002</v>
      </c>
      <c r="BL22" s="11">
        <f t="shared" si="16"/>
        <v>1911540.9</v>
      </c>
      <c r="BM22" s="11">
        <f t="shared" si="16"/>
        <v>1392516.8799999994</v>
      </c>
      <c r="BN22" s="11">
        <f t="shared" si="16"/>
        <v>2025511.0799999996</v>
      </c>
      <c r="BO22" s="11">
        <f t="shared" ref="BO22:CS22" si="17">BO20+BO11</f>
        <v>1931685.8800000001</v>
      </c>
      <c r="BP22" s="11">
        <f t="shared" si="17"/>
        <v>1626828.3800000001</v>
      </c>
      <c r="BQ22" s="11">
        <f t="shared" si="17"/>
        <v>1981486.580000001</v>
      </c>
      <c r="BR22" s="11">
        <f t="shared" si="17"/>
        <v>1638257.9100000001</v>
      </c>
      <c r="BS22" s="11">
        <f t="shared" si="17"/>
        <v>1612166.2700000009</v>
      </c>
      <c r="BT22" s="11">
        <f t="shared" si="17"/>
        <v>1625390.2300000009</v>
      </c>
      <c r="BU22" s="11">
        <f t="shared" si="17"/>
        <v>1194716.2599999991</v>
      </c>
      <c r="BV22" s="11">
        <f t="shared" si="17"/>
        <v>2223336.1899999985</v>
      </c>
      <c r="BW22" s="11">
        <f t="shared" si="17"/>
        <v>1808453.0800000003</v>
      </c>
      <c r="BX22" s="11">
        <f t="shared" si="17"/>
        <v>1699700.6099999994</v>
      </c>
      <c r="BY22" s="11">
        <f t="shared" ref="BY22" si="18">BY20+BY11</f>
        <v>1942471.5300000012</v>
      </c>
      <c r="BZ22" s="11"/>
      <c r="CA22" s="11"/>
      <c r="CB22" s="11"/>
      <c r="CC22" s="11"/>
      <c r="CD22" s="11"/>
      <c r="CE22" s="11"/>
      <c r="CF22" s="11"/>
      <c r="CG22" s="11"/>
      <c r="CH22" s="11">
        <f t="shared" si="17"/>
        <v>1853982.1320702499</v>
      </c>
      <c r="CI22" s="11">
        <f t="shared" si="17"/>
        <v>1828982.1320702499</v>
      </c>
      <c r="CJ22" s="11">
        <f t="shared" si="17"/>
        <v>1860977.1320702499</v>
      </c>
      <c r="CK22" s="11">
        <f t="shared" si="17"/>
        <v>1812339.6320702499</v>
      </c>
      <c r="CL22" s="11">
        <f t="shared" si="17"/>
        <v>2019148.1320702499</v>
      </c>
      <c r="CM22" s="11">
        <f t="shared" si="17"/>
        <v>2016998.1320702499</v>
      </c>
      <c r="CN22" s="11">
        <f t="shared" si="17"/>
        <v>2078993.1320702499</v>
      </c>
      <c r="CO22" s="11">
        <f t="shared" si="17"/>
        <v>2034848.1320702499</v>
      </c>
      <c r="CP22" s="11">
        <f t="shared" si="17"/>
        <v>2085956.6320702499</v>
      </c>
      <c r="CQ22" s="11">
        <f t="shared" si="17"/>
        <v>2162212.8820702499</v>
      </c>
      <c r="CR22" s="11">
        <f t="shared" si="17"/>
        <v>2149430.3820702499</v>
      </c>
      <c r="CS22" s="11">
        <f t="shared" si="17"/>
        <v>2170792.8820702499</v>
      </c>
    </row>
    <row r="23" spans="1:97" x14ac:dyDescent="0.3">
      <c r="A23" s="5" t="s">
        <v>30</v>
      </c>
      <c r="B23" s="12">
        <f>B22/B4</f>
        <v>0.16759079943873331</v>
      </c>
      <c r="C23" s="12">
        <f t="shared" ref="C23:BN23" si="19">C22/C4</f>
        <v>0.15289842939957229</v>
      </c>
      <c r="D23" s="12">
        <f t="shared" si="19"/>
        <v>0.1400035118280476</v>
      </c>
      <c r="E23" s="12">
        <f t="shared" si="19"/>
        <v>0.18210858561833648</v>
      </c>
      <c r="F23" s="12">
        <f t="shared" si="19"/>
        <v>0.17653599651746332</v>
      </c>
      <c r="G23" s="12">
        <f t="shared" si="19"/>
        <v>0.16616999056101997</v>
      </c>
      <c r="H23" s="12">
        <f t="shared" si="19"/>
        <v>0.17231954268711377</v>
      </c>
      <c r="I23" s="12">
        <f t="shared" si="19"/>
        <v>0.17283941840536921</v>
      </c>
      <c r="J23" s="12">
        <f t="shared" si="19"/>
        <v>0.18082076956955453</v>
      </c>
      <c r="K23" s="12">
        <f t="shared" si="19"/>
        <v>0.16553182894669916</v>
      </c>
      <c r="L23" s="12">
        <f t="shared" si="19"/>
        <v>0.15514652231177758</v>
      </c>
      <c r="M23" s="12">
        <f t="shared" si="19"/>
        <v>0.12290079402568189</v>
      </c>
      <c r="N23" s="12">
        <f t="shared" si="19"/>
        <v>0.12213971314982186</v>
      </c>
      <c r="O23" s="12">
        <f t="shared" si="19"/>
        <v>0.16945673992815791</v>
      </c>
      <c r="P23" s="12">
        <f t="shared" si="19"/>
        <v>0.20673104084078886</v>
      </c>
      <c r="Q23" s="12">
        <f t="shared" si="19"/>
        <v>0.2023864907688375</v>
      </c>
      <c r="R23" s="12">
        <f t="shared" si="19"/>
        <v>0.20149184683916208</v>
      </c>
      <c r="S23" s="12">
        <f t="shared" si="19"/>
        <v>0.2532009428483597</v>
      </c>
      <c r="T23" s="12">
        <f t="shared" si="19"/>
        <v>0.2120240922961012</v>
      </c>
      <c r="U23" s="12">
        <f t="shared" si="19"/>
        <v>0.20826026711842036</v>
      </c>
      <c r="V23" s="12">
        <f t="shared" si="19"/>
        <v>0.19581430861579613</v>
      </c>
      <c r="W23" s="12">
        <f t="shared" si="19"/>
        <v>0.17332052190663633</v>
      </c>
      <c r="X23" s="12">
        <f t="shared" si="19"/>
        <v>0.15301928214087329</v>
      </c>
      <c r="Y23" s="12">
        <f t="shared" si="19"/>
        <v>0.30759448093776359</v>
      </c>
      <c r="Z23" s="12">
        <f t="shared" si="19"/>
        <v>0.2037775461144834</v>
      </c>
      <c r="AA23" s="12">
        <f t="shared" si="19"/>
        <v>0.18063146409427303</v>
      </c>
      <c r="AB23" s="12">
        <f t="shared" si="19"/>
        <v>0.15400957841164825</v>
      </c>
      <c r="AC23" s="12">
        <f t="shared" si="19"/>
        <v>0.12729223437530884</v>
      </c>
      <c r="AD23" s="12">
        <f t="shared" si="19"/>
        <v>0.10553159222333365</v>
      </c>
      <c r="AE23" s="12">
        <f t="shared" si="19"/>
        <v>6.1543687641514043E-2</v>
      </c>
      <c r="AF23" s="12">
        <f t="shared" si="19"/>
        <v>2.0499571982443419E-2</v>
      </c>
      <c r="AG23" s="12">
        <f t="shared" si="19"/>
        <v>1.2106445675090201E-2</v>
      </c>
      <c r="AH23" s="12">
        <f t="shared" si="19"/>
        <v>3.1859280707951868E-2</v>
      </c>
      <c r="AI23" s="12">
        <f t="shared" si="19"/>
        <v>2.5695580743079989E-2</v>
      </c>
      <c r="AJ23" s="12">
        <f t="shared" si="19"/>
        <v>9.8843954010118223E-2</v>
      </c>
      <c r="AK23" s="12">
        <f t="shared" si="19"/>
        <v>0.14858608150355901</v>
      </c>
      <c r="AL23" s="12">
        <f t="shared" si="19"/>
        <v>0.12676330528136978</v>
      </c>
      <c r="AM23" s="12">
        <f t="shared" si="19"/>
        <v>0.15861432776137604</v>
      </c>
      <c r="AN23" s="12">
        <f t="shared" si="19"/>
        <v>0.18926235658708013</v>
      </c>
      <c r="AO23" s="12">
        <f t="shared" si="19"/>
        <v>0.13979342923786617</v>
      </c>
      <c r="AP23" s="12">
        <f t="shared" si="19"/>
        <v>0.12314697120855685</v>
      </c>
      <c r="AQ23" s="12">
        <f t="shared" si="19"/>
        <v>0.11183781457814747</v>
      </c>
      <c r="AR23" s="12">
        <f t="shared" si="19"/>
        <v>0.13687347426272967</v>
      </c>
      <c r="AS23" s="12">
        <f t="shared" si="19"/>
        <v>0.13595675356074746</v>
      </c>
      <c r="AT23" s="12">
        <f t="shared" si="19"/>
        <v>0.15344603811372934</v>
      </c>
      <c r="AU23" s="12">
        <f t="shared" si="19"/>
        <v>0.17352520705187555</v>
      </c>
      <c r="AV23" s="12">
        <f t="shared" si="19"/>
        <v>0.20416803819035742</v>
      </c>
      <c r="AW23" s="12">
        <f t="shared" si="19"/>
        <v>0.25045584625988981</v>
      </c>
      <c r="AX23" s="12">
        <f t="shared" si="19"/>
        <v>0.2423992275663322</v>
      </c>
      <c r="AY23" s="12">
        <f t="shared" si="19"/>
        <v>0.23198975945672765</v>
      </c>
      <c r="AZ23" s="12">
        <f t="shared" si="19"/>
        <v>0.2542421868634463</v>
      </c>
      <c r="BA23" s="12">
        <f t="shared" si="19"/>
        <v>0.23275319535774885</v>
      </c>
      <c r="BB23" s="12">
        <f t="shared" si="19"/>
        <v>0.2419780551995995</v>
      </c>
      <c r="BC23" s="12">
        <f t="shared" si="19"/>
        <v>0.2286061746796049</v>
      </c>
      <c r="BD23" s="12">
        <f t="shared" si="19"/>
        <v>0.23803578510112081</v>
      </c>
      <c r="BE23" s="12">
        <f t="shared" si="19"/>
        <v>0.22807343713541456</v>
      </c>
      <c r="BF23" s="12">
        <f t="shared" si="19"/>
        <v>0.23541540771704914</v>
      </c>
      <c r="BG23" s="12">
        <f t="shared" si="19"/>
        <v>0.22817103244107359</v>
      </c>
      <c r="BH23" s="12">
        <f t="shared" si="19"/>
        <v>0.20706537813178197</v>
      </c>
      <c r="BI23" s="12">
        <f t="shared" si="19"/>
        <v>0.2133501292709202</v>
      </c>
      <c r="BJ23" s="12">
        <f t="shared" si="19"/>
        <v>0.24281463137414194</v>
      </c>
      <c r="BK23" s="12">
        <f t="shared" si="19"/>
        <v>0.22230075165874172</v>
      </c>
      <c r="BL23" s="12">
        <f t="shared" si="19"/>
        <v>0.23823633378909925</v>
      </c>
      <c r="BM23" s="12">
        <f t="shared" si="19"/>
        <v>0.21396990566736679</v>
      </c>
      <c r="BN23" s="12">
        <f t="shared" si="19"/>
        <v>0.24362947763481962</v>
      </c>
      <c r="BO23" s="12">
        <f t="shared" ref="BO23:CS23" si="20">BO22/BO4</f>
        <v>0.23993703972270883</v>
      </c>
      <c r="BP23" s="12">
        <f t="shared" si="20"/>
        <v>0.2217513757433856</v>
      </c>
      <c r="BQ23" s="12">
        <f t="shared" si="20"/>
        <v>0.23957257448414995</v>
      </c>
      <c r="BR23" s="12">
        <f t="shared" si="20"/>
        <v>0.22743658424982641</v>
      </c>
      <c r="BS23" s="12">
        <f t="shared" si="20"/>
        <v>0.22983475068868764</v>
      </c>
      <c r="BT23" s="12">
        <f t="shared" si="20"/>
        <v>0.22337744831740899</v>
      </c>
      <c r="BU23" s="12">
        <f t="shared" si="20"/>
        <v>0.21504665908997042</v>
      </c>
      <c r="BV23" s="12">
        <f t="shared" si="20"/>
        <v>0.22157443099355603</v>
      </c>
      <c r="BW23" s="12">
        <f t="shared" si="20"/>
        <v>0.21784352615206448</v>
      </c>
      <c r="BX23" s="12">
        <f t="shared" si="20"/>
        <v>0.20447177703131225</v>
      </c>
      <c r="BY23" s="12">
        <f t="shared" ref="BY23" si="21">BY22/BY4</f>
        <v>0.21286114117668892</v>
      </c>
      <c r="BZ23" s="12"/>
      <c r="CA23" s="12"/>
      <c r="CB23" s="12"/>
      <c r="CC23" s="12"/>
      <c r="CD23" s="12"/>
      <c r="CE23" s="12"/>
      <c r="CF23" s="12"/>
      <c r="CG23" s="12"/>
      <c r="CH23" s="12">
        <f t="shared" si="20"/>
        <v>0.22123891790814437</v>
      </c>
      <c r="CI23" s="12">
        <f t="shared" si="20"/>
        <v>0.21825562435205845</v>
      </c>
      <c r="CJ23" s="12">
        <f t="shared" si="20"/>
        <v>0.21708686288366869</v>
      </c>
      <c r="CK23" s="12">
        <f t="shared" si="20"/>
        <v>0.2083747780477436</v>
      </c>
      <c r="CL23" s="12">
        <f t="shared" si="20"/>
        <v>0.22418787898409481</v>
      </c>
      <c r="CM23" s="12">
        <f t="shared" si="20"/>
        <v>0.22148993928185909</v>
      </c>
      <c r="CN23" s="12">
        <f t="shared" si="20"/>
        <v>0.22357168857621787</v>
      </c>
      <c r="CO23" s="12">
        <f t="shared" si="20"/>
        <v>0.22102298724490849</v>
      </c>
      <c r="CP23" s="12">
        <f t="shared" si="20"/>
        <v>0.22392320670605442</v>
      </c>
      <c r="CQ23" s="12">
        <f t="shared" si="20"/>
        <v>0.22399387569359266</v>
      </c>
      <c r="CR23" s="12">
        <f t="shared" si="20"/>
        <v>0.22192250085904186</v>
      </c>
      <c r="CS23" s="12">
        <f t="shared" si="20"/>
        <v>0.22127240019063757</v>
      </c>
    </row>
    <row r="24" spans="1:97" x14ac:dyDescent="0.3">
      <c r="A24" s="5"/>
    </row>
    <row r="25" spans="1:97" x14ac:dyDescent="0.3">
      <c r="A25" s="5" t="s">
        <v>31</v>
      </c>
      <c r="B25" s="13">
        <v>193176.86000000002</v>
      </c>
      <c r="C25" s="13">
        <v>202149.97</v>
      </c>
      <c r="D25" s="13">
        <v>187344.53</v>
      </c>
      <c r="E25" s="13">
        <v>214266.33</v>
      </c>
      <c r="F25" s="13">
        <v>207953.87</v>
      </c>
      <c r="G25" s="13">
        <v>195324.87</v>
      </c>
      <c r="H25" s="13">
        <v>186577.96000000002</v>
      </c>
      <c r="I25" s="13">
        <v>161379.56999999998</v>
      </c>
      <c r="J25" s="13">
        <v>184989.14</v>
      </c>
      <c r="K25" s="13">
        <v>187826.21</v>
      </c>
      <c r="L25" s="13">
        <v>214075.74000000002</v>
      </c>
      <c r="M25" s="13">
        <v>361152.06999999995</v>
      </c>
      <c r="N25" s="13">
        <v>215928.86000000002</v>
      </c>
      <c r="O25" s="13">
        <v>218635.98</v>
      </c>
      <c r="P25" s="13">
        <v>196674.95</v>
      </c>
      <c r="Q25" s="13">
        <v>197236.1</v>
      </c>
      <c r="R25" s="13">
        <v>163488.97000000003</v>
      </c>
      <c r="S25" s="13">
        <v>161398.46000000002</v>
      </c>
      <c r="T25" s="13">
        <v>161530.18</v>
      </c>
      <c r="U25" s="13">
        <v>148146.89000000001</v>
      </c>
      <c r="V25" s="13">
        <v>183129.37000000002</v>
      </c>
      <c r="W25" s="13">
        <v>177911.02000000002</v>
      </c>
      <c r="X25" s="13">
        <v>184654.42</v>
      </c>
      <c r="Y25" s="13">
        <v>-24642.109999999997</v>
      </c>
      <c r="Z25" s="13">
        <v>214669.97999999998</v>
      </c>
      <c r="AA25" s="13">
        <v>221232.51</v>
      </c>
      <c r="AB25" s="13">
        <v>212707.81</v>
      </c>
      <c r="AC25" s="13">
        <v>214358.18</v>
      </c>
      <c r="AD25" s="13">
        <v>161280.63999999998</v>
      </c>
      <c r="AE25" s="13">
        <v>204261.66999999998</v>
      </c>
      <c r="AF25" s="13">
        <v>196976.71</v>
      </c>
      <c r="AG25" s="13">
        <v>198029.44999999998</v>
      </c>
      <c r="AH25" s="13">
        <v>188322.15000000002</v>
      </c>
      <c r="AI25" s="13">
        <v>215174.34000000003</v>
      </c>
      <c r="AJ25" s="13">
        <v>201867.84</v>
      </c>
      <c r="AK25" s="13">
        <v>88414.579999999987</v>
      </c>
      <c r="AL25" s="13">
        <v>201059.09</v>
      </c>
      <c r="AM25" s="13">
        <v>197237.21</v>
      </c>
      <c r="AN25" s="13">
        <v>187998.43</v>
      </c>
      <c r="AO25" s="13">
        <v>194484.18</v>
      </c>
      <c r="AP25" s="13">
        <v>200749.08</v>
      </c>
      <c r="AQ25" s="13">
        <v>191671.52</v>
      </c>
      <c r="AR25" s="13">
        <v>196814.71</v>
      </c>
      <c r="AS25" s="13">
        <v>177916.84000000003</v>
      </c>
      <c r="AT25" s="13">
        <v>151368.68999999997</v>
      </c>
      <c r="AU25" s="13">
        <v>177679.77</v>
      </c>
      <c r="AV25" s="13">
        <v>166495.31999999998</v>
      </c>
      <c r="AW25" s="13">
        <v>120960.89</v>
      </c>
      <c r="AX25" s="13">
        <v>190423.19</v>
      </c>
      <c r="AY25" s="13">
        <v>202217.53999999998</v>
      </c>
      <c r="AZ25" s="13">
        <v>188660.99</v>
      </c>
      <c r="BA25" s="13">
        <v>195495.49</v>
      </c>
      <c r="BB25" s="13">
        <v>189968.22</v>
      </c>
      <c r="BC25" s="13">
        <v>190090.50999999998</v>
      </c>
      <c r="BD25" s="13">
        <v>211363.00999999998</v>
      </c>
      <c r="BE25" s="13">
        <v>163102.99999999997</v>
      </c>
      <c r="BF25" s="13">
        <v>210531.00999999998</v>
      </c>
      <c r="BG25" s="13">
        <v>215039.68</v>
      </c>
      <c r="BH25" s="13">
        <v>215546.21999999997</v>
      </c>
      <c r="BI25" s="13">
        <v>44936.999999999985</v>
      </c>
      <c r="BJ25" s="13">
        <v>209557.31</v>
      </c>
      <c r="BK25" s="13">
        <v>215024.13</v>
      </c>
      <c r="BL25" s="13">
        <v>170410.60999999996</v>
      </c>
      <c r="BM25" s="13">
        <v>169481.37999999995</v>
      </c>
      <c r="BN25" s="13">
        <v>188806.25000000003</v>
      </c>
      <c r="BO25" s="13">
        <v>165451.90000000002</v>
      </c>
      <c r="BP25" s="13">
        <v>165918.81000000003</v>
      </c>
      <c r="BQ25" s="13">
        <v>112022.99</v>
      </c>
      <c r="BR25" s="13">
        <v>148609.61999999997</v>
      </c>
      <c r="BS25" s="13">
        <v>146701.84999999998</v>
      </c>
      <c r="BT25" s="13">
        <v>144899.94999999998</v>
      </c>
      <c r="BU25" s="13">
        <v>135815.76999999999</v>
      </c>
      <c r="BV25" s="13">
        <v>147551.63999999998</v>
      </c>
      <c r="BW25" s="13">
        <v>147589.20000000001</v>
      </c>
      <c r="BX25" s="13">
        <v>151432.77999999997</v>
      </c>
      <c r="BY25" s="13">
        <v>151414.57999999996</v>
      </c>
      <c r="BZ25" s="13"/>
      <c r="CA25" s="13"/>
      <c r="CB25" s="13"/>
      <c r="CC25" s="13"/>
      <c r="CD25" s="13"/>
      <c r="CE25" s="13"/>
      <c r="CF25" s="13"/>
      <c r="CG25" s="13"/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3">
        <v>0</v>
      </c>
      <c r="CS25" s="13">
        <v>0</v>
      </c>
    </row>
    <row r="26" spans="1:97" x14ac:dyDescent="0.3">
      <c r="A26" s="5" t="s">
        <v>32</v>
      </c>
      <c r="B26" s="13">
        <v>78752</v>
      </c>
      <c r="C26" s="13">
        <v>59052</v>
      </c>
      <c r="D26" s="13">
        <v>73341</v>
      </c>
      <c r="E26" s="13">
        <v>73590</v>
      </c>
      <c r="F26" s="13">
        <v>79159</v>
      </c>
      <c r="G26" s="13">
        <v>62811</v>
      </c>
      <c r="H26" s="13">
        <v>84643</v>
      </c>
      <c r="I26" s="13">
        <v>60690</v>
      </c>
      <c r="J26" s="13">
        <v>69897</v>
      </c>
      <c r="K26" s="13">
        <v>57723</v>
      </c>
      <c r="L26" s="13">
        <v>53170</v>
      </c>
      <c r="M26" s="13">
        <v>-8443.4</v>
      </c>
      <c r="N26" s="13">
        <v>55062</v>
      </c>
      <c r="O26" s="13">
        <v>53186</v>
      </c>
      <c r="P26" s="13">
        <v>56080</v>
      </c>
      <c r="Q26" s="13">
        <v>74277</v>
      </c>
      <c r="R26" s="13">
        <v>68499.78</v>
      </c>
      <c r="S26" s="13">
        <v>76335.78</v>
      </c>
      <c r="T26" s="13">
        <v>80499.78</v>
      </c>
      <c r="U26" s="13">
        <v>77978.78</v>
      </c>
      <c r="V26" s="13">
        <v>78825.78</v>
      </c>
      <c r="W26" s="13">
        <v>93029.78</v>
      </c>
      <c r="X26" s="13">
        <v>95643.78</v>
      </c>
      <c r="Y26" s="13">
        <v>18963.87</v>
      </c>
      <c r="Z26" s="13">
        <v>71419</v>
      </c>
      <c r="AA26" s="13">
        <v>80740</v>
      </c>
      <c r="AB26" s="13">
        <v>75536</v>
      </c>
      <c r="AC26" s="13">
        <v>80963</v>
      </c>
      <c r="AD26" s="13">
        <v>42001</v>
      </c>
      <c r="AE26" s="13">
        <v>40969</v>
      </c>
      <c r="AF26" s="13">
        <v>46726</v>
      </c>
      <c r="AG26" s="13">
        <v>40741</v>
      </c>
      <c r="AH26" s="13">
        <v>41573</v>
      </c>
      <c r="AI26" s="13">
        <v>38259</v>
      </c>
      <c r="AJ26" s="13">
        <v>33150</v>
      </c>
      <c r="AK26" s="13">
        <v>116146</v>
      </c>
      <c r="AL26" s="13">
        <v>44564</v>
      </c>
      <c r="AM26" s="13">
        <v>56371</v>
      </c>
      <c r="AN26" s="13">
        <v>91983</v>
      </c>
      <c r="AO26" s="13">
        <v>49770</v>
      </c>
      <c r="AP26" s="13">
        <v>52246</v>
      </c>
      <c r="AQ26" s="13">
        <v>48534</v>
      </c>
      <c r="AR26" s="13">
        <v>60282</v>
      </c>
      <c r="AS26" s="13">
        <v>86373</v>
      </c>
      <c r="AT26" s="13">
        <v>70651</v>
      </c>
      <c r="AU26" s="13">
        <v>94193</v>
      </c>
      <c r="AV26" s="13">
        <v>60821</v>
      </c>
      <c r="AW26" s="13">
        <v>35937</v>
      </c>
      <c r="AX26" s="13">
        <v>62952</v>
      </c>
      <c r="AY26" s="13">
        <v>66319</v>
      </c>
      <c r="AZ26" s="13">
        <v>66172</v>
      </c>
      <c r="BA26" s="13">
        <v>60288</v>
      </c>
      <c r="BB26" s="13">
        <v>60699</v>
      </c>
      <c r="BC26" s="13">
        <v>58680</v>
      </c>
      <c r="BD26" s="13">
        <v>58659</v>
      </c>
      <c r="BE26" s="13">
        <v>58261</v>
      </c>
      <c r="BF26" s="13">
        <v>61656</v>
      </c>
      <c r="BG26" s="13">
        <v>48912</v>
      </c>
      <c r="BH26" s="13">
        <v>50228</v>
      </c>
      <c r="BI26" s="13">
        <v>27789.43</v>
      </c>
      <c r="BJ26" s="13">
        <v>61379</v>
      </c>
      <c r="BK26" s="13">
        <v>55374</v>
      </c>
      <c r="BL26" s="13">
        <v>70198</v>
      </c>
      <c r="BM26" s="13">
        <v>72590</v>
      </c>
      <c r="BN26" s="13">
        <v>80767.25</v>
      </c>
      <c r="BO26" s="13">
        <v>82311.25</v>
      </c>
      <c r="BP26" s="13">
        <v>77893.25</v>
      </c>
      <c r="BQ26" s="13">
        <v>79031.25</v>
      </c>
      <c r="BR26" s="13">
        <v>77868.25</v>
      </c>
      <c r="BS26" s="13">
        <v>72273.25</v>
      </c>
      <c r="BT26" s="13">
        <v>82438.25</v>
      </c>
      <c r="BU26" s="13">
        <v>82371.839999999997</v>
      </c>
      <c r="BV26" s="13">
        <v>79239</v>
      </c>
      <c r="BW26" s="13">
        <v>85228</v>
      </c>
      <c r="BX26" s="13">
        <v>84554</v>
      </c>
      <c r="BY26" s="13">
        <v>76945</v>
      </c>
      <c r="BZ26" s="13"/>
      <c r="CA26" s="13"/>
      <c r="CB26" s="13"/>
      <c r="CC26" s="13"/>
      <c r="CD26" s="13"/>
      <c r="CE26" s="13"/>
      <c r="CF26" s="13"/>
      <c r="CG26" s="13"/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3">
        <v>0</v>
      </c>
      <c r="CS26" s="13">
        <v>0</v>
      </c>
    </row>
    <row r="27" spans="1:97" x14ac:dyDescent="0.3">
      <c r="A27" s="5" t="s">
        <v>33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/>
      <c r="CA27" s="13"/>
      <c r="CB27" s="13"/>
      <c r="CC27" s="13"/>
      <c r="CD27" s="13"/>
      <c r="CE27" s="13"/>
      <c r="CF27" s="13"/>
      <c r="CG27" s="13"/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Q27" s="13">
        <v>0</v>
      </c>
      <c r="CR27" s="13">
        <v>0</v>
      </c>
      <c r="CS27" s="13">
        <v>0</v>
      </c>
    </row>
    <row r="28" spans="1:97" x14ac:dyDescent="0.3">
      <c r="A28" s="5" t="s">
        <v>34</v>
      </c>
      <c r="B28" s="13">
        <v>17379.599999999999</v>
      </c>
      <c r="C28" s="13">
        <v>24246.55</v>
      </c>
      <c r="D28" s="13">
        <v>19524</v>
      </c>
      <c r="E28" s="13">
        <v>42900.67</v>
      </c>
      <c r="F28" s="13">
        <v>9907.5</v>
      </c>
      <c r="G28" s="13">
        <v>15008</v>
      </c>
      <c r="H28" s="13">
        <v>28364.83</v>
      </c>
      <c r="I28" s="13">
        <v>19486.75</v>
      </c>
      <c r="J28" s="13">
        <v>6102.3099999999995</v>
      </c>
      <c r="K28" s="13">
        <v>17916</v>
      </c>
      <c r="L28" s="13">
        <v>60909.93</v>
      </c>
      <c r="M28" s="13">
        <v>28738.870000000003</v>
      </c>
      <c r="N28" s="13">
        <v>21930.75</v>
      </c>
      <c r="O28" s="13">
        <v>12110.5</v>
      </c>
      <c r="P28" s="13">
        <v>2650</v>
      </c>
      <c r="Q28" s="13">
        <v>2829</v>
      </c>
      <c r="R28" s="13">
        <v>0</v>
      </c>
      <c r="S28" s="13">
        <v>3859</v>
      </c>
      <c r="T28" s="13">
        <v>0</v>
      </c>
      <c r="U28" s="13">
        <v>0</v>
      </c>
      <c r="V28" s="13">
        <v>1398.75</v>
      </c>
      <c r="W28" s="13">
        <v>16782.5</v>
      </c>
      <c r="X28" s="13">
        <v>398.99</v>
      </c>
      <c r="Y28" s="13">
        <v>3674.05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2685</v>
      </c>
      <c r="AF28" s="13">
        <v>0</v>
      </c>
      <c r="AG28" s="13">
        <v>0</v>
      </c>
      <c r="AH28" s="13">
        <v>1990</v>
      </c>
      <c r="AI28" s="13">
        <v>5210</v>
      </c>
      <c r="AJ28" s="13">
        <v>3881.65</v>
      </c>
      <c r="AK28" s="13">
        <v>14875.25</v>
      </c>
      <c r="AL28" s="13">
        <v>22275.35</v>
      </c>
      <c r="AM28" s="13">
        <v>15021.18</v>
      </c>
      <c r="AN28" s="13">
        <v>7251</v>
      </c>
      <c r="AO28" s="13">
        <v>7081</v>
      </c>
      <c r="AP28" s="13">
        <v>27311.25</v>
      </c>
      <c r="AQ28" s="13">
        <v>27638.61</v>
      </c>
      <c r="AR28" s="13">
        <v>3778.75</v>
      </c>
      <c r="AS28" s="13">
        <v>11380</v>
      </c>
      <c r="AT28" s="13">
        <v>8528.9699999999993</v>
      </c>
      <c r="AU28" s="13">
        <v>9791.75</v>
      </c>
      <c r="AV28" s="13">
        <v>21522.89</v>
      </c>
      <c r="AW28" s="13">
        <v>7602.75</v>
      </c>
      <c r="AX28" s="13">
        <v>14260</v>
      </c>
      <c r="AY28" s="13">
        <v>9708.6</v>
      </c>
      <c r="AZ28" s="13">
        <v>31204.77</v>
      </c>
      <c r="BA28" s="13">
        <v>5224.8999999999996</v>
      </c>
      <c r="BB28" s="13">
        <v>24564</v>
      </c>
      <c r="BC28" s="13">
        <v>15986.75</v>
      </c>
      <c r="BD28" s="13">
        <v>6011</v>
      </c>
      <c r="BE28" s="13">
        <v>30605.940000000002</v>
      </c>
      <c r="BF28" s="13">
        <v>18528</v>
      </c>
      <c r="BG28" s="13">
        <v>29425.5</v>
      </c>
      <c r="BH28" s="13">
        <v>18426</v>
      </c>
      <c r="BI28" s="13">
        <v>27199.920000000002</v>
      </c>
      <c r="BJ28" s="13">
        <v>7070.5</v>
      </c>
      <c r="BK28" s="13">
        <v>11683</v>
      </c>
      <c r="BL28" s="13">
        <v>39460.25</v>
      </c>
      <c r="BM28" s="13">
        <v>25000</v>
      </c>
      <c r="BN28" s="13">
        <v>29637</v>
      </c>
      <c r="BO28" s="13">
        <v>12640</v>
      </c>
      <c r="BP28" s="13">
        <v>4315.5</v>
      </c>
      <c r="BQ28" s="13">
        <v>-4000</v>
      </c>
      <c r="BR28" s="13">
        <v>1076.8200000000002</v>
      </c>
      <c r="BS28" s="13">
        <v>8128.67</v>
      </c>
      <c r="BT28" s="13">
        <v>15478.04</v>
      </c>
      <c r="BU28" s="13">
        <v>24384.9</v>
      </c>
      <c r="BV28" s="13">
        <v>19110</v>
      </c>
      <c r="BW28" s="13">
        <v>20012.87</v>
      </c>
      <c r="BX28" s="13">
        <v>184</v>
      </c>
      <c r="BY28" s="13">
        <v>11831.630000000001</v>
      </c>
      <c r="BZ28" s="13"/>
      <c r="CA28" s="13"/>
      <c r="CB28" s="13"/>
      <c r="CC28" s="13"/>
      <c r="CD28" s="13"/>
      <c r="CE28" s="13"/>
      <c r="CF28" s="13"/>
      <c r="CG28" s="13"/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Q28" s="13">
        <v>0</v>
      </c>
      <c r="CR28" s="13">
        <v>0</v>
      </c>
      <c r="CS28" s="13">
        <v>0</v>
      </c>
    </row>
    <row r="29" spans="1:97" x14ac:dyDescent="0.3">
      <c r="A29" s="5" t="s">
        <v>35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/>
      <c r="BZ29" s="13"/>
      <c r="CA29" s="13"/>
      <c r="CB29" s="13"/>
      <c r="CC29" s="13"/>
      <c r="CD29" s="13"/>
      <c r="CE29" s="13"/>
      <c r="CF29" s="13"/>
      <c r="CG29" s="13"/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3">
        <v>0</v>
      </c>
      <c r="CS29" s="13">
        <v>0</v>
      </c>
    </row>
    <row r="30" spans="1:97" x14ac:dyDescent="0.3">
      <c r="A30" s="5" t="s">
        <v>36</v>
      </c>
      <c r="B30" s="13">
        <v>33867.240000000049</v>
      </c>
      <c r="C30" s="13">
        <v>36551.629999999946</v>
      </c>
      <c r="D30" s="13">
        <v>34949.040000000037</v>
      </c>
      <c r="E30" s="13">
        <v>29300.820000000123</v>
      </c>
      <c r="F30" s="13">
        <v>41223.039999999979</v>
      </c>
      <c r="G30" s="13">
        <v>28515.319999999949</v>
      </c>
      <c r="H30" s="13">
        <v>63188.880000000063</v>
      </c>
      <c r="I30" s="13">
        <v>33941.060000000027</v>
      </c>
      <c r="J30" s="13">
        <v>45132.520000000019</v>
      </c>
      <c r="K30" s="13">
        <v>62850.010000000009</v>
      </c>
      <c r="L30" s="13">
        <v>75593.130000000063</v>
      </c>
      <c r="M30" s="13">
        <v>100702.59999999998</v>
      </c>
      <c r="N30" s="13">
        <v>14365.829999999958</v>
      </c>
      <c r="O30" s="13">
        <v>26320.73000000004</v>
      </c>
      <c r="P30" s="13">
        <v>24149.639999999956</v>
      </c>
      <c r="Q30" s="13">
        <v>17269.5</v>
      </c>
      <c r="R30" s="13">
        <v>17732.289999999979</v>
      </c>
      <c r="S30" s="13">
        <v>33866.170000000013</v>
      </c>
      <c r="T30" s="13">
        <v>23945.370000000083</v>
      </c>
      <c r="U30" s="13">
        <v>26200.180000000022</v>
      </c>
      <c r="V30" s="13">
        <v>40893.820000000007</v>
      </c>
      <c r="W30" s="13">
        <v>77324.989999999874</v>
      </c>
      <c r="X30" s="13">
        <v>88163.68</v>
      </c>
      <c r="Y30" s="13">
        <v>55496.639999999992</v>
      </c>
      <c r="Z30" s="13">
        <v>37442.180000000051</v>
      </c>
      <c r="AA30" s="13">
        <v>41320.050000000047</v>
      </c>
      <c r="AB30" s="13">
        <v>46190.580000000016</v>
      </c>
      <c r="AC30" s="13">
        <v>14511.780000000086</v>
      </c>
      <c r="AD30" s="13">
        <v>96580.889999999985</v>
      </c>
      <c r="AE30" s="13">
        <v>46353.539999999921</v>
      </c>
      <c r="AF30" s="13">
        <v>24652.930000000022</v>
      </c>
      <c r="AG30" s="13">
        <v>30226.51999999999</v>
      </c>
      <c r="AH30" s="13">
        <v>30562.469999999972</v>
      </c>
      <c r="AI30" s="13">
        <v>72466.760000000068</v>
      </c>
      <c r="AJ30" s="13">
        <v>126724.00000000006</v>
      </c>
      <c r="AK30" s="13">
        <v>95858.549999999959</v>
      </c>
      <c r="AL30" s="13">
        <v>51673.52999999997</v>
      </c>
      <c r="AM30" s="13">
        <v>59503.159999999974</v>
      </c>
      <c r="AN30" s="13">
        <v>64513.650000000081</v>
      </c>
      <c r="AO30" s="13">
        <v>101771.03000000003</v>
      </c>
      <c r="AP30" s="13">
        <v>47088.75</v>
      </c>
      <c r="AQ30" s="13">
        <v>59986.0799999999</v>
      </c>
      <c r="AR30" s="13">
        <v>57126.000000000029</v>
      </c>
      <c r="AS30" s="13">
        <v>105558.15999999992</v>
      </c>
      <c r="AT30" s="13">
        <v>72010.839999999967</v>
      </c>
      <c r="AU30" s="13">
        <v>73258.169999999984</v>
      </c>
      <c r="AV30" s="13">
        <v>116262.63000000006</v>
      </c>
      <c r="AW30" s="13">
        <v>106566.01999999996</v>
      </c>
      <c r="AX30" s="13">
        <v>54687.679999999993</v>
      </c>
      <c r="AY30" s="13">
        <v>49967.899999999965</v>
      </c>
      <c r="AZ30" s="13">
        <v>39883.379999999946</v>
      </c>
      <c r="BA30" s="13">
        <v>50276.619999999966</v>
      </c>
      <c r="BB30" s="13">
        <v>44354.260000000009</v>
      </c>
      <c r="BC30" s="13">
        <v>53958.02999999997</v>
      </c>
      <c r="BD30" s="13">
        <v>64275.44</v>
      </c>
      <c r="BE30" s="13">
        <v>69700.959999999992</v>
      </c>
      <c r="BF30" s="13">
        <v>80050.27999999997</v>
      </c>
      <c r="BG30" s="13">
        <v>81595.479999999981</v>
      </c>
      <c r="BH30" s="13">
        <v>100571.26000000007</v>
      </c>
      <c r="BI30" s="13">
        <v>63361.200000000026</v>
      </c>
      <c r="BJ30" s="13">
        <v>72272.639999999956</v>
      </c>
      <c r="BK30" s="13">
        <v>35961.570000000007</v>
      </c>
      <c r="BL30" s="13">
        <v>63086.869999999995</v>
      </c>
      <c r="BM30" s="13">
        <v>37228.609999999986</v>
      </c>
      <c r="BN30" s="13">
        <v>7730.5799999999581</v>
      </c>
      <c r="BO30" s="13">
        <v>42760.239999999991</v>
      </c>
      <c r="BP30" s="13">
        <v>37451.610000000073</v>
      </c>
      <c r="BQ30" s="13">
        <v>53643.24000000002</v>
      </c>
      <c r="BR30" s="13">
        <v>44977.020000000048</v>
      </c>
      <c r="BS30" s="13">
        <v>46190.09</v>
      </c>
      <c r="BT30" s="13">
        <v>51822.739999999991</v>
      </c>
      <c r="BU30" s="13">
        <v>26916.670000000129</v>
      </c>
      <c r="BV30" s="13">
        <v>111621.91999999995</v>
      </c>
      <c r="BW30" s="13">
        <v>52926.669999999984</v>
      </c>
      <c r="BX30" s="13">
        <v>38568.610000000044</v>
      </c>
      <c r="BY30" s="13">
        <v>33068</v>
      </c>
      <c r="BZ30" s="13"/>
      <c r="CA30" s="13"/>
      <c r="CB30" s="13"/>
      <c r="CC30" s="13"/>
      <c r="CD30" s="13"/>
      <c r="CE30" s="13"/>
      <c r="CF30" s="13"/>
      <c r="CG30" s="13"/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3">
        <v>0</v>
      </c>
      <c r="CS30" s="13">
        <v>0</v>
      </c>
    </row>
    <row r="31" spans="1:97" x14ac:dyDescent="0.3">
      <c r="A31" s="5"/>
    </row>
    <row r="32" spans="1:97" x14ac:dyDescent="0.3">
      <c r="A32" s="7" t="s">
        <v>11</v>
      </c>
      <c r="B32" s="14">
        <f>SUM(B25:B31)</f>
        <v>323175.7</v>
      </c>
      <c r="C32" s="14">
        <f t="shared" ref="C32:BN32" si="22">SUM(C25:C31)</f>
        <v>322000.14999999997</v>
      </c>
      <c r="D32" s="14">
        <f t="shared" si="22"/>
        <v>315158.57000000007</v>
      </c>
      <c r="E32" s="14">
        <f t="shared" si="22"/>
        <v>360057.82000000007</v>
      </c>
      <c r="F32" s="14">
        <f t="shared" si="22"/>
        <v>338243.41</v>
      </c>
      <c r="G32" s="14">
        <f t="shared" si="22"/>
        <v>301659.18999999994</v>
      </c>
      <c r="H32" s="14">
        <f t="shared" si="22"/>
        <v>362774.6700000001</v>
      </c>
      <c r="I32" s="14">
        <f t="shared" si="22"/>
        <v>275497.38</v>
      </c>
      <c r="J32" s="14">
        <f t="shared" si="22"/>
        <v>306120.97000000003</v>
      </c>
      <c r="K32" s="14">
        <f t="shared" si="22"/>
        <v>326315.21999999997</v>
      </c>
      <c r="L32" s="14">
        <f t="shared" si="22"/>
        <v>403748.80000000005</v>
      </c>
      <c r="M32" s="14">
        <f t="shared" si="22"/>
        <v>482150.1399999999</v>
      </c>
      <c r="N32" s="14">
        <f t="shared" si="22"/>
        <v>307287.43999999994</v>
      </c>
      <c r="O32" s="14">
        <f t="shared" si="22"/>
        <v>310253.21000000002</v>
      </c>
      <c r="P32" s="14">
        <f t="shared" si="22"/>
        <v>279554.58999999997</v>
      </c>
      <c r="Q32" s="14">
        <f t="shared" si="22"/>
        <v>291611.59999999998</v>
      </c>
      <c r="R32" s="14">
        <f t="shared" si="22"/>
        <v>249721.04</v>
      </c>
      <c r="S32" s="14">
        <f t="shared" si="22"/>
        <v>275459.41000000003</v>
      </c>
      <c r="T32" s="14">
        <f t="shared" si="22"/>
        <v>265975.33000000007</v>
      </c>
      <c r="U32" s="14">
        <f t="shared" si="22"/>
        <v>252325.85000000003</v>
      </c>
      <c r="V32" s="14">
        <f t="shared" si="22"/>
        <v>304247.72000000003</v>
      </c>
      <c r="W32" s="14">
        <f t="shared" si="22"/>
        <v>365048.28999999992</v>
      </c>
      <c r="X32" s="14">
        <f t="shared" si="22"/>
        <v>368860.87</v>
      </c>
      <c r="Y32" s="14">
        <f t="shared" si="22"/>
        <v>53492.45</v>
      </c>
      <c r="Z32" s="14">
        <f t="shared" si="22"/>
        <v>323531.16000000003</v>
      </c>
      <c r="AA32" s="14">
        <f t="shared" si="22"/>
        <v>343292.56000000006</v>
      </c>
      <c r="AB32" s="14">
        <f t="shared" si="22"/>
        <v>334434.39</v>
      </c>
      <c r="AC32" s="14">
        <f t="shared" si="22"/>
        <v>309832.96000000008</v>
      </c>
      <c r="AD32" s="14">
        <f t="shared" si="22"/>
        <v>299862.52999999997</v>
      </c>
      <c r="AE32" s="14">
        <f t="shared" si="22"/>
        <v>294269.2099999999</v>
      </c>
      <c r="AF32" s="14">
        <f t="shared" si="22"/>
        <v>268355.64</v>
      </c>
      <c r="AG32" s="14">
        <f t="shared" si="22"/>
        <v>268996.96999999997</v>
      </c>
      <c r="AH32" s="14">
        <f t="shared" si="22"/>
        <v>262447.62</v>
      </c>
      <c r="AI32" s="14">
        <f t="shared" si="22"/>
        <v>331110.10000000009</v>
      </c>
      <c r="AJ32" s="14">
        <f t="shared" si="22"/>
        <v>365623.49000000005</v>
      </c>
      <c r="AK32" s="14">
        <f t="shared" si="22"/>
        <v>315294.37999999995</v>
      </c>
      <c r="AL32" s="14">
        <f t="shared" si="22"/>
        <v>319571.96999999997</v>
      </c>
      <c r="AM32" s="14">
        <f t="shared" si="22"/>
        <v>328132.55</v>
      </c>
      <c r="AN32" s="14">
        <f t="shared" si="22"/>
        <v>351746.08000000007</v>
      </c>
      <c r="AO32" s="14">
        <f t="shared" si="22"/>
        <v>353106.21</v>
      </c>
      <c r="AP32" s="14">
        <f t="shared" si="22"/>
        <v>327395.07999999996</v>
      </c>
      <c r="AQ32" s="14">
        <f t="shared" si="22"/>
        <v>327830.2099999999</v>
      </c>
      <c r="AR32" s="14">
        <f t="shared" si="22"/>
        <v>318001.46000000002</v>
      </c>
      <c r="AS32" s="14">
        <f t="shared" si="22"/>
        <v>381227.99999999994</v>
      </c>
      <c r="AT32" s="14">
        <f t="shared" si="22"/>
        <v>302559.49999999994</v>
      </c>
      <c r="AU32" s="14">
        <f t="shared" si="22"/>
        <v>354922.69</v>
      </c>
      <c r="AV32" s="14">
        <f t="shared" si="22"/>
        <v>365101.84</v>
      </c>
      <c r="AW32" s="14">
        <f t="shared" si="22"/>
        <v>271066.65999999997</v>
      </c>
      <c r="AX32" s="14">
        <f t="shared" si="22"/>
        <v>322322.87</v>
      </c>
      <c r="AY32" s="14">
        <f t="shared" si="22"/>
        <v>328213.03999999992</v>
      </c>
      <c r="AZ32" s="14">
        <f t="shared" si="22"/>
        <v>325921.13999999996</v>
      </c>
      <c r="BA32" s="14">
        <f t="shared" si="22"/>
        <v>311285.00999999995</v>
      </c>
      <c r="BB32" s="14">
        <f t="shared" si="22"/>
        <v>319585.48</v>
      </c>
      <c r="BC32" s="14">
        <f t="shared" si="22"/>
        <v>318715.28999999998</v>
      </c>
      <c r="BD32" s="14">
        <f t="shared" si="22"/>
        <v>340308.45</v>
      </c>
      <c r="BE32" s="14">
        <f t="shared" si="22"/>
        <v>321670.89999999997</v>
      </c>
      <c r="BF32" s="14">
        <f t="shared" si="22"/>
        <v>370765.29</v>
      </c>
      <c r="BG32" s="14">
        <f t="shared" si="22"/>
        <v>374972.66</v>
      </c>
      <c r="BH32" s="14">
        <f t="shared" si="22"/>
        <v>384771.48000000004</v>
      </c>
      <c r="BI32" s="14">
        <f t="shared" si="22"/>
        <v>163287.55000000002</v>
      </c>
      <c r="BJ32" s="14">
        <f t="shared" si="22"/>
        <v>350279.44999999995</v>
      </c>
      <c r="BK32" s="14">
        <f t="shared" si="22"/>
        <v>318042.7</v>
      </c>
      <c r="BL32" s="14">
        <f t="shared" si="22"/>
        <v>343155.73</v>
      </c>
      <c r="BM32" s="14">
        <f t="shared" si="22"/>
        <v>304299.98999999993</v>
      </c>
      <c r="BN32" s="14">
        <f t="shared" si="22"/>
        <v>306941.07999999996</v>
      </c>
      <c r="BO32" s="14">
        <f t="shared" ref="BO32:BY32" si="23">SUM(BO25:BO31)</f>
        <v>303163.39</v>
      </c>
      <c r="BP32" s="14">
        <f t="shared" si="23"/>
        <v>285579.1700000001</v>
      </c>
      <c r="BQ32" s="14">
        <f t="shared" si="23"/>
        <v>240697.48</v>
      </c>
      <c r="BR32" s="14">
        <f t="shared" si="23"/>
        <v>272531.71000000002</v>
      </c>
      <c r="BS32" s="14">
        <f t="shared" si="23"/>
        <v>273293.86</v>
      </c>
      <c r="BT32" s="14">
        <f t="shared" si="23"/>
        <v>294638.98</v>
      </c>
      <c r="BU32" s="14">
        <f t="shared" si="23"/>
        <v>269489.18000000011</v>
      </c>
      <c r="BV32" s="14">
        <f t="shared" si="23"/>
        <v>357522.55999999994</v>
      </c>
      <c r="BW32" s="14">
        <f t="shared" si="23"/>
        <v>305756.74</v>
      </c>
      <c r="BX32" s="14">
        <f t="shared" si="23"/>
        <v>274739.39</v>
      </c>
      <c r="BY32" s="14">
        <f t="shared" si="23"/>
        <v>273259.20999999996</v>
      </c>
      <c r="BZ32" s="14"/>
      <c r="CA32" s="14"/>
      <c r="CB32" s="14"/>
      <c r="CC32" s="14"/>
      <c r="CD32" s="14"/>
      <c r="CE32" s="14"/>
      <c r="CF32" s="14"/>
      <c r="CG32" s="14"/>
      <c r="CH32" s="14">
        <v>301680.00000000006</v>
      </c>
      <c r="CI32" s="14">
        <v>301680.00000000006</v>
      </c>
      <c r="CJ32" s="14">
        <v>301680.00000000006</v>
      </c>
      <c r="CK32" s="14">
        <v>301680.00000000006</v>
      </c>
      <c r="CL32" s="14">
        <v>301680.00000000006</v>
      </c>
      <c r="CM32" s="14">
        <v>301680.00000000006</v>
      </c>
      <c r="CN32" s="14">
        <v>301680.00000000006</v>
      </c>
      <c r="CO32" s="14">
        <v>301680.00000000006</v>
      </c>
      <c r="CP32" s="14">
        <v>301680.00000000006</v>
      </c>
      <c r="CQ32" s="14">
        <v>301680.00000000006</v>
      </c>
      <c r="CR32" s="14">
        <v>301680.00000000006</v>
      </c>
      <c r="CS32" s="14">
        <v>301680.00000000006</v>
      </c>
    </row>
    <row r="33" spans="1:97" x14ac:dyDescent="0.3">
      <c r="A33" s="7" t="s">
        <v>12</v>
      </c>
      <c r="B33" s="2">
        <v>166983.84000000003</v>
      </c>
      <c r="C33" s="2">
        <v>202347.37</v>
      </c>
      <c r="D33" s="2">
        <v>158546.80000000002</v>
      </c>
      <c r="E33" s="2">
        <v>157313.56999999998</v>
      </c>
      <c r="F33" s="2">
        <v>215103.19999999998</v>
      </c>
      <c r="G33" s="2">
        <v>206508.36</v>
      </c>
      <c r="H33" s="2">
        <v>154921.12</v>
      </c>
      <c r="I33" s="2">
        <v>194659.76</v>
      </c>
      <c r="J33" s="2">
        <v>160434.81999999998</v>
      </c>
      <c r="K33" s="2">
        <v>148787.22</v>
      </c>
      <c r="L33" s="2">
        <v>160752.84</v>
      </c>
      <c r="M33" s="2">
        <v>68415.31</v>
      </c>
      <c r="N33" s="2">
        <v>182968.51</v>
      </c>
      <c r="O33" s="2">
        <v>210546.96000000002</v>
      </c>
      <c r="P33" s="2">
        <v>237894.75</v>
      </c>
      <c r="Q33" s="2">
        <v>227629.78</v>
      </c>
      <c r="R33" s="2">
        <v>240265.52000000002</v>
      </c>
      <c r="S33" s="2">
        <v>275950.07000000007</v>
      </c>
      <c r="T33" s="2">
        <v>273788.78999999998</v>
      </c>
      <c r="U33" s="2">
        <v>294098.91000000003</v>
      </c>
      <c r="V33" s="2">
        <v>140891.4</v>
      </c>
      <c r="W33" s="2">
        <v>186386.83</v>
      </c>
      <c r="X33" s="2">
        <v>172258.72</v>
      </c>
      <c r="Y33" s="2">
        <v>156543.36000000002</v>
      </c>
      <c r="Z33" s="2">
        <v>214944.66999999998</v>
      </c>
      <c r="AA33" s="2">
        <v>131981.18</v>
      </c>
      <c r="AB33" s="2">
        <v>222277.63000000003</v>
      </c>
      <c r="AC33" s="2">
        <v>76058.76999999999</v>
      </c>
      <c r="AD33" s="2">
        <v>257139.41999999998</v>
      </c>
      <c r="AE33" s="2">
        <v>186572.13999999998</v>
      </c>
      <c r="AF33" s="2">
        <v>132603.72999999998</v>
      </c>
      <c r="AG33" s="2">
        <v>221078.88</v>
      </c>
      <c r="AH33" s="2">
        <v>133903.59</v>
      </c>
      <c r="AI33" s="2">
        <v>187702.65</v>
      </c>
      <c r="AJ33" s="2">
        <v>208260.59</v>
      </c>
      <c r="AK33" s="2">
        <v>197748.66</v>
      </c>
      <c r="AL33" s="2">
        <v>166954.12999999998</v>
      </c>
      <c r="AM33" s="2">
        <v>120505.90000000001</v>
      </c>
      <c r="AN33" s="2">
        <v>297770.87999999995</v>
      </c>
      <c r="AO33" s="2">
        <v>182037.97999999998</v>
      </c>
      <c r="AP33" s="2">
        <v>207069.77000000002</v>
      </c>
      <c r="AQ33" s="2">
        <v>128666.15000000001</v>
      </c>
      <c r="AR33" s="2">
        <v>208320.38999999998</v>
      </c>
      <c r="AS33" s="2">
        <v>317581.88</v>
      </c>
      <c r="AT33" s="2">
        <v>205062.46999999997</v>
      </c>
      <c r="AU33" s="2">
        <v>254866.09000000003</v>
      </c>
      <c r="AV33" s="2">
        <v>333633.75</v>
      </c>
      <c r="AW33" s="2">
        <v>209732.31</v>
      </c>
      <c r="AX33" s="2">
        <v>207065.26</v>
      </c>
      <c r="AY33" s="2">
        <v>182410.5</v>
      </c>
      <c r="AZ33" s="2">
        <v>208369.48</v>
      </c>
      <c r="BA33" s="2">
        <v>187444.31</v>
      </c>
      <c r="BB33" s="2">
        <v>195778.52000000002</v>
      </c>
      <c r="BC33" s="2">
        <v>241594.05</v>
      </c>
      <c r="BD33" s="2">
        <v>210469.27000000002</v>
      </c>
      <c r="BE33" s="2">
        <v>241755.74000000002</v>
      </c>
      <c r="BF33" s="2">
        <v>203802.76</v>
      </c>
      <c r="BG33" s="2">
        <v>224911.14</v>
      </c>
      <c r="BH33" s="2">
        <v>228617.08000000002</v>
      </c>
      <c r="BI33" s="2">
        <v>171824.91</v>
      </c>
      <c r="BJ33" s="2">
        <v>221650.12000000002</v>
      </c>
      <c r="BK33" s="2">
        <v>242449.49</v>
      </c>
      <c r="BL33" s="2">
        <v>221744.86</v>
      </c>
      <c r="BM33" s="2">
        <v>221245.43</v>
      </c>
      <c r="BN33" s="2">
        <v>209466.27</v>
      </c>
      <c r="BO33" s="2">
        <v>200633.34</v>
      </c>
      <c r="BP33" s="2">
        <v>137889.37</v>
      </c>
      <c r="BQ33" s="2">
        <v>93862.48</v>
      </c>
      <c r="BR33" s="2">
        <v>77642.989999999991</v>
      </c>
      <c r="BS33" s="2">
        <v>64871.010000000017</v>
      </c>
      <c r="BT33" s="2">
        <v>87430.450000000012</v>
      </c>
      <c r="BU33" s="2">
        <v>65316.009999999995</v>
      </c>
      <c r="BV33" s="2">
        <v>103197.47</v>
      </c>
      <c r="BW33" s="2">
        <v>99252.49</v>
      </c>
      <c r="BX33" s="2">
        <v>148500.86000000002</v>
      </c>
      <c r="BY33" s="2">
        <v>179850.97</v>
      </c>
      <c r="BZ33" s="2"/>
      <c r="CA33" s="2"/>
      <c r="CB33" s="2"/>
      <c r="CC33" s="2"/>
      <c r="CD33" s="2"/>
      <c r="CE33" s="2"/>
      <c r="CF33" s="2"/>
      <c r="CG33" s="2"/>
      <c r="CH33" s="2">
        <v>187500</v>
      </c>
      <c r="CI33" s="2">
        <v>187500</v>
      </c>
      <c r="CJ33" s="2">
        <v>191250</v>
      </c>
      <c r="CK33" s="2">
        <v>193750</v>
      </c>
      <c r="CL33" s="2">
        <v>200000</v>
      </c>
      <c r="CM33" s="2">
        <v>202500</v>
      </c>
      <c r="CN33" s="2">
        <v>206250</v>
      </c>
      <c r="CO33" s="2">
        <v>205000</v>
      </c>
      <c r="CP33" s="2">
        <v>206250</v>
      </c>
      <c r="CQ33" s="2">
        <v>213750</v>
      </c>
      <c r="CR33" s="2">
        <v>215000</v>
      </c>
      <c r="CS33" s="2">
        <v>217500</v>
      </c>
    </row>
    <row r="34" spans="1:97" x14ac:dyDescent="0.3">
      <c r="A34" s="5"/>
    </row>
    <row r="35" spans="1:97" x14ac:dyDescent="0.3">
      <c r="A35" s="5" t="s">
        <v>37</v>
      </c>
      <c r="B35" s="13">
        <v>45849.57</v>
      </c>
      <c r="C35" s="13">
        <v>44968.740000000005</v>
      </c>
      <c r="D35" s="13">
        <v>46416.43</v>
      </c>
      <c r="E35" s="13">
        <v>41038.25</v>
      </c>
      <c r="F35" s="13">
        <v>46377.67</v>
      </c>
      <c r="G35" s="13">
        <v>46086.94</v>
      </c>
      <c r="H35" s="13">
        <v>47146.94</v>
      </c>
      <c r="I35" s="13">
        <v>36146.490000000005</v>
      </c>
      <c r="J35" s="13">
        <v>56451.11</v>
      </c>
      <c r="K35" s="13">
        <v>54687.83</v>
      </c>
      <c r="L35" s="13">
        <v>55117.429999999993</v>
      </c>
      <c r="M35" s="13">
        <v>46171.160000000011</v>
      </c>
      <c r="N35" s="13">
        <v>47973.03</v>
      </c>
      <c r="O35" s="13">
        <v>50823.46</v>
      </c>
      <c r="P35" s="13">
        <v>53937.119999999995</v>
      </c>
      <c r="Q35" s="13">
        <v>53020.25</v>
      </c>
      <c r="R35" s="13">
        <v>40085.050000000003</v>
      </c>
      <c r="S35" s="13">
        <v>29507.89</v>
      </c>
      <c r="T35" s="13">
        <v>29019.119999999999</v>
      </c>
      <c r="U35" s="13">
        <v>25004.12</v>
      </c>
      <c r="V35" s="13">
        <v>31701.32</v>
      </c>
      <c r="W35" s="13">
        <v>40047.32</v>
      </c>
      <c r="X35" s="13">
        <v>40971.32</v>
      </c>
      <c r="Y35" s="13">
        <v>46143.360000000001</v>
      </c>
      <c r="Z35" s="13">
        <v>34915.699999999997</v>
      </c>
      <c r="AA35" s="13">
        <v>33189.699999999997</v>
      </c>
      <c r="AB35" s="13">
        <v>35211.449999999997</v>
      </c>
      <c r="AC35" s="13">
        <v>34881.199999999997</v>
      </c>
      <c r="AD35" s="13">
        <v>32071.200000000001</v>
      </c>
      <c r="AE35" s="13">
        <v>34656.42</v>
      </c>
      <c r="AF35" s="13">
        <v>34926.42</v>
      </c>
      <c r="AG35" s="13">
        <v>28668.19</v>
      </c>
      <c r="AH35" s="13">
        <v>35319.199999999997</v>
      </c>
      <c r="AI35" s="13">
        <v>36092.619999999995</v>
      </c>
      <c r="AJ35" s="13">
        <v>35718.449999999997</v>
      </c>
      <c r="AK35" s="13">
        <v>38757.03</v>
      </c>
      <c r="AL35" s="13">
        <v>41606.559999999998</v>
      </c>
      <c r="AM35" s="13">
        <v>33718.949999999997</v>
      </c>
      <c r="AN35" s="13">
        <v>37945.230000000003</v>
      </c>
      <c r="AO35" s="13">
        <v>33558.39</v>
      </c>
      <c r="AP35" s="13">
        <v>36192.65</v>
      </c>
      <c r="AQ35" s="13">
        <v>36133.14</v>
      </c>
      <c r="AR35" s="13">
        <v>35855.65</v>
      </c>
      <c r="AS35" s="13">
        <v>12438.36</v>
      </c>
      <c r="AT35" s="13">
        <v>44172.65</v>
      </c>
      <c r="AU35" s="13">
        <v>36373.9</v>
      </c>
      <c r="AV35" s="13">
        <v>35970.15</v>
      </c>
      <c r="AW35" s="13">
        <v>43929.500000000007</v>
      </c>
      <c r="AX35" s="13">
        <v>38029.58</v>
      </c>
      <c r="AY35" s="13">
        <v>36904.19</v>
      </c>
      <c r="AZ35" s="13">
        <v>37372.69</v>
      </c>
      <c r="BA35" s="13">
        <v>38178.130000000005</v>
      </c>
      <c r="BB35" s="13">
        <v>38137.69</v>
      </c>
      <c r="BC35" s="13">
        <v>37580.270000000004</v>
      </c>
      <c r="BD35" s="13">
        <v>60434.110000000008</v>
      </c>
      <c r="BE35" s="13">
        <v>22247.1</v>
      </c>
      <c r="BF35" s="13">
        <v>45353.720000000008</v>
      </c>
      <c r="BG35" s="13">
        <v>37387.209999999992</v>
      </c>
      <c r="BH35" s="13">
        <v>36522.83</v>
      </c>
      <c r="BI35" s="13">
        <v>44313.479999999996</v>
      </c>
      <c r="BJ35" s="13">
        <v>37554.909999999996</v>
      </c>
      <c r="BK35" s="13">
        <v>38565.020000000004</v>
      </c>
      <c r="BL35" s="13">
        <v>38738.11</v>
      </c>
      <c r="BM35" s="13">
        <v>38507.61</v>
      </c>
      <c r="BN35" s="13">
        <v>38275.149999999994</v>
      </c>
      <c r="BO35" s="13">
        <v>38208.019999999997</v>
      </c>
      <c r="BP35" s="13">
        <v>39466.699999999997</v>
      </c>
      <c r="BQ35" s="13">
        <v>40852.1</v>
      </c>
      <c r="BR35" s="13">
        <v>37299.949999999997</v>
      </c>
      <c r="BS35" s="13">
        <v>37387.81</v>
      </c>
      <c r="BT35" s="13">
        <v>36778.799999999996</v>
      </c>
      <c r="BU35" s="13">
        <v>36077.899999999994</v>
      </c>
      <c r="BV35" s="13">
        <v>40518.61</v>
      </c>
      <c r="BW35" s="13">
        <v>38011.53</v>
      </c>
      <c r="BX35" s="13">
        <v>39342.53</v>
      </c>
      <c r="BY35" s="13">
        <v>37342.44</v>
      </c>
      <c r="BZ35" s="13"/>
      <c r="CA35" s="13"/>
      <c r="CB35" s="13"/>
      <c r="CC35" s="13"/>
      <c r="CD35" s="13"/>
      <c r="CE35" s="13"/>
      <c r="CF35" s="13"/>
      <c r="CG35" s="13"/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3">
        <v>0</v>
      </c>
      <c r="CS35" s="13">
        <v>0</v>
      </c>
    </row>
    <row r="36" spans="1:97" x14ac:dyDescent="0.3">
      <c r="A36" s="5" t="s">
        <v>38</v>
      </c>
      <c r="B36" s="13">
        <v>16636.04</v>
      </c>
      <c r="C36" s="13">
        <v>21151.820000000003</v>
      </c>
      <c r="D36" s="13">
        <v>40639.660000000003</v>
      </c>
      <c r="E36" s="13">
        <v>38112.85</v>
      </c>
      <c r="F36" s="13">
        <v>23751.35</v>
      </c>
      <c r="G36" s="13">
        <v>29210.03</v>
      </c>
      <c r="H36" s="13">
        <v>39761.21</v>
      </c>
      <c r="I36" s="13">
        <v>36424.040000000008</v>
      </c>
      <c r="J36" s="13">
        <v>34392.340000000004</v>
      </c>
      <c r="K36" s="13">
        <v>36738.080000000002</v>
      </c>
      <c r="L36" s="13">
        <v>32237.77</v>
      </c>
      <c r="M36" s="13">
        <v>46231.58</v>
      </c>
      <c r="N36" s="13">
        <v>35158.39</v>
      </c>
      <c r="O36" s="13">
        <v>17355.710000000003</v>
      </c>
      <c r="P36" s="13">
        <v>7138.48</v>
      </c>
      <c r="Q36" s="13">
        <v>8391.3000000000011</v>
      </c>
      <c r="R36" s="13">
        <v>10432.84</v>
      </c>
      <c r="S36" s="13">
        <v>12313.640000000001</v>
      </c>
      <c r="T36" s="13">
        <v>13613.1</v>
      </c>
      <c r="U36" s="13">
        <v>15269.539999999999</v>
      </c>
      <c r="V36" s="13">
        <v>11900.35</v>
      </c>
      <c r="W36" s="13">
        <v>14306.67</v>
      </c>
      <c r="X36" s="13">
        <v>12557.11</v>
      </c>
      <c r="Y36" s="13">
        <v>21863.390000000003</v>
      </c>
      <c r="Z36" s="13">
        <v>8703.41</v>
      </c>
      <c r="AA36" s="13">
        <v>10327.209999999999</v>
      </c>
      <c r="AB36" s="13">
        <v>9337</v>
      </c>
      <c r="AC36" s="13">
        <v>11402.38</v>
      </c>
      <c r="AD36" s="13">
        <v>11918.52</v>
      </c>
      <c r="AE36" s="13">
        <v>14203.87</v>
      </c>
      <c r="AF36" s="13">
        <v>13279.76</v>
      </c>
      <c r="AG36" s="13">
        <v>11313.13</v>
      </c>
      <c r="AH36" s="13">
        <v>12025.45</v>
      </c>
      <c r="AI36" s="13">
        <v>15289.15</v>
      </c>
      <c r="AJ36" s="13">
        <v>14147.67</v>
      </c>
      <c r="AK36" s="13">
        <v>17291.580000000002</v>
      </c>
      <c r="AL36" s="13">
        <v>8775.09</v>
      </c>
      <c r="AM36" s="13">
        <v>8643</v>
      </c>
      <c r="AN36" s="13">
        <v>13658.68</v>
      </c>
      <c r="AO36" s="13">
        <v>12052.21</v>
      </c>
      <c r="AP36" s="13">
        <v>12631.41</v>
      </c>
      <c r="AQ36" s="13">
        <v>12976.41</v>
      </c>
      <c r="AR36" s="13">
        <v>13323.93</v>
      </c>
      <c r="AS36" s="13">
        <v>8310.17</v>
      </c>
      <c r="AT36" s="13">
        <v>8184.88</v>
      </c>
      <c r="AU36" s="13">
        <v>12981.49</v>
      </c>
      <c r="AV36" s="13">
        <v>11096.74</v>
      </c>
      <c r="AW36" s="13">
        <v>22745.5</v>
      </c>
      <c r="AX36" s="13">
        <v>9615.6</v>
      </c>
      <c r="AY36" s="13">
        <v>8663.26</v>
      </c>
      <c r="AZ36" s="13">
        <v>8524.2199999999993</v>
      </c>
      <c r="BA36" s="13">
        <v>10126.02</v>
      </c>
      <c r="BB36" s="13">
        <v>28410.14</v>
      </c>
      <c r="BC36" s="13">
        <v>8950.5499999999993</v>
      </c>
      <c r="BD36" s="13">
        <v>16111.05</v>
      </c>
      <c r="BE36" s="13">
        <v>11602.34</v>
      </c>
      <c r="BF36" s="13">
        <v>13172.28</v>
      </c>
      <c r="BG36" s="13">
        <v>12661.47</v>
      </c>
      <c r="BH36" s="13">
        <v>7954.21</v>
      </c>
      <c r="BI36" s="13">
        <v>12391.27</v>
      </c>
      <c r="BJ36" s="13">
        <v>9080.2199999999993</v>
      </c>
      <c r="BK36" s="13">
        <v>7858.8899999999994</v>
      </c>
      <c r="BL36" s="13">
        <v>11605.14</v>
      </c>
      <c r="BM36" s="13">
        <v>9403.7900000000009</v>
      </c>
      <c r="BN36" s="13">
        <v>14814.92</v>
      </c>
      <c r="BO36" s="13">
        <v>8595.2999999999993</v>
      </c>
      <c r="BP36" s="13">
        <v>12561.6</v>
      </c>
      <c r="BQ36" s="13">
        <v>8733.56</v>
      </c>
      <c r="BR36" s="13">
        <v>11531.41</v>
      </c>
      <c r="BS36" s="13">
        <v>10942.19</v>
      </c>
      <c r="BT36" s="13">
        <v>6391.04</v>
      </c>
      <c r="BU36" s="13">
        <v>5480.94</v>
      </c>
      <c r="BV36" s="13">
        <v>8882.14</v>
      </c>
      <c r="BW36" s="13">
        <v>7928.3099999999995</v>
      </c>
      <c r="BX36" s="13">
        <v>9053.74</v>
      </c>
      <c r="BY36" s="13">
        <v>10399.339999999998</v>
      </c>
      <c r="BZ36" s="13"/>
      <c r="CA36" s="13"/>
      <c r="CB36" s="13"/>
      <c r="CC36" s="13"/>
      <c r="CD36" s="13"/>
      <c r="CE36" s="13"/>
      <c r="CF36" s="13"/>
      <c r="CG36" s="13"/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3">
        <v>0</v>
      </c>
      <c r="CS36" s="13">
        <v>0</v>
      </c>
    </row>
    <row r="37" spans="1:97" x14ac:dyDescent="0.3">
      <c r="A37" s="5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>
        <v>0</v>
      </c>
      <c r="BW37" s="13">
        <v>0</v>
      </c>
      <c r="BX37" s="13">
        <v>0</v>
      </c>
      <c r="BY37" s="13">
        <v>0</v>
      </c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</row>
    <row r="38" spans="1:97" x14ac:dyDescent="0.3">
      <c r="A38" s="5" t="s">
        <v>39</v>
      </c>
      <c r="B38" s="13">
        <v>196589.75</v>
      </c>
      <c r="C38" s="13">
        <v>206769.18</v>
      </c>
      <c r="D38" s="13">
        <v>187399.21</v>
      </c>
      <c r="E38" s="13">
        <v>188042.62999999998</v>
      </c>
      <c r="F38" s="13">
        <v>193395.12000000002</v>
      </c>
      <c r="G38" s="13">
        <v>177610.83000000002</v>
      </c>
      <c r="H38" s="13">
        <v>204012.02</v>
      </c>
      <c r="I38" s="13">
        <v>182334.88</v>
      </c>
      <c r="J38" s="13">
        <v>216896.70999999996</v>
      </c>
      <c r="K38" s="13">
        <v>212463.02</v>
      </c>
      <c r="L38" s="13">
        <v>218867.78999999998</v>
      </c>
      <c r="M38" s="13">
        <v>187641.19999999992</v>
      </c>
      <c r="N38" s="13">
        <v>196817.84000000003</v>
      </c>
      <c r="O38" s="13">
        <v>192945.66999999998</v>
      </c>
      <c r="P38" s="13">
        <v>186449.65000000002</v>
      </c>
      <c r="Q38" s="13">
        <v>186860.7</v>
      </c>
      <c r="R38" s="13">
        <v>166167.20999999996</v>
      </c>
      <c r="S38" s="13">
        <v>178816.5</v>
      </c>
      <c r="T38" s="13">
        <v>178010.37</v>
      </c>
      <c r="U38" s="13">
        <v>182503.3</v>
      </c>
      <c r="V38" s="13">
        <v>189783.02000000002</v>
      </c>
      <c r="W38" s="13">
        <v>188218.69999999998</v>
      </c>
      <c r="X38" s="13">
        <v>195366.63999999998</v>
      </c>
      <c r="Y38" s="13">
        <v>96178.850000000035</v>
      </c>
      <c r="Z38" s="13">
        <v>179099.03999999998</v>
      </c>
      <c r="AA38" s="13">
        <v>184688.29</v>
      </c>
      <c r="AB38" s="13">
        <v>185070.87</v>
      </c>
      <c r="AC38" s="13">
        <v>161976.41999999998</v>
      </c>
      <c r="AD38" s="13">
        <v>210267.12</v>
      </c>
      <c r="AE38" s="13">
        <v>191808.98</v>
      </c>
      <c r="AF38" s="13">
        <v>189418.39</v>
      </c>
      <c r="AG38" s="13">
        <v>183184.04</v>
      </c>
      <c r="AH38" s="13">
        <v>173618.75</v>
      </c>
      <c r="AI38" s="13">
        <v>212136.91000000006</v>
      </c>
      <c r="AJ38" s="13">
        <v>197593.84</v>
      </c>
      <c r="AK38" s="13">
        <v>37848.910000000003</v>
      </c>
      <c r="AL38" s="13">
        <v>179227.31</v>
      </c>
      <c r="AM38" s="13">
        <v>168661.55</v>
      </c>
      <c r="AN38" s="13">
        <v>196554.13999999998</v>
      </c>
      <c r="AO38" s="13">
        <v>199346.38999999998</v>
      </c>
      <c r="AP38" s="13">
        <v>197465.50000000003</v>
      </c>
      <c r="AQ38" s="13">
        <v>211367.80000000005</v>
      </c>
      <c r="AR38" s="13">
        <v>205996.02000000002</v>
      </c>
      <c r="AS38" s="13">
        <v>169589.47999999998</v>
      </c>
      <c r="AT38" s="13">
        <v>200069.13</v>
      </c>
      <c r="AU38" s="13">
        <v>194665.18</v>
      </c>
      <c r="AV38" s="13">
        <v>217990.41000000003</v>
      </c>
      <c r="AW38" s="13">
        <v>130175.73000000001</v>
      </c>
      <c r="AX38" s="13">
        <v>182982.83</v>
      </c>
      <c r="AY38" s="13">
        <v>181436.94</v>
      </c>
      <c r="AZ38" s="13">
        <v>195240.06</v>
      </c>
      <c r="BA38" s="13">
        <v>179392.02000000002</v>
      </c>
      <c r="BB38" s="13">
        <v>183852.13</v>
      </c>
      <c r="BC38" s="13">
        <v>177502.95</v>
      </c>
      <c r="BD38" s="13">
        <v>181389.03000000003</v>
      </c>
      <c r="BE38" s="13">
        <v>197689.81999999998</v>
      </c>
      <c r="BF38" s="13">
        <v>206044.42000000004</v>
      </c>
      <c r="BG38" s="13">
        <v>228570.7</v>
      </c>
      <c r="BH38" s="13">
        <v>229821.31999999998</v>
      </c>
      <c r="BI38" s="13">
        <v>193143.91999999998</v>
      </c>
      <c r="BJ38" s="13">
        <v>232784.75</v>
      </c>
      <c r="BK38" s="13">
        <v>233149.05000000002</v>
      </c>
      <c r="BL38" s="13">
        <v>241368.49</v>
      </c>
      <c r="BM38" s="13">
        <v>207579.91000000003</v>
      </c>
      <c r="BN38" s="13">
        <v>237351.82</v>
      </c>
      <c r="BO38" s="13">
        <v>228253.09000000003</v>
      </c>
      <c r="BP38" s="13">
        <v>187193.24</v>
      </c>
      <c r="BQ38" s="13">
        <v>215874.29999999996</v>
      </c>
      <c r="BR38" s="13">
        <v>235962.62</v>
      </c>
      <c r="BS38" s="13">
        <v>224603.52999999997</v>
      </c>
      <c r="BT38" s="13">
        <v>215825.89999999997</v>
      </c>
      <c r="BU38" s="13">
        <v>-21191.69</v>
      </c>
      <c r="BV38" s="13">
        <v>309211.96999999997</v>
      </c>
      <c r="BW38" s="13">
        <v>232147.26999999993</v>
      </c>
      <c r="BX38" s="13">
        <v>253617.86000000002</v>
      </c>
      <c r="BY38" s="13">
        <v>245518.9</v>
      </c>
      <c r="BZ38" s="13"/>
      <c r="CA38" s="13"/>
      <c r="CB38" s="13"/>
      <c r="CC38" s="13"/>
      <c r="CD38" s="13"/>
      <c r="CE38" s="13"/>
      <c r="CF38" s="13"/>
      <c r="CG38" s="13"/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Q38" s="13">
        <v>0</v>
      </c>
      <c r="CR38" s="13">
        <v>0</v>
      </c>
      <c r="CS38" s="13">
        <v>0</v>
      </c>
    </row>
    <row r="39" spans="1:97" x14ac:dyDescent="0.3">
      <c r="A39" s="5" t="s">
        <v>40</v>
      </c>
      <c r="B39" s="15">
        <f>B35+B36</f>
        <v>62485.61</v>
      </c>
      <c r="C39" s="15">
        <f t="shared" ref="C39:BN39" si="24">C35+C36</f>
        <v>66120.560000000012</v>
      </c>
      <c r="D39" s="15">
        <f t="shared" si="24"/>
        <v>87056.09</v>
      </c>
      <c r="E39" s="15">
        <f t="shared" si="24"/>
        <v>79151.100000000006</v>
      </c>
      <c r="F39" s="15">
        <f t="shared" si="24"/>
        <v>70129.01999999999</v>
      </c>
      <c r="G39" s="15">
        <f t="shared" si="24"/>
        <v>75296.97</v>
      </c>
      <c r="H39" s="15">
        <f t="shared" si="24"/>
        <v>86908.15</v>
      </c>
      <c r="I39" s="15">
        <f t="shared" si="24"/>
        <v>72570.530000000013</v>
      </c>
      <c r="J39" s="15">
        <f t="shared" si="24"/>
        <v>90843.450000000012</v>
      </c>
      <c r="K39" s="15">
        <f t="shared" si="24"/>
        <v>91425.91</v>
      </c>
      <c r="L39" s="15">
        <f t="shared" si="24"/>
        <v>87355.199999999997</v>
      </c>
      <c r="M39" s="15">
        <f t="shared" si="24"/>
        <v>92402.74000000002</v>
      </c>
      <c r="N39" s="15">
        <f t="shared" si="24"/>
        <v>83131.42</v>
      </c>
      <c r="O39" s="15">
        <f t="shared" si="24"/>
        <v>68179.17</v>
      </c>
      <c r="P39" s="15">
        <f t="shared" si="24"/>
        <v>61075.599999999991</v>
      </c>
      <c r="Q39" s="15">
        <f t="shared" si="24"/>
        <v>61411.55</v>
      </c>
      <c r="R39" s="15">
        <f t="shared" si="24"/>
        <v>50517.89</v>
      </c>
      <c r="S39" s="15">
        <f t="shared" si="24"/>
        <v>41821.53</v>
      </c>
      <c r="T39" s="15">
        <f t="shared" si="24"/>
        <v>42632.22</v>
      </c>
      <c r="U39" s="15">
        <f t="shared" si="24"/>
        <v>40273.659999999996</v>
      </c>
      <c r="V39" s="15">
        <f t="shared" si="24"/>
        <v>43601.67</v>
      </c>
      <c r="W39" s="15">
        <f t="shared" si="24"/>
        <v>54353.99</v>
      </c>
      <c r="X39" s="15">
        <f t="shared" si="24"/>
        <v>53528.43</v>
      </c>
      <c r="Y39" s="15">
        <f t="shared" si="24"/>
        <v>68006.75</v>
      </c>
      <c r="Z39" s="15">
        <f t="shared" si="24"/>
        <v>43619.11</v>
      </c>
      <c r="AA39" s="15">
        <f t="shared" si="24"/>
        <v>43516.909999999996</v>
      </c>
      <c r="AB39" s="15">
        <f t="shared" si="24"/>
        <v>44548.45</v>
      </c>
      <c r="AC39" s="15">
        <f t="shared" si="24"/>
        <v>46283.579999999994</v>
      </c>
      <c r="AD39" s="15">
        <f t="shared" si="24"/>
        <v>43989.72</v>
      </c>
      <c r="AE39" s="15">
        <f t="shared" si="24"/>
        <v>48860.29</v>
      </c>
      <c r="AF39" s="15">
        <f t="shared" si="24"/>
        <v>48206.18</v>
      </c>
      <c r="AG39" s="15">
        <f t="shared" si="24"/>
        <v>39981.32</v>
      </c>
      <c r="AH39" s="15">
        <f t="shared" si="24"/>
        <v>47344.649999999994</v>
      </c>
      <c r="AI39" s="15">
        <f t="shared" si="24"/>
        <v>51381.77</v>
      </c>
      <c r="AJ39" s="15">
        <f t="shared" si="24"/>
        <v>49866.119999999995</v>
      </c>
      <c r="AK39" s="15">
        <f t="shared" si="24"/>
        <v>56048.61</v>
      </c>
      <c r="AL39" s="15">
        <f t="shared" si="24"/>
        <v>50381.649999999994</v>
      </c>
      <c r="AM39" s="15">
        <f t="shared" si="24"/>
        <v>42361.95</v>
      </c>
      <c r="AN39" s="15">
        <f t="shared" si="24"/>
        <v>51603.91</v>
      </c>
      <c r="AO39" s="15">
        <f t="shared" si="24"/>
        <v>45610.6</v>
      </c>
      <c r="AP39" s="15">
        <f t="shared" si="24"/>
        <v>48824.06</v>
      </c>
      <c r="AQ39" s="15">
        <f t="shared" si="24"/>
        <v>49109.55</v>
      </c>
      <c r="AR39" s="15">
        <f t="shared" si="24"/>
        <v>49179.58</v>
      </c>
      <c r="AS39" s="15">
        <f t="shared" si="24"/>
        <v>20748.53</v>
      </c>
      <c r="AT39" s="15">
        <f t="shared" si="24"/>
        <v>52357.53</v>
      </c>
      <c r="AU39" s="15">
        <f t="shared" si="24"/>
        <v>49355.39</v>
      </c>
      <c r="AV39" s="15">
        <f t="shared" si="24"/>
        <v>47066.89</v>
      </c>
      <c r="AW39" s="15">
        <f t="shared" si="24"/>
        <v>66675</v>
      </c>
      <c r="AX39" s="15">
        <f t="shared" si="24"/>
        <v>47645.18</v>
      </c>
      <c r="AY39" s="15">
        <f t="shared" si="24"/>
        <v>45567.450000000004</v>
      </c>
      <c r="AZ39" s="15">
        <f t="shared" si="24"/>
        <v>45896.91</v>
      </c>
      <c r="BA39" s="15">
        <f t="shared" si="24"/>
        <v>48304.150000000009</v>
      </c>
      <c r="BB39" s="15">
        <f t="shared" si="24"/>
        <v>66547.83</v>
      </c>
      <c r="BC39" s="15">
        <f t="shared" si="24"/>
        <v>46530.820000000007</v>
      </c>
      <c r="BD39" s="15">
        <f t="shared" si="24"/>
        <v>76545.16</v>
      </c>
      <c r="BE39" s="15">
        <f t="shared" si="24"/>
        <v>33849.440000000002</v>
      </c>
      <c r="BF39" s="15">
        <f t="shared" si="24"/>
        <v>58526.000000000007</v>
      </c>
      <c r="BG39" s="15">
        <f t="shared" si="24"/>
        <v>50048.679999999993</v>
      </c>
      <c r="BH39" s="15">
        <f t="shared" si="24"/>
        <v>44477.04</v>
      </c>
      <c r="BI39" s="15">
        <f t="shared" si="24"/>
        <v>56704.75</v>
      </c>
      <c r="BJ39" s="15">
        <f t="shared" si="24"/>
        <v>46635.13</v>
      </c>
      <c r="BK39" s="15">
        <f t="shared" si="24"/>
        <v>46423.91</v>
      </c>
      <c r="BL39" s="15">
        <f t="shared" si="24"/>
        <v>50343.25</v>
      </c>
      <c r="BM39" s="15">
        <f t="shared" si="24"/>
        <v>47911.4</v>
      </c>
      <c r="BN39" s="15">
        <f t="shared" si="24"/>
        <v>53090.069999999992</v>
      </c>
      <c r="BO39" s="15">
        <f t="shared" ref="BO39:CS39" si="25">BO35+BO36</f>
        <v>46803.319999999992</v>
      </c>
      <c r="BP39" s="15">
        <f t="shared" si="25"/>
        <v>52028.299999999996</v>
      </c>
      <c r="BQ39" s="15">
        <f t="shared" si="25"/>
        <v>49585.659999999996</v>
      </c>
      <c r="BR39" s="15">
        <f t="shared" si="25"/>
        <v>48831.360000000001</v>
      </c>
      <c r="BS39" s="15">
        <f t="shared" si="25"/>
        <v>48330</v>
      </c>
      <c r="BT39" s="15">
        <f t="shared" si="25"/>
        <v>43169.84</v>
      </c>
      <c r="BU39" s="15">
        <f t="shared" si="25"/>
        <v>41558.839999999997</v>
      </c>
      <c r="BV39" s="15">
        <f t="shared" si="25"/>
        <v>49400.75</v>
      </c>
      <c r="BW39" s="15">
        <f t="shared" si="25"/>
        <v>45939.839999999997</v>
      </c>
      <c r="BX39" s="15">
        <f t="shared" si="25"/>
        <v>48396.27</v>
      </c>
      <c r="BY39" s="15">
        <f t="shared" si="25"/>
        <v>47741.78</v>
      </c>
      <c r="BZ39" s="15"/>
      <c r="CA39" s="15"/>
      <c r="CB39" s="15"/>
      <c r="CC39" s="15"/>
      <c r="CD39" s="15"/>
      <c r="CE39" s="15"/>
      <c r="CF39" s="15"/>
      <c r="CG39" s="15"/>
      <c r="CH39" s="15">
        <f t="shared" si="25"/>
        <v>0</v>
      </c>
      <c r="CI39" s="15">
        <f t="shared" si="25"/>
        <v>0</v>
      </c>
      <c r="CJ39" s="15">
        <f t="shared" si="25"/>
        <v>0</v>
      </c>
      <c r="CK39" s="15">
        <f t="shared" si="25"/>
        <v>0</v>
      </c>
      <c r="CL39" s="15">
        <f t="shared" si="25"/>
        <v>0</v>
      </c>
      <c r="CM39" s="15">
        <f t="shared" si="25"/>
        <v>0</v>
      </c>
      <c r="CN39" s="15">
        <f t="shared" si="25"/>
        <v>0</v>
      </c>
      <c r="CO39" s="15">
        <f t="shared" si="25"/>
        <v>0</v>
      </c>
      <c r="CP39" s="15">
        <f t="shared" si="25"/>
        <v>0</v>
      </c>
      <c r="CQ39" s="15">
        <f t="shared" si="25"/>
        <v>0</v>
      </c>
      <c r="CR39" s="15">
        <f t="shared" si="25"/>
        <v>0</v>
      </c>
      <c r="CS39" s="15">
        <f t="shared" si="25"/>
        <v>0</v>
      </c>
    </row>
    <row r="40" spans="1:97" x14ac:dyDescent="0.3">
      <c r="A40" s="5"/>
    </row>
    <row r="41" spans="1:97" x14ac:dyDescent="0.3">
      <c r="A41" s="7" t="s">
        <v>13</v>
      </c>
      <c r="B41" s="14">
        <f>SUM(B38:B40)</f>
        <v>259075.36</v>
      </c>
      <c r="C41" s="14">
        <f t="shared" ref="C41:BN41" si="26">SUM(C38:C40)</f>
        <v>272889.74</v>
      </c>
      <c r="D41" s="14">
        <f t="shared" si="26"/>
        <v>274455.3</v>
      </c>
      <c r="E41" s="14">
        <f t="shared" si="26"/>
        <v>267193.73</v>
      </c>
      <c r="F41" s="14">
        <f t="shared" si="26"/>
        <v>263524.14</v>
      </c>
      <c r="G41" s="14">
        <f t="shared" si="26"/>
        <v>252907.80000000002</v>
      </c>
      <c r="H41" s="14">
        <f t="shared" si="26"/>
        <v>290920.17</v>
      </c>
      <c r="I41" s="14">
        <f t="shared" si="26"/>
        <v>254905.41000000003</v>
      </c>
      <c r="J41" s="14">
        <f t="shared" si="26"/>
        <v>307740.15999999997</v>
      </c>
      <c r="K41" s="14">
        <f t="shared" si="26"/>
        <v>303888.93</v>
      </c>
      <c r="L41" s="14">
        <f t="shared" si="26"/>
        <v>306222.99</v>
      </c>
      <c r="M41" s="14">
        <f t="shared" si="26"/>
        <v>280043.93999999994</v>
      </c>
      <c r="N41" s="14">
        <f t="shared" si="26"/>
        <v>279949.26</v>
      </c>
      <c r="O41" s="14">
        <f t="shared" si="26"/>
        <v>261124.83999999997</v>
      </c>
      <c r="P41" s="14">
        <f t="shared" si="26"/>
        <v>247525.25</v>
      </c>
      <c r="Q41" s="14">
        <f t="shared" si="26"/>
        <v>248272.25</v>
      </c>
      <c r="R41" s="14">
        <f t="shared" si="26"/>
        <v>216685.09999999998</v>
      </c>
      <c r="S41" s="14">
        <f t="shared" si="26"/>
        <v>220638.03</v>
      </c>
      <c r="T41" s="14">
        <f t="shared" si="26"/>
        <v>220642.59</v>
      </c>
      <c r="U41" s="14">
        <f t="shared" si="26"/>
        <v>222776.95999999999</v>
      </c>
      <c r="V41" s="14">
        <f t="shared" si="26"/>
        <v>233384.69</v>
      </c>
      <c r="W41" s="14">
        <f t="shared" si="26"/>
        <v>242572.68999999997</v>
      </c>
      <c r="X41" s="14">
        <f t="shared" si="26"/>
        <v>248895.06999999998</v>
      </c>
      <c r="Y41" s="14">
        <f t="shared" si="26"/>
        <v>164185.60000000003</v>
      </c>
      <c r="Z41" s="14">
        <f t="shared" si="26"/>
        <v>222718.14999999997</v>
      </c>
      <c r="AA41" s="14">
        <f t="shared" si="26"/>
        <v>228205.2</v>
      </c>
      <c r="AB41" s="14">
        <f t="shared" si="26"/>
        <v>229619.32</v>
      </c>
      <c r="AC41" s="14">
        <f t="shared" si="26"/>
        <v>208259.99999999997</v>
      </c>
      <c r="AD41" s="14">
        <f t="shared" si="26"/>
        <v>254256.84</v>
      </c>
      <c r="AE41" s="14">
        <f t="shared" si="26"/>
        <v>240669.27000000002</v>
      </c>
      <c r="AF41" s="14">
        <f t="shared" si="26"/>
        <v>237624.57</v>
      </c>
      <c r="AG41" s="14">
        <f t="shared" si="26"/>
        <v>223165.36000000002</v>
      </c>
      <c r="AH41" s="14">
        <f t="shared" si="26"/>
        <v>220963.4</v>
      </c>
      <c r="AI41" s="14">
        <f t="shared" si="26"/>
        <v>263518.68000000005</v>
      </c>
      <c r="AJ41" s="14">
        <f t="shared" si="26"/>
        <v>247459.96</v>
      </c>
      <c r="AK41" s="14">
        <f t="shared" si="26"/>
        <v>93897.52</v>
      </c>
      <c r="AL41" s="14">
        <f t="shared" si="26"/>
        <v>229608.95999999999</v>
      </c>
      <c r="AM41" s="14">
        <f t="shared" si="26"/>
        <v>211023.5</v>
      </c>
      <c r="AN41" s="14">
        <f t="shared" si="26"/>
        <v>248158.05</v>
      </c>
      <c r="AO41" s="14">
        <f t="shared" si="26"/>
        <v>244956.99</v>
      </c>
      <c r="AP41" s="14">
        <f t="shared" si="26"/>
        <v>246289.56000000003</v>
      </c>
      <c r="AQ41" s="14">
        <f t="shared" si="26"/>
        <v>260477.35000000003</v>
      </c>
      <c r="AR41" s="14">
        <f t="shared" si="26"/>
        <v>255175.60000000003</v>
      </c>
      <c r="AS41" s="14">
        <f t="shared" si="26"/>
        <v>190338.00999999998</v>
      </c>
      <c r="AT41" s="14">
        <f t="shared" si="26"/>
        <v>252426.66</v>
      </c>
      <c r="AU41" s="14">
        <f t="shared" si="26"/>
        <v>244020.57</v>
      </c>
      <c r="AV41" s="14">
        <f t="shared" si="26"/>
        <v>265057.30000000005</v>
      </c>
      <c r="AW41" s="14">
        <f t="shared" si="26"/>
        <v>196850.73</v>
      </c>
      <c r="AX41" s="14">
        <f t="shared" si="26"/>
        <v>230628.00999999998</v>
      </c>
      <c r="AY41" s="14">
        <f t="shared" si="26"/>
        <v>227004.39</v>
      </c>
      <c r="AZ41" s="14">
        <f t="shared" si="26"/>
        <v>241136.97</v>
      </c>
      <c r="BA41" s="14">
        <f t="shared" si="26"/>
        <v>227696.17000000004</v>
      </c>
      <c r="BB41" s="14">
        <f t="shared" si="26"/>
        <v>250399.96000000002</v>
      </c>
      <c r="BC41" s="14">
        <f t="shared" si="26"/>
        <v>224033.77000000002</v>
      </c>
      <c r="BD41" s="14">
        <f t="shared" si="26"/>
        <v>257934.19000000003</v>
      </c>
      <c r="BE41" s="14">
        <f t="shared" si="26"/>
        <v>231539.25999999998</v>
      </c>
      <c r="BF41" s="14">
        <f t="shared" si="26"/>
        <v>264570.42000000004</v>
      </c>
      <c r="BG41" s="14">
        <f t="shared" si="26"/>
        <v>278619.38</v>
      </c>
      <c r="BH41" s="14">
        <f t="shared" si="26"/>
        <v>274298.36</v>
      </c>
      <c r="BI41" s="14">
        <f t="shared" si="26"/>
        <v>249848.66999999998</v>
      </c>
      <c r="BJ41" s="14">
        <f t="shared" si="26"/>
        <v>279419.88</v>
      </c>
      <c r="BK41" s="14">
        <f t="shared" si="26"/>
        <v>279572.96000000002</v>
      </c>
      <c r="BL41" s="14">
        <f t="shared" si="26"/>
        <v>291711.74</v>
      </c>
      <c r="BM41" s="14">
        <f t="shared" si="26"/>
        <v>255491.31000000003</v>
      </c>
      <c r="BN41" s="14">
        <f t="shared" si="26"/>
        <v>290441.89</v>
      </c>
      <c r="BO41" s="14">
        <f t="shared" ref="BO41:BY41" si="27">SUM(BO38:BO40)</f>
        <v>275056.41000000003</v>
      </c>
      <c r="BP41" s="14">
        <f t="shared" si="27"/>
        <v>239221.53999999998</v>
      </c>
      <c r="BQ41" s="14">
        <f t="shared" si="27"/>
        <v>265459.95999999996</v>
      </c>
      <c r="BR41" s="14">
        <f t="shared" si="27"/>
        <v>284793.98</v>
      </c>
      <c r="BS41" s="14">
        <f t="shared" si="27"/>
        <v>272933.52999999997</v>
      </c>
      <c r="BT41" s="14">
        <f t="shared" si="27"/>
        <v>258995.73999999996</v>
      </c>
      <c r="BU41" s="14">
        <f t="shared" si="27"/>
        <v>20367.149999999998</v>
      </c>
      <c r="BV41" s="14">
        <f t="shared" si="27"/>
        <v>358612.72</v>
      </c>
      <c r="BW41" s="14">
        <f t="shared" si="27"/>
        <v>278087.10999999993</v>
      </c>
      <c r="BX41" s="14">
        <f t="shared" si="27"/>
        <v>302014.13</v>
      </c>
      <c r="BY41" s="14">
        <f t="shared" si="27"/>
        <v>293260.68</v>
      </c>
      <c r="BZ41" s="14"/>
      <c r="CA41" s="14"/>
      <c r="CB41" s="14"/>
      <c r="CC41" s="14"/>
      <c r="CD41" s="14"/>
      <c r="CE41" s="14"/>
      <c r="CF41" s="14"/>
      <c r="CG41" s="14"/>
      <c r="CH41" s="14">
        <v>275000</v>
      </c>
      <c r="CI41" s="14">
        <v>275000</v>
      </c>
      <c r="CJ41" s="14">
        <v>275000</v>
      </c>
      <c r="CK41" s="14">
        <v>275000</v>
      </c>
      <c r="CL41" s="14">
        <v>275000</v>
      </c>
      <c r="CM41" s="14">
        <v>275000</v>
      </c>
      <c r="CN41" s="14">
        <v>275000</v>
      </c>
      <c r="CO41" s="14">
        <v>275000</v>
      </c>
      <c r="CP41" s="14">
        <v>275000</v>
      </c>
      <c r="CQ41" s="14">
        <v>275000</v>
      </c>
      <c r="CR41" s="14">
        <v>275000</v>
      </c>
      <c r="CS41" s="14">
        <v>275000</v>
      </c>
    </row>
    <row r="42" spans="1:97" x14ac:dyDescent="0.3">
      <c r="A42" s="7"/>
    </row>
    <row r="43" spans="1:97" x14ac:dyDescent="0.3">
      <c r="A43" s="5" t="s">
        <v>14</v>
      </c>
      <c r="B43" s="13">
        <v>276959.83</v>
      </c>
      <c r="C43" s="13">
        <v>271426.27</v>
      </c>
      <c r="D43" s="13">
        <v>335038.93</v>
      </c>
      <c r="E43" s="13">
        <v>275654.83</v>
      </c>
      <c r="F43" s="13">
        <v>282719.8</v>
      </c>
      <c r="G43" s="13">
        <v>276013.16000000003</v>
      </c>
      <c r="H43" s="13">
        <v>265617.12</v>
      </c>
      <c r="I43" s="13">
        <v>272333.71999999997</v>
      </c>
      <c r="J43" s="13">
        <v>261978.8</v>
      </c>
      <c r="K43" s="13">
        <v>267411.72000000003</v>
      </c>
      <c r="L43" s="13">
        <v>265216.06</v>
      </c>
      <c r="M43" s="13">
        <v>248753.44</v>
      </c>
      <c r="N43" s="13">
        <v>237973.72999999998</v>
      </c>
      <c r="O43" s="13">
        <v>222171.78</v>
      </c>
      <c r="P43" s="13">
        <v>232567.41</v>
      </c>
      <c r="Q43" s="13">
        <v>217461.66999999998</v>
      </c>
      <c r="R43" s="13">
        <v>211935.01</v>
      </c>
      <c r="S43" s="13">
        <v>252730.73</v>
      </c>
      <c r="T43" s="13">
        <v>245457.18</v>
      </c>
      <c r="U43" s="13">
        <v>246909.42</v>
      </c>
      <c r="V43" s="13">
        <v>248123.45</v>
      </c>
      <c r="W43" s="13">
        <v>232212.53999999998</v>
      </c>
      <c r="X43" s="13">
        <v>217553.62</v>
      </c>
      <c r="Y43" s="13">
        <v>-97924.39</v>
      </c>
      <c r="Z43" s="13">
        <v>165254.46000000002</v>
      </c>
      <c r="AA43" s="13">
        <v>153180.58000000002</v>
      </c>
      <c r="AB43" s="13">
        <v>180759.49</v>
      </c>
      <c r="AC43" s="13">
        <v>189221.41999999998</v>
      </c>
      <c r="AD43" s="13">
        <v>194090.15000000002</v>
      </c>
      <c r="AE43" s="13">
        <v>179471.55</v>
      </c>
      <c r="AF43" s="13">
        <v>211779.07</v>
      </c>
      <c r="AG43" s="13">
        <v>192631.62</v>
      </c>
      <c r="AH43" s="13">
        <v>189714.97</v>
      </c>
      <c r="AI43" s="13">
        <v>184319.14</v>
      </c>
      <c r="AJ43" s="13">
        <v>193103.39</v>
      </c>
      <c r="AK43" s="13">
        <v>96505.140000000014</v>
      </c>
      <c r="AL43" s="13">
        <v>186494.63</v>
      </c>
      <c r="AM43" s="13">
        <v>183392.18</v>
      </c>
      <c r="AN43" s="13">
        <v>194973.33000000002</v>
      </c>
      <c r="AO43" s="13">
        <v>213428.67</v>
      </c>
      <c r="AP43" s="13">
        <v>204844.52000000002</v>
      </c>
      <c r="AQ43" s="13">
        <v>241512.5</v>
      </c>
      <c r="AR43" s="13">
        <v>254476.08000000002</v>
      </c>
      <c r="AS43" s="13">
        <v>294584.08999999997</v>
      </c>
      <c r="AT43" s="13">
        <v>326260.02</v>
      </c>
      <c r="AU43" s="13">
        <v>392808.2</v>
      </c>
      <c r="AV43" s="13">
        <v>483124.27999999997</v>
      </c>
      <c r="AW43" s="13">
        <v>351665.93</v>
      </c>
      <c r="AX43" s="13">
        <v>364269.76999999996</v>
      </c>
      <c r="AY43" s="13">
        <v>370021.3</v>
      </c>
      <c r="AZ43" s="13">
        <v>397933.55</v>
      </c>
      <c r="BA43" s="13">
        <v>419256.78</v>
      </c>
      <c r="BB43" s="13">
        <v>427885.28</v>
      </c>
      <c r="BC43" s="13">
        <v>411114.63</v>
      </c>
      <c r="BD43" s="13">
        <v>422592.45</v>
      </c>
      <c r="BE43" s="13">
        <v>395248.93</v>
      </c>
      <c r="BF43" s="13">
        <v>386852.88</v>
      </c>
      <c r="BG43" s="13">
        <v>431102.34</v>
      </c>
      <c r="BH43" s="13">
        <v>357897.55000000005</v>
      </c>
      <c r="BI43" s="13">
        <v>-319697.46000000002</v>
      </c>
      <c r="BJ43" s="13">
        <v>397898.87</v>
      </c>
      <c r="BK43" s="13">
        <v>363170.36</v>
      </c>
      <c r="BL43" s="13">
        <v>350952.75</v>
      </c>
      <c r="BM43" s="13">
        <v>333387.13</v>
      </c>
      <c r="BN43" s="13">
        <v>318701.17000000004</v>
      </c>
      <c r="BO43" s="13">
        <v>370203.4</v>
      </c>
      <c r="BP43" s="13">
        <v>363225.03</v>
      </c>
      <c r="BQ43" s="13">
        <v>421235.52999999997</v>
      </c>
      <c r="BR43" s="13">
        <v>398546.28</v>
      </c>
      <c r="BS43" s="13">
        <v>406367.42</v>
      </c>
      <c r="BT43" s="13">
        <v>376117.51999999996</v>
      </c>
      <c r="BU43" s="13">
        <v>255249.5</v>
      </c>
      <c r="BV43" s="13">
        <v>461472.27999999997</v>
      </c>
      <c r="BW43" s="13">
        <v>278112.26</v>
      </c>
      <c r="BX43" s="13">
        <v>389838.77</v>
      </c>
      <c r="BY43" s="13">
        <v>335692.01</v>
      </c>
      <c r="BZ43" s="13"/>
      <c r="CA43" s="13"/>
      <c r="CB43" s="13"/>
      <c r="CC43" s="13"/>
      <c r="CD43" s="13"/>
      <c r="CE43" s="13"/>
      <c r="CF43" s="13"/>
      <c r="CG43" s="13"/>
      <c r="CH43" s="13">
        <v>360340</v>
      </c>
      <c r="CI43" s="13">
        <v>360340</v>
      </c>
      <c r="CJ43" s="13">
        <v>368617.49999999994</v>
      </c>
      <c r="CK43" s="13">
        <v>373992.49999999994</v>
      </c>
      <c r="CL43" s="13">
        <v>387279.49999999994</v>
      </c>
      <c r="CM43" s="13">
        <v>391579.49999999994</v>
      </c>
      <c r="CN43" s="13">
        <v>399856.99999999994</v>
      </c>
      <c r="CO43" s="13">
        <v>395879.49999999994</v>
      </c>
      <c r="CP43" s="13">
        <v>400566.49999999994</v>
      </c>
      <c r="CQ43" s="13">
        <v>415078.99999999994</v>
      </c>
      <c r="CR43" s="13">
        <v>416476.49999999994</v>
      </c>
      <c r="CS43" s="13">
        <v>421851.49999999994</v>
      </c>
    </row>
    <row r="44" spans="1:97" x14ac:dyDescent="0.3">
      <c r="A44" s="5" t="s">
        <v>15</v>
      </c>
      <c r="B44" s="13">
        <v>12809.119999999999</v>
      </c>
      <c r="C44" s="13">
        <v>13045.02</v>
      </c>
      <c r="D44" s="13">
        <v>16735.45</v>
      </c>
      <c r="E44" s="13">
        <v>10713.73</v>
      </c>
      <c r="F44" s="13">
        <v>13148.94</v>
      </c>
      <c r="G44" s="13">
        <v>10361.81</v>
      </c>
      <c r="H44" s="13">
        <v>19625.150000000001</v>
      </c>
      <c r="I44" s="13">
        <v>14396.849999999999</v>
      </c>
      <c r="J44" s="13">
        <v>17664.489999999998</v>
      </c>
      <c r="K44" s="13">
        <v>19779.73</v>
      </c>
      <c r="L44" s="13">
        <v>16463.43</v>
      </c>
      <c r="M44" s="13">
        <v>29398.199999999997</v>
      </c>
      <c r="N44" s="13">
        <v>17940.04</v>
      </c>
      <c r="O44" s="13">
        <v>14863.1</v>
      </c>
      <c r="P44" s="13">
        <v>18432.21</v>
      </c>
      <c r="Q44" s="13">
        <v>14067.619999999999</v>
      </c>
      <c r="R44" s="13">
        <v>17524.96</v>
      </c>
      <c r="S44" s="13">
        <v>19045.43</v>
      </c>
      <c r="T44" s="13">
        <v>20671.68</v>
      </c>
      <c r="U44" s="13">
        <v>17865.45</v>
      </c>
      <c r="V44" s="13">
        <v>21026.99</v>
      </c>
      <c r="W44" s="13">
        <v>20562.91</v>
      </c>
      <c r="X44" s="13">
        <v>21853.72</v>
      </c>
      <c r="Y44" s="13">
        <v>-4154.18</v>
      </c>
      <c r="Z44" s="13">
        <v>14321.240000000002</v>
      </c>
      <c r="AA44" s="13">
        <v>16127.2</v>
      </c>
      <c r="AB44" s="13">
        <v>20062.800000000003</v>
      </c>
      <c r="AC44" s="13">
        <v>17241.11</v>
      </c>
      <c r="AD44" s="13">
        <v>19052.919999999998</v>
      </c>
      <c r="AE44" s="13">
        <v>18318.309999999998</v>
      </c>
      <c r="AF44" s="13">
        <v>16415.38</v>
      </c>
      <c r="AG44" s="13">
        <v>17551.7</v>
      </c>
      <c r="AH44" s="13">
        <v>19203.16</v>
      </c>
      <c r="AI44" s="13">
        <v>23549.86</v>
      </c>
      <c r="AJ44" s="13">
        <v>25145.73</v>
      </c>
      <c r="AK44" s="13">
        <v>4516.3899999999994</v>
      </c>
      <c r="AL44" s="13">
        <v>18795.41</v>
      </c>
      <c r="AM44" s="13">
        <v>20804.039999999997</v>
      </c>
      <c r="AN44" s="13">
        <v>22682.989999999998</v>
      </c>
      <c r="AO44" s="13">
        <v>25706.69</v>
      </c>
      <c r="AP44" s="13">
        <v>23827.279999999999</v>
      </c>
      <c r="AQ44" s="13">
        <v>22873.82</v>
      </c>
      <c r="AR44" s="13">
        <v>25067.46</v>
      </c>
      <c r="AS44" s="13">
        <v>29777.219999999998</v>
      </c>
      <c r="AT44" s="13">
        <v>26111.25</v>
      </c>
      <c r="AU44" s="13">
        <v>27907.260000000002</v>
      </c>
      <c r="AV44" s="13">
        <v>31838.030000000002</v>
      </c>
      <c r="AW44" s="13">
        <v>7805.2</v>
      </c>
      <c r="AX44" s="13">
        <v>19515.34</v>
      </c>
      <c r="AY44" s="13">
        <v>22385.8</v>
      </c>
      <c r="AZ44" s="13">
        <v>27719.73</v>
      </c>
      <c r="BA44" s="13">
        <v>32572.39</v>
      </c>
      <c r="BB44" s="13">
        <v>29333.09</v>
      </c>
      <c r="BC44" s="13">
        <v>27977.79</v>
      </c>
      <c r="BD44" s="13">
        <v>32035.06</v>
      </c>
      <c r="BE44" s="13">
        <v>30656.370000000003</v>
      </c>
      <c r="BF44" s="13">
        <v>35691.21</v>
      </c>
      <c r="BG44" s="13">
        <v>28291.41</v>
      </c>
      <c r="BH44" s="13">
        <v>27431.43</v>
      </c>
      <c r="BI44" s="13">
        <v>20588.48</v>
      </c>
      <c r="BJ44" s="13">
        <v>40354.42</v>
      </c>
      <c r="BK44" s="13">
        <v>29875.95</v>
      </c>
      <c r="BL44" s="13">
        <v>24604.77</v>
      </c>
      <c r="BM44" s="13">
        <v>31245.39</v>
      </c>
      <c r="BN44" s="13">
        <v>35060.519999999997</v>
      </c>
      <c r="BO44" s="13">
        <v>34588.519999999997</v>
      </c>
      <c r="BP44" s="13">
        <v>43134.080000000002</v>
      </c>
      <c r="BQ44" s="13">
        <v>36798.589999999997</v>
      </c>
      <c r="BR44" s="13">
        <v>31374.239999999998</v>
      </c>
      <c r="BS44" s="13">
        <v>34603.1</v>
      </c>
      <c r="BT44" s="13">
        <v>38874.86</v>
      </c>
      <c r="BU44" s="13">
        <v>-16547.73</v>
      </c>
      <c r="BV44" s="13">
        <v>37678.33</v>
      </c>
      <c r="BW44" s="13">
        <v>39307.019999999997</v>
      </c>
      <c r="BX44" s="13">
        <v>31066.46</v>
      </c>
      <c r="BY44" s="13">
        <v>37608.080000000002</v>
      </c>
      <c r="BZ44" s="13"/>
      <c r="CA44" s="13"/>
      <c r="CB44" s="13"/>
      <c r="CC44" s="13"/>
      <c r="CD44" s="13"/>
      <c r="CE44" s="13"/>
      <c r="CF44" s="13"/>
      <c r="CG44" s="13"/>
      <c r="CH44" s="13">
        <v>37710.000000000007</v>
      </c>
      <c r="CI44" s="13">
        <v>37710.000000000007</v>
      </c>
      <c r="CJ44" s="13">
        <v>38576.250000000007</v>
      </c>
      <c r="CK44" s="13">
        <v>39138.750000000007</v>
      </c>
      <c r="CL44" s="13">
        <v>40529.250000000007</v>
      </c>
      <c r="CM44" s="13">
        <v>40979.250000000007</v>
      </c>
      <c r="CN44" s="13">
        <v>41845.500000000007</v>
      </c>
      <c r="CO44" s="13">
        <v>41429.250000000007</v>
      </c>
      <c r="CP44" s="13">
        <v>41919.750000000007</v>
      </c>
      <c r="CQ44" s="13">
        <v>43438.500000000007</v>
      </c>
      <c r="CR44" s="13">
        <v>43584.750000000007</v>
      </c>
      <c r="CS44" s="13">
        <v>44147.250000000007</v>
      </c>
    </row>
    <row r="45" spans="1:97" x14ac:dyDescent="0.3">
      <c r="A45" s="5" t="s">
        <v>16</v>
      </c>
      <c r="B45" s="13">
        <v>16043.99</v>
      </c>
      <c r="C45" s="13">
        <v>32087.98</v>
      </c>
      <c r="D45" s="13">
        <v>14439.59</v>
      </c>
      <c r="E45" s="13">
        <v>14439.6</v>
      </c>
      <c r="F45" s="13">
        <v>14439.6</v>
      </c>
      <c r="G45" s="13">
        <v>14439.6</v>
      </c>
      <c r="H45" s="13">
        <v>14439.6</v>
      </c>
      <c r="I45" s="13">
        <v>14439.6</v>
      </c>
      <c r="J45" s="13">
        <v>14439.6</v>
      </c>
      <c r="K45" s="13">
        <v>14439.6</v>
      </c>
      <c r="L45" s="13">
        <v>14439.6</v>
      </c>
      <c r="M45" s="13">
        <v>14439.6</v>
      </c>
      <c r="N45" s="13">
        <v>16539.939999999999</v>
      </c>
      <c r="O45" s="13">
        <v>16539.939999999999</v>
      </c>
      <c r="P45" s="13">
        <v>16539.939999999999</v>
      </c>
      <c r="Q45" s="13">
        <v>16539.939999999999</v>
      </c>
      <c r="R45" s="13">
        <v>16539.939999999999</v>
      </c>
      <c r="S45" s="13">
        <v>16539.939999999999</v>
      </c>
      <c r="T45" s="13">
        <v>16539.939999999999</v>
      </c>
      <c r="U45" s="13">
        <v>16539.939999999999</v>
      </c>
      <c r="V45" s="13">
        <v>16539.939999999999</v>
      </c>
      <c r="W45" s="13">
        <v>16539.939999999999</v>
      </c>
      <c r="X45" s="13">
        <v>16539.939999999999</v>
      </c>
      <c r="Y45" s="13">
        <v>16539.939999999999</v>
      </c>
      <c r="Z45" s="13">
        <v>15111.56</v>
      </c>
      <c r="AA45" s="13">
        <v>15111.56</v>
      </c>
      <c r="AB45" s="13">
        <v>15111.56</v>
      </c>
      <c r="AC45" s="13">
        <v>15111.56</v>
      </c>
      <c r="AD45" s="13">
        <v>15111.56</v>
      </c>
      <c r="AE45" s="13">
        <v>15111.56</v>
      </c>
      <c r="AF45" s="13">
        <v>15111.56</v>
      </c>
      <c r="AG45" s="13">
        <v>15111.56</v>
      </c>
      <c r="AH45" s="13">
        <v>15111.56</v>
      </c>
      <c r="AI45" s="13">
        <v>15111.56</v>
      </c>
      <c r="AJ45" s="13">
        <v>15111.56</v>
      </c>
      <c r="AK45" s="13">
        <v>15111.56</v>
      </c>
      <c r="AL45" s="13">
        <v>14281.31</v>
      </c>
      <c r="AM45" s="13">
        <v>14281.31</v>
      </c>
      <c r="AN45" s="13">
        <v>14281.31</v>
      </c>
      <c r="AO45" s="13">
        <v>14915.52</v>
      </c>
      <c r="AP45" s="13">
        <v>14915.52</v>
      </c>
      <c r="AQ45" s="13">
        <v>14915.52</v>
      </c>
      <c r="AR45" s="13">
        <v>14915.52</v>
      </c>
      <c r="AS45" s="13">
        <v>14915.52</v>
      </c>
      <c r="AT45" s="13">
        <v>14915.52</v>
      </c>
      <c r="AU45" s="13">
        <v>14915.52</v>
      </c>
      <c r="AV45" s="13">
        <v>14915.52</v>
      </c>
      <c r="AW45" s="13">
        <v>14915.52</v>
      </c>
      <c r="AX45" s="13">
        <v>15366.96</v>
      </c>
      <c r="AY45" s="13">
        <v>15366.96</v>
      </c>
      <c r="AZ45" s="13">
        <v>15366.96</v>
      </c>
      <c r="BA45" s="13">
        <v>15366.96</v>
      </c>
      <c r="BB45" s="13">
        <v>15366.96</v>
      </c>
      <c r="BC45" s="13">
        <v>15366.96</v>
      </c>
      <c r="BD45" s="13">
        <v>15366.96</v>
      </c>
      <c r="BE45" s="13">
        <v>15366.96</v>
      </c>
      <c r="BF45" s="13">
        <v>15366.96</v>
      </c>
      <c r="BG45" s="13">
        <v>15366.96</v>
      </c>
      <c r="BH45" s="13">
        <v>15366.96</v>
      </c>
      <c r="BI45" s="13">
        <v>15366.96</v>
      </c>
      <c r="BJ45" s="13">
        <v>14052.84</v>
      </c>
      <c r="BK45" s="13">
        <v>14052.84</v>
      </c>
      <c r="BL45" s="13">
        <v>14052.84</v>
      </c>
      <c r="BM45" s="13">
        <v>14052.84</v>
      </c>
      <c r="BN45" s="13">
        <v>14052.84</v>
      </c>
      <c r="BO45" s="13">
        <v>14052.84</v>
      </c>
      <c r="BP45" s="13">
        <v>14052.84</v>
      </c>
      <c r="BQ45" s="13">
        <v>14052.84</v>
      </c>
      <c r="BR45" s="13">
        <v>14052.84</v>
      </c>
      <c r="BS45" s="13">
        <v>14052.84</v>
      </c>
      <c r="BT45" s="13">
        <v>14052.84</v>
      </c>
      <c r="BU45" s="13">
        <v>14052.84</v>
      </c>
      <c r="BV45" s="13">
        <v>13714.14</v>
      </c>
      <c r="BW45" s="13">
        <v>13714.14</v>
      </c>
      <c r="BX45" s="13">
        <v>13714.14</v>
      </c>
      <c r="BY45" s="13">
        <v>13714.14</v>
      </c>
      <c r="BZ45" s="13"/>
      <c r="CA45" s="13"/>
      <c r="CB45" s="13"/>
      <c r="CC45" s="13"/>
      <c r="CD45" s="13"/>
      <c r="CE45" s="13"/>
      <c r="CF45" s="13"/>
      <c r="CG45" s="13"/>
      <c r="CH45" s="13">
        <v>14052.84</v>
      </c>
      <c r="CI45" s="13">
        <v>15000</v>
      </c>
      <c r="CJ45" s="13">
        <v>15000</v>
      </c>
      <c r="CK45" s="13">
        <v>15000</v>
      </c>
      <c r="CL45" s="13">
        <v>15000</v>
      </c>
      <c r="CM45" s="13">
        <v>15000</v>
      </c>
      <c r="CN45" s="13">
        <v>15000</v>
      </c>
      <c r="CO45" s="13">
        <v>15000</v>
      </c>
      <c r="CP45" s="13">
        <v>15000</v>
      </c>
      <c r="CQ45" s="13">
        <v>15000</v>
      </c>
      <c r="CR45" s="13">
        <v>15000</v>
      </c>
      <c r="CS45" s="13">
        <v>15000</v>
      </c>
    </row>
    <row r="46" spans="1:97" x14ac:dyDescent="0.3">
      <c r="A46" s="5"/>
    </row>
    <row r="47" spans="1:97" x14ac:dyDescent="0.3">
      <c r="A47" s="7" t="s">
        <v>61</v>
      </c>
      <c r="B47" s="10">
        <f t="shared" ref="B47:BM47" si="28">B43+B44+B45</f>
        <v>305812.94</v>
      </c>
      <c r="C47" s="10">
        <f t="shared" si="28"/>
        <v>316559.27</v>
      </c>
      <c r="D47" s="10">
        <f t="shared" si="28"/>
        <v>366213.97000000003</v>
      </c>
      <c r="E47" s="10">
        <f t="shared" si="28"/>
        <v>300808.15999999997</v>
      </c>
      <c r="F47" s="10">
        <f t="shared" si="28"/>
        <v>310308.33999999997</v>
      </c>
      <c r="G47" s="10">
        <f t="shared" si="28"/>
        <v>300814.57</v>
      </c>
      <c r="H47" s="10">
        <f t="shared" si="28"/>
        <v>299681.87</v>
      </c>
      <c r="I47" s="10">
        <f t="shared" si="28"/>
        <v>301170.16999999993</v>
      </c>
      <c r="J47" s="10">
        <f t="shared" si="28"/>
        <v>294082.88999999996</v>
      </c>
      <c r="K47" s="10">
        <f t="shared" si="28"/>
        <v>301631.05</v>
      </c>
      <c r="L47" s="10">
        <f t="shared" si="28"/>
        <v>296119.08999999997</v>
      </c>
      <c r="M47" s="10">
        <f t="shared" si="28"/>
        <v>292591.24</v>
      </c>
      <c r="N47" s="10">
        <f t="shared" si="28"/>
        <v>272453.70999999996</v>
      </c>
      <c r="O47" s="10">
        <f t="shared" si="28"/>
        <v>253574.82</v>
      </c>
      <c r="P47" s="10">
        <f t="shared" si="28"/>
        <v>267539.56</v>
      </c>
      <c r="Q47" s="10">
        <f t="shared" si="28"/>
        <v>248069.22999999998</v>
      </c>
      <c r="R47" s="10">
        <f t="shared" si="28"/>
        <v>245999.91</v>
      </c>
      <c r="S47" s="10">
        <f t="shared" si="28"/>
        <v>288316.10000000003</v>
      </c>
      <c r="T47" s="10">
        <f t="shared" si="28"/>
        <v>282668.79999999999</v>
      </c>
      <c r="U47" s="10">
        <f t="shared" si="28"/>
        <v>281314.81</v>
      </c>
      <c r="V47" s="10">
        <f t="shared" si="28"/>
        <v>285690.38</v>
      </c>
      <c r="W47" s="10">
        <f t="shared" si="28"/>
        <v>269315.38999999996</v>
      </c>
      <c r="X47" s="10">
        <f t="shared" si="28"/>
        <v>255947.28</v>
      </c>
      <c r="Y47" s="10">
        <f t="shared" si="28"/>
        <v>-85538.63</v>
      </c>
      <c r="Z47" s="10">
        <f t="shared" si="28"/>
        <v>194687.26</v>
      </c>
      <c r="AA47" s="10">
        <f t="shared" si="28"/>
        <v>184419.34000000003</v>
      </c>
      <c r="AB47" s="10">
        <f t="shared" si="28"/>
        <v>215933.84999999998</v>
      </c>
      <c r="AC47" s="10">
        <f t="shared" si="28"/>
        <v>221574.08999999997</v>
      </c>
      <c r="AD47" s="10">
        <f t="shared" si="28"/>
        <v>228254.63</v>
      </c>
      <c r="AE47" s="10">
        <f t="shared" si="28"/>
        <v>212901.41999999998</v>
      </c>
      <c r="AF47" s="10">
        <f t="shared" si="28"/>
        <v>243306.01</v>
      </c>
      <c r="AG47" s="10">
        <f t="shared" si="28"/>
        <v>225294.88</v>
      </c>
      <c r="AH47" s="10">
        <f t="shared" si="28"/>
        <v>224029.69</v>
      </c>
      <c r="AI47" s="10">
        <f t="shared" si="28"/>
        <v>222980.56</v>
      </c>
      <c r="AJ47" s="10">
        <f t="shared" si="28"/>
        <v>233360.68000000002</v>
      </c>
      <c r="AK47" s="10">
        <f t="shared" si="28"/>
        <v>116133.09000000001</v>
      </c>
      <c r="AL47" s="10">
        <f t="shared" si="28"/>
        <v>219571.35</v>
      </c>
      <c r="AM47" s="10">
        <f t="shared" si="28"/>
        <v>218477.53</v>
      </c>
      <c r="AN47" s="10">
        <f t="shared" si="28"/>
        <v>231937.63</v>
      </c>
      <c r="AO47" s="10">
        <f t="shared" si="28"/>
        <v>254050.88</v>
      </c>
      <c r="AP47" s="10">
        <f t="shared" si="28"/>
        <v>243587.32</v>
      </c>
      <c r="AQ47" s="10">
        <f t="shared" si="28"/>
        <v>279301.84000000003</v>
      </c>
      <c r="AR47" s="10">
        <f t="shared" si="28"/>
        <v>294459.06000000006</v>
      </c>
      <c r="AS47" s="10">
        <f t="shared" si="28"/>
        <v>339276.82999999996</v>
      </c>
      <c r="AT47" s="10">
        <f t="shared" si="28"/>
        <v>367286.79000000004</v>
      </c>
      <c r="AU47" s="10">
        <f t="shared" si="28"/>
        <v>435630.98000000004</v>
      </c>
      <c r="AV47" s="10">
        <f t="shared" si="28"/>
        <v>529877.82999999996</v>
      </c>
      <c r="AW47" s="10">
        <f t="shared" si="28"/>
        <v>374386.65</v>
      </c>
      <c r="AX47" s="10">
        <f t="shared" si="28"/>
        <v>399152.07</v>
      </c>
      <c r="AY47" s="10">
        <f t="shared" si="28"/>
        <v>407774.06</v>
      </c>
      <c r="AZ47" s="10">
        <f t="shared" si="28"/>
        <v>441020.24</v>
      </c>
      <c r="BA47" s="10">
        <f t="shared" si="28"/>
        <v>467196.13000000006</v>
      </c>
      <c r="BB47" s="10">
        <f t="shared" si="28"/>
        <v>472585.33000000007</v>
      </c>
      <c r="BC47" s="10">
        <f t="shared" si="28"/>
        <v>454459.38</v>
      </c>
      <c r="BD47" s="10">
        <f t="shared" si="28"/>
        <v>469994.47000000003</v>
      </c>
      <c r="BE47" s="10">
        <f t="shared" si="28"/>
        <v>441272.26</v>
      </c>
      <c r="BF47" s="10">
        <f t="shared" si="28"/>
        <v>437911.05000000005</v>
      </c>
      <c r="BG47" s="10">
        <f t="shared" si="28"/>
        <v>474760.71</v>
      </c>
      <c r="BH47" s="10">
        <f t="shared" si="28"/>
        <v>400695.94000000006</v>
      </c>
      <c r="BI47" s="10">
        <f t="shared" si="28"/>
        <v>-283742.02</v>
      </c>
      <c r="BJ47" s="10">
        <f t="shared" si="28"/>
        <v>452306.13</v>
      </c>
      <c r="BK47" s="10">
        <f t="shared" si="28"/>
        <v>407099.15</v>
      </c>
      <c r="BL47" s="10">
        <f t="shared" si="28"/>
        <v>389610.36000000004</v>
      </c>
      <c r="BM47" s="10">
        <f t="shared" si="28"/>
        <v>378685.36000000004</v>
      </c>
      <c r="BN47" s="10">
        <f t="shared" ref="BN47:BU47" si="29">BN43+BN44+BN45</f>
        <v>367814.53000000009</v>
      </c>
      <c r="BO47" s="10">
        <f t="shared" si="29"/>
        <v>418844.76000000007</v>
      </c>
      <c r="BP47" s="10">
        <f t="shared" si="29"/>
        <v>420411.95000000007</v>
      </c>
      <c r="BQ47" s="10">
        <f t="shared" si="29"/>
        <v>472086.96</v>
      </c>
      <c r="BR47" s="10">
        <f t="shared" si="29"/>
        <v>443973.36000000004</v>
      </c>
      <c r="BS47" s="10">
        <f t="shared" si="29"/>
        <v>455023.35999999999</v>
      </c>
      <c r="BT47" s="10">
        <f t="shared" si="29"/>
        <v>429045.22</v>
      </c>
      <c r="BU47" s="10">
        <f t="shared" si="29"/>
        <v>252754.61</v>
      </c>
      <c r="BV47" s="10">
        <f>BV43+BV44+BV45</f>
        <v>512864.75</v>
      </c>
      <c r="BW47" s="10">
        <f t="shared" ref="BW47:BY47" si="30">BW43+BW44+BW45</f>
        <v>331133.42000000004</v>
      </c>
      <c r="BX47" s="10">
        <f t="shared" si="30"/>
        <v>434619.37000000005</v>
      </c>
      <c r="BY47" s="10">
        <f t="shared" si="30"/>
        <v>387014.23000000004</v>
      </c>
      <c r="BZ47" s="10"/>
      <c r="CA47" s="10"/>
      <c r="CB47" s="10"/>
      <c r="CC47" s="10"/>
      <c r="CD47" s="10"/>
      <c r="CE47" s="10"/>
      <c r="CF47" s="10"/>
      <c r="CG47" s="10"/>
      <c r="CH47" s="10">
        <f t="shared" ref="CH47:CS47" si="31">CH43+CH44+CH45</f>
        <v>412102.84</v>
      </c>
      <c r="CI47" s="10">
        <f t="shared" si="31"/>
        <v>413050</v>
      </c>
      <c r="CJ47" s="10">
        <f t="shared" si="31"/>
        <v>422193.74999999994</v>
      </c>
      <c r="CK47" s="10">
        <f t="shared" si="31"/>
        <v>428131.24999999994</v>
      </c>
      <c r="CL47" s="10">
        <f t="shared" si="31"/>
        <v>442808.74999999994</v>
      </c>
      <c r="CM47" s="10">
        <f t="shared" si="31"/>
        <v>447558.74999999994</v>
      </c>
      <c r="CN47" s="10">
        <f t="shared" si="31"/>
        <v>456702.49999999994</v>
      </c>
      <c r="CO47" s="10">
        <f t="shared" si="31"/>
        <v>452308.74999999994</v>
      </c>
      <c r="CP47" s="10">
        <f t="shared" si="31"/>
        <v>457486.24999999994</v>
      </c>
      <c r="CQ47" s="10">
        <f t="shared" si="31"/>
        <v>473517.49999999994</v>
      </c>
      <c r="CR47" s="10">
        <f t="shared" si="31"/>
        <v>475061.24999999994</v>
      </c>
      <c r="CS47" s="10">
        <f t="shared" si="31"/>
        <v>480998.74999999994</v>
      </c>
    </row>
    <row r="48" spans="1:97" x14ac:dyDescent="0.3">
      <c r="A48" s="5"/>
    </row>
    <row r="49" spans="1:97" x14ac:dyDescent="0.3">
      <c r="A49" s="5" t="s">
        <v>42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/>
      <c r="CA49" s="13"/>
      <c r="CB49" s="13"/>
      <c r="CC49" s="13"/>
      <c r="CD49" s="13"/>
      <c r="CE49" s="13"/>
      <c r="CF49" s="13"/>
      <c r="CG49" s="13"/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Q49" s="13">
        <v>0</v>
      </c>
      <c r="CR49" s="13">
        <v>0</v>
      </c>
      <c r="CS49" s="13">
        <v>0</v>
      </c>
    </row>
    <row r="50" spans="1:97" x14ac:dyDescent="0.3">
      <c r="A50" s="5" t="s">
        <v>17</v>
      </c>
      <c r="B50" s="13">
        <v>60000</v>
      </c>
      <c r="C50" s="13">
        <v>60000</v>
      </c>
      <c r="D50" s="13">
        <v>60000</v>
      </c>
      <c r="E50" s="13">
        <v>60000</v>
      </c>
      <c r="F50" s="13">
        <v>60000</v>
      </c>
      <c r="G50" s="13">
        <v>60000</v>
      </c>
      <c r="H50" s="13">
        <v>60000</v>
      </c>
      <c r="I50" s="13">
        <v>60000</v>
      </c>
      <c r="J50" s="13">
        <v>60000</v>
      </c>
      <c r="K50" s="13">
        <v>60000</v>
      </c>
      <c r="L50" s="13">
        <v>60000</v>
      </c>
      <c r="M50" s="13">
        <v>16787.5</v>
      </c>
      <c r="N50" s="13">
        <v>65081.8</v>
      </c>
      <c r="O50" s="13">
        <v>65081.8</v>
      </c>
      <c r="P50" s="13">
        <v>65081.8</v>
      </c>
      <c r="Q50" s="13">
        <v>65081.8</v>
      </c>
      <c r="R50" s="13">
        <v>65081.8</v>
      </c>
      <c r="S50" s="13">
        <v>65081.8</v>
      </c>
      <c r="T50" s="13">
        <v>65081.8</v>
      </c>
      <c r="U50" s="13">
        <v>89057.8</v>
      </c>
      <c r="V50" s="13">
        <v>89057.8</v>
      </c>
      <c r="W50" s="13">
        <v>58976</v>
      </c>
      <c r="X50" s="13">
        <v>58976</v>
      </c>
      <c r="Y50" s="13">
        <v>-77441.990000000005</v>
      </c>
      <c r="Z50" s="13">
        <v>35000</v>
      </c>
      <c r="AA50" s="13">
        <v>35000</v>
      </c>
      <c r="AB50" s="13">
        <v>35000</v>
      </c>
      <c r="AC50" s="13">
        <v>35000</v>
      </c>
      <c r="AD50" s="13">
        <v>35000</v>
      </c>
      <c r="AE50" s="13">
        <v>35000</v>
      </c>
      <c r="AF50" s="13">
        <v>35800</v>
      </c>
      <c r="AG50" s="13">
        <v>35800</v>
      </c>
      <c r="AH50" s="13">
        <v>35800</v>
      </c>
      <c r="AI50" s="13">
        <v>35800</v>
      </c>
      <c r="AJ50" s="13">
        <v>35800</v>
      </c>
      <c r="AK50" s="13">
        <v>224753.29</v>
      </c>
      <c r="AL50" s="13">
        <v>35000</v>
      </c>
      <c r="AM50" s="13">
        <v>35000</v>
      </c>
      <c r="AN50" s="13">
        <v>35000</v>
      </c>
      <c r="AO50" s="13">
        <v>35000</v>
      </c>
      <c r="AP50" s="13">
        <v>35000</v>
      </c>
      <c r="AQ50" s="13">
        <v>35000</v>
      </c>
      <c r="AR50" s="13">
        <v>35000</v>
      </c>
      <c r="AS50" s="13">
        <v>35000</v>
      </c>
      <c r="AT50" s="13">
        <v>35000</v>
      </c>
      <c r="AU50" s="13">
        <v>35000</v>
      </c>
      <c r="AV50" s="13">
        <v>35000</v>
      </c>
      <c r="AW50" s="13">
        <v>30744.29</v>
      </c>
      <c r="AX50" s="13">
        <v>35000</v>
      </c>
      <c r="AY50" s="13">
        <v>35000</v>
      </c>
      <c r="AZ50" s="13">
        <v>35000</v>
      </c>
      <c r="BA50" s="13">
        <v>35000</v>
      </c>
      <c r="BB50" s="13">
        <v>35000</v>
      </c>
      <c r="BC50" s="13">
        <v>35000</v>
      </c>
      <c r="BD50" s="13">
        <v>35000</v>
      </c>
      <c r="BE50" s="13">
        <v>35000</v>
      </c>
      <c r="BF50" s="13">
        <v>35000</v>
      </c>
      <c r="BG50" s="13">
        <v>35000</v>
      </c>
      <c r="BH50" s="13">
        <v>35000</v>
      </c>
      <c r="BI50" s="13">
        <v>-62193.58</v>
      </c>
      <c r="BJ50" s="13">
        <v>35000</v>
      </c>
      <c r="BK50" s="13">
        <v>35000</v>
      </c>
      <c r="BL50" s="13">
        <v>35000</v>
      </c>
      <c r="BM50" s="13">
        <v>35000</v>
      </c>
      <c r="BN50" s="13">
        <v>35000</v>
      </c>
      <c r="BO50" s="13">
        <v>35000</v>
      </c>
      <c r="BP50" s="13">
        <v>35000</v>
      </c>
      <c r="BQ50" s="13">
        <v>35000</v>
      </c>
      <c r="BR50" s="13">
        <v>35000</v>
      </c>
      <c r="BS50" s="13">
        <v>35000</v>
      </c>
      <c r="BT50" s="13">
        <v>35000</v>
      </c>
      <c r="BU50" s="13">
        <v>111615</v>
      </c>
      <c r="BV50" s="13">
        <v>35000</v>
      </c>
      <c r="BW50" s="13">
        <v>35000</v>
      </c>
      <c r="BX50" s="13">
        <v>35000</v>
      </c>
      <c r="BY50" s="13">
        <v>35000</v>
      </c>
      <c r="BZ50" s="13"/>
      <c r="CA50" s="13"/>
      <c r="CB50" s="13"/>
      <c r="CC50" s="13"/>
      <c r="CD50" s="13"/>
      <c r="CE50" s="13"/>
      <c r="CF50" s="13"/>
      <c r="CG50" s="13"/>
      <c r="CH50" s="13">
        <v>35000</v>
      </c>
      <c r="CI50" s="13">
        <v>35000</v>
      </c>
      <c r="CJ50" s="13">
        <v>35000</v>
      </c>
      <c r="CK50" s="13">
        <v>35000</v>
      </c>
      <c r="CL50" s="13">
        <v>35000</v>
      </c>
      <c r="CM50" s="13">
        <v>35000</v>
      </c>
      <c r="CN50" s="13">
        <v>35000</v>
      </c>
      <c r="CO50" s="13">
        <v>35000</v>
      </c>
      <c r="CP50" s="13">
        <v>35000</v>
      </c>
      <c r="CQ50" s="13">
        <v>35000</v>
      </c>
      <c r="CR50" s="13">
        <v>35000</v>
      </c>
      <c r="CS50" s="13">
        <v>35000</v>
      </c>
    </row>
    <row r="51" spans="1:97" x14ac:dyDescent="0.3">
      <c r="A51" s="5" t="s">
        <v>18</v>
      </c>
      <c r="B51" s="13">
        <v>-2198.7399999999998</v>
      </c>
      <c r="C51" s="13">
        <v>7884.41</v>
      </c>
      <c r="D51" s="13">
        <v>-1380.3899999999999</v>
      </c>
      <c r="E51" s="13">
        <v>-5709.23</v>
      </c>
      <c r="F51" s="13">
        <v>-7350.94</v>
      </c>
      <c r="G51" s="13">
        <v>-3459.78</v>
      </c>
      <c r="H51" s="13">
        <v>-848.61</v>
      </c>
      <c r="I51" s="13">
        <v>-3680.95</v>
      </c>
      <c r="J51" s="13">
        <v>-1603.14</v>
      </c>
      <c r="K51" s="13">
        <v>-7610.2</v>
      </c>
      <c r="L51" s="13">
        <v>1278.1300000000001</v>
      </c>
      <c r="M51" s="13">
        <v>2355.5300000000002</v>
      </c>
      <c r="N51" s="13">
        <v>-5213.24</v>
      </c>
      <c r="O51" s="13">
        <v>-2251.37</v>
      </c>
      <c r="P51" s="13">
        <v>-2385.81</v>
      </c>
      <c r="Q51" s="13">
        <v>176.72</v>
      </c>
      <c r="R51" s="13">
        <v>872.92</v>
      </c>
      <c r="S51" s="13">
        <v>-5093.8900000000003</v>
      </c>
      <c r="T51" s="13">
        <v>-10855.82</v>
      </c>
      <c r="U51" s="13">
        <v>-673.47</v>
      </c>
      <c r="V51" s="13">
        <v>-8323.9699999999993</v>
      </c>
      <c r="W51" s="13">
        <v>-552.27</v>
      </c>
      <c r="X51" s="13">
        <v>-2275.16</v>
      </c>
      <c r="Y51" s="13">
        <v>-8517.17</v>
      </c>
      <c r="Z51" s="13">
        <v>-2846.95</v>
      </c>
      <c r="AA51" s="13">
        <v>-5177.33</v>
      </c>
      <c r="AB51" s="13">
        <v>-1409.48</v>
      </c>
      <c r="AC51" s="13">
        <v>-4590.92</v>
      </c>
      <c r="AD51" s="13">
        <v>-11581.43</v>
      </c>
      <c r="AE51" s="13">
        <v>-1161.8499999999999</v>
      </c>
      <c r="AF51" s="13">
        <v>-27991.52</v>
      </c>
      <c r="AG51" s="13">
        <v>-8856.76</v>
      </c>
      <c r="AH51" s="13">
        <v>-13046.11</v>
      </c>
      <c r="AI51" s="13">
        <v>-9679.83</v>
      </c>
      <c r="AJ51" s="13">
        <v>-19851.07</v>
      </c>
      <c r="AK51" s="13">
        <v>-13722.49</v>
      </c>
      <c r="AL51" s="13">
        <v>-24760.51</v>
      </c>
      <c r="AM51" s="13">
        <v>-6878.62</v>
      </c>
      <c r="AN51" s="13">
        <v>-13662.83</v>
      </c>
      <c r="AO51" s="13">
        <v>-22237.86</v>
      </c>
      <c r="AP51" s="13">
        <v>-28387.58</v>
      </c>
      <c r="AQ51" s="13">
        <v>-48362.49</v>
      </c>
      <c r="AR51" s="13">
        <v>-36695.51</v>
      </c>
      <c r="AS51" s="13">
        <v>-65670.75</v>
      </c>
      <c r="AT51" s="13">
        <v>-36559.4</v>
      </c>
      <c r="AU51" s="13">
        <v>-25908.11</v>
      </c>
      <c r="AV51" s="13">
        <v>-19589.689999999999</v>
      </c>
      <c r="AW51" s="13">
        <v>-9530.5</v>
      </c>
      <c r="AX51" s="13">
        <v>-29.259999999999998</v>
      </c>
      <c r="AY51" s="13">
        <v>-22.52</v>
      </c>
      <c r="AZ51" s="13">
        <v>-71.59</v>
      </c>
      <c r="BA51" s="13">
        <v>-22.49</v>
      </c>
      <c r="BB51" s="13">
        <v>-1259.8499999999999</v>
      </c>
      <c r="BC51" s="13">
        <v>12552.18</v>
      </c>
      <c r="BD51" s="13">
        <v>-571.49</v>
      </c>
      <c r="BE51" s="13">
        <v>-64.42</v>
      </c>
      <c r="BF51" s="13">
        <v>-5042.76</v>
      </c>
      <c r="BG51" s="13">
        <v>17635.89</v>
      </c>
      <c r="BH51" s="13">
        <v>-865.13000000000011</v>
      </c>
      <c r="BI51" s="13">
        <v>464.43999999999869</v>
      </c>
      <c r="BJ51" s="13">
        <v>-10607.04</v>
      </c>
      <c r="BK51" s="13">
        <v>-5679.12</v>
      </c>
      <c r="BL51" s="13">
        <v>-22.49</v>
      </c>
      <c r="BM51" s="13">
        <v>-9763.31</v>
      </c>
      <c r="BN51" s="13">
        <v>-1151.3800000000001</v>
      </c>
      <c r="BO51" s="13">
        <v>4.8299999999999983</v>
      </c>
      <c r="BP51" s="13">
        <v>-5486.25</v>
      </c>
      <c r="BQ51" s="13">
        <v>282.35000000000002</v>
      </c>
      <c r="BR51" s="13">
        <v>-1881.79</v>
      </c>
      <c r="BS51" s="13">
        <v>-7697.16</v>
      </c>
      <c r="BT51" s="13">
        <v>-7092.3099999999995</v>
      </c>
      <c r="BU51" s="13">
        <v>69.150000000000091</v>
      </c>
      <c r="BV51" s="13">
        <v>537.71</v>
      </c>
      <c r="BW51" s="13">
        <v>-22.5</v>
      </c>
      <c r="BX51" s="13">
        <v>-4181.75</v>
      </c>
      <c r="BY51" s="13">
        <v>-47571.26</v>
      </c>
      <c r="BZ51" s="13"/>
      <c r="CA51" s="13"/>
      <c r="CB51" s="13"/>
      <c r="CC51" s="13"/>
      <c r="CD51" s="13"/>
      <c r="CE51" s="13"/>
      <c r="CF51" s="13"/>
      <c r="CG51" s="13"/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3">
        <v>0</v>
      </c>
      <c r="CS51" s="13">
        <v>0</v>
      </c>
    </row>
    <row r="52" spans="1:97" x14ac:dyDescent="0.3">
      <c r="A52" s="5"/>
    </row>
    <row r="53" spans="1:97" x14ac:dyDescent="0.3">
      <c r="A53" s="7" t="s">
        <v>20</v>
      </c>
      <c r="B53" s="16">
        <f>B32+B33+B38+B39+B43+B44+B45+B49+B50+B51</f>
        <v>1112849.1000000001</v>
      </c>
      <c r="C53" s="16">
        <f t="shared" ref="C53:BN53" si="32">C32+C33+C38+C39+C43+C44+C45+C49+C50+C51</f>
        <v>1181680.94</v>
      </c>
      <c r="D53" s="16">
        <f t="shared" si="32"/>
        <v>1172994.2500000002</v>
      </c>
      <c r="E53" s="16">
        <f t="shared" si="32"/>
        <v>1139664.05</v>
      </c>
      <c r="F53" s="16">
        <f t="shared" si="32"/>
        <v>1179828.1500000001</v>
      </c>
      <c r="G53" s="16">
        <f t="shared" si="32"/>
        <v>1118430.1399999999</v>
      </c>
      <c r="H53" s="16">
        <f t="shared" si="32"/>
        <v>1167449.22</v>
      </c>
      <c r="I53" s="16">
        <f t="shared" si="32"/>
        <v>1082551.77</v>
      </c>
      <c r="J53" s="16">
        <f t="shared" si="32"/>
        <v>1126775.7000000002</v>
      </c>
      <c r="K53" s="16">
        <f t="shared" si="32"/>
        <v>1133012.2200000002</v>
      </c>
      <c r="L53" s="16">
        <f t="shared" si="32"/>
        <v>1228121.8499999999</v>
      </c>
      <c r="M53" s="16">
        <f t="shared" si="32"/>
        <v>1142343.6599999999</v>
      </c>
      <c r="N53" s="16">
        <f t="shared" si="32"/>
        <v>1102527.48</v>
      </c>
      <c r="O53" s="16">
        <f t="shared" si="32"/>
        <v>1098330.26</v>
      </c>
      <c r="P53" s="16">
        <f t="shared" si="32"/>
        <v>1095210.1399999999</v>
      </c>
      <c r="Q53" s="16">
        <f t="shared" si="32"/>
        <v>1080841.3799999999</v>
      </c>
      <c r="R53" s="16">
        <f t="shared" si="32"/>
        <v>1018626.29</v>
      </c>
      <c r="S53" s="16">
        <f t="shared" si="32"/>
        <v>1120351.5200000003</v>
      </c>
      <c r="T53" s="16">
        <f t="shared" si="32"/>
        <v>1097301.49</v>
      </c>
      <c r="U53" s="16">
        <f t="shared" si="32"/>
        <v>1138900.8600000001</v>
      </c>
      <c r="V53" s="16">
        <f t="shared" si="32"/>
        <v>1044948.02</v>
      </c>
      <c r="W53" s="16">
        <f t="shared" si="32"/>
        <v>1121746.93</v>
      </c>
      <c r="X53" s="16">
        <f t="shared" si="32"/>
        <v>1102662.78</v>
      </c>
      <c r="Y53" s="16">
        <f t="shared" si="32"/>
        <v>202723.62000000002</v>
      </c>
      <c r="Z53" s="16">
        <f t="shared" si="32"/>
        <v>988034.29000000027</v>
      </c>
      <c r="AA53" s="16">
        <f t="shared" si="32"/>
        <v>917720.95000000007</v>
      </c>
      <c r="AB53" s="16">
        <f t="shared" si="32"/>
        <v>1035855.7100000001</v>
      </c>
      <c r="AC53" s="16">
        <f t="shared" si="32"/>
        <v>846134.90000000014</v>
      </c>
      <c r="AD53" s="16">
        <f t="shared" si="32"/>
        <v>1062931.99</v>
      </c>
      <c r="AE53" s="16">
        <f t="shared" si="32"/>
        <v>968250.19000000006</v>
      </c>
      <c r="AF53" s="16">
        <f t="shared" si="32"/>
        <v>889698.43</v>
      </c>
      <c r="AG53" s="16">
        <f t="shared" si="32"/>
        <v>965479.33</v>
      </c>
      <c r="AH53" s="16">
        <f t="shared" si="32"/>
        <v>864098.19000000006</v>
      </c>
      <c r="AI53" s="16">
        <f t="shared" si="32"/>
        <v>1031432.1600000003</v>
      </c>
      <c r="AJ53" s="16">
        <f t="shared" si="32"/>
        <v>1070653.6499999999</v>
      </c>
      <c r="AK53" s="16">
        <f t="shared" si="32"/>
        <v>934104.45000000007</v>
      </c>
      <c r="AL53" s="16">
        <f t="shared" si="32"/>
        <v>945945.9</v>
      </c>
      <c r="AM53" s="16">
        <f t="shared" si="32"/>
        <v>906260.86</v>
      </c>
      <c r="AN53" s="16">
        <f t="shared" si="32"/>
        <v>1150949.81</v>
      </c>
      <c r="AO53" s="16">
        <f t="shared" si="32"/>
        <v>1046914.2000000001</v>
      </c>
      <c r="AP53" s="16">
        <f t="shared" si="32"/>
        <v>1030954.15</v>
      </c>
      <c r="AQ53" s="16">
        <f t="shared" si="32"/>
        <v>982913.05999999994</v>
      </c>
      <c r="AR53" s="16">
        <f t="shared" si="32"/>
        <v>1074261</v>
      </c>
      <c r="AS53" s="16">
        <f t="shared" si="32"/>
        <v>1197753.97</v>
      </c>
      <c r="AT53" s="16">
        <f t="shared" si="32"/>
        <v>1125776.02</v>
      </c>
      <c r="AU53" s="16">
        <f t="shared" si="32"/>
        <v>1298532.22</v>
      </c>
      <c r="AV53" s="16">
        <f t="shared" si="32"/>
        <v>1509081.0300000003</v>
      </c>
      <c r="AW53" s="16">
        <f t="shared" si="32"/>
        <v>1073250.1399999999</v>
      </c>
      <c r="AX53" s="16">
        <f t="shared" si="32"/>
        <v>1194138.95</v>
      </c>
      <c r="AY53" s="16">
        <f t="shared" si="32"/>
        <v>1180379.47</v>
      </c>
      <c r="AZ53" s="16">
        <f t="shared" si="32"/>
        <v>1251376.2399999998</v>
      </c>
      <c r="BA53" s="16">
        <f t="shared" si="32"/>
        <v>1228599.1299999999</v>
      </c>
      <c r="BB53" s="16">
        <f t="shared" si="32"/>
        <v>1272089.44</v>
      </c>
      <c r="BC53" s="16">
        <f t="shared" si="32"/>
        <v>1286354.6700000002</v>
      </c>
      <c r="BD53" s="16">
        <f t="shared" si="32"/>
        <v>1313134.8900000001</v>
      </c>
      <c r="BE53" s="16">
        <f t="shared" si="32"/>
        <v>1271173.74</v>
      </c>
      <c r="BF53" s="16">
        <f t="shared" si="32"/>
        <v>1307006.76</v>
      </c>
      <c r="BG53" s="16">
        <f t="shared" si="32"/>
        <v>1405899.7799999998</v>
      </c>
      <c r="BH53" s="16">
        <f t="shared" si="32"/>
        <v>1322517.7300000002</v>
      </c>
      <c r="BI53" s="16">
        <f t="shared" si="32"/>
        <v>239489.96999999997</v>
      </c>
      <c r="BJ53" s="16">
        <f t="shared" si="32"/>
        <v>1328048.5399999998</v>
      </c>
      <c r="BK53" s="16">
        <f t="shared" si="32"/>
        <v>1276485.18</v>
      </c>
      <c r="BL53" s="16">
        <f t="shared" si="32"/>
        <v>1281200.2000000002</v>
      </c>
      <c r="BM53" s="16">
        <f t="shared" si="32"/>
        <v>1184958.7799999998</v>
      </c>
      <c r="BN53" s="16">
        <f t="shared" si="32"/>
        <v>1208512.3900000001</v>
      </c>
      <c r="BO53" s="16">
        <f t="shared" ref="BO53:CS53" si="33">BO32+BO33+BO38+BO39+BO43+BO44+BO45+BO49+BO50+BO51</f>
        <v>1232702.7300000002</v>
      </c>
      <c r="BP53" s="16">
        <f t="shared" si="33"/>
        <v>1112615.7800000003</v>
      </c>
      <c r="BQ53" s="16">
        <f t="shared" si="33"/>
        <v>1107389.2300000002</v>
      </c>
      <c r="BR53" s="16">
        <f t="shared" si="33"/>
        <v>1112060.2500000002</v>
      </c>
      <c r="BS53" s="16">
        <f t="shared" si="33"/>
        <v>1093424.6000000001</v>
      </c>
      <c r="BT53" s="16">
        <f t="shared" si="33"/>
        <v>1098018.08</v>
      </c>
      <c r="BU53" s="16">
        <f t="shared" si="33"/>
        <v>719611.10000000009</v>
      </c>
      <c r="BV53" s="16">
        <f t="shared" si="33"/>
        <v>1367735.2099999997</v>
      </c>
      <c r="BW53" s="16">
        <f t="shared" si="33"/>
        <v>1049207.2599999998</v>
      </c>
      <c r="BX53" s="16">
        <f t="shared" si="33"/>
        <v>1190691.9999999998</v>
      </c>
      <c r="BY53" s="16">
        <f t="shared" si="33"/>
        <v>1120813.83</v>
      </c>
      <c r="BZ53" s="16"/>
      <c r="CA53" s="16"/>
      <c r="CB53" s="16"/>
      <c r="CC53" s="16"/>
      <c r="CD53" s="16"/>
      <c r="CE53" s="16"/>
      <c r="CF53" s="16"/>
      <c r="CG53" s="16"/>
      <c r="CH53" s="16">
        <f>CH32+CH33+CH41+CH43+CH44+CH45+CH49+CH50+CH51</f>
        <v>1211282.8400000001</v>
      </c>
      <c r="CI53" s="16">
        <f t="shared" si="33"/>
        <v>937230</v>
      </c>
      <c r="CJ53" s="16">
        <f t="shared" si="33"/>
        <v>950123.75</v>
      </c>
      <c r="CK53" s="16">
        <f t="shared" si="33"/>
        <v>958561.25</v>
      </c>
      <c r="CL53" s="16">
        <f t="shared" si="33"/>
        <v>979488.75</v>
      </c>
      <c r="CM53" s="16">
        <f t="shared" si="33"/>
        <v>986738.75</v>
      </c>
      <c r="CN53" s="16">
        <f t="shared" si="33"/>
        <v>999632.5</v>
      </c>
      <c r="CO53" s="16">
        <f t="shared" si="33"/>
        <v>993988.75</v>
      </c>
      <c r="CP53" s="16">
        <f t="shared" si="33"/>
        <v>1000416.25</v>
      </c>
      <c r="CQ53" s="16">
        <f t="shared" si="33"/>
        <v>1023947.5</v>
      </c>
      <c r="CR53" s="16">
        <f t="shared" si="33"/>
        <v>1026741.25</v>
      </c>
      <c r="CS53" s="16">
        <f t="shared" si="33"/>
        <v>1035178.75</v>
      </c>
    </row>
    <row r="54" spans="1:97" x14ac:dyDescent="0.3">
      <c r="A54" s="5"/>
    </row>
    <row r="55" spans="1:97" x14ac:dyDescent="0.3">
      <c r="A55" s="7" t="s">
        <v>19</v>
      </c>
      <c r="B55" s="10">
        <f>B20-B53</f>
        <v>-274062.17999999924</v>
      </c>
      <c r="C55" s="10">
        <f t="shared" ref="C55:BN55" si="34">C20-C53</f>
        <v>-458383.0699999989</v>
      </c>
      <c r="D55" s="10">
        <f t="shared" si="34"/>
        <v>-485991.17000000016</v>
      </c>
      <c r="E55" s="10">
        <f t="shared" si="34"/>
        <v>-7135.559999999823</v>
      </c>
      <c r="F55" s="10">
        <f t="shared" si="34"/>
        <v>-142562.36999999895</v>
      </c>
      <c r="G55" s="10">
        <f t="shared" si="34"/>
        <v>-186961.90999999945</v>
      </c>
      <c r="H55" s="10">
        <f t="shared" si="34"/>
        <v>-206038.81999999774</v>
      </c>
      <c r="I55" s="10">
        <f t="shared" si="34"/>
        <v>-156676.28000000073</v>
      </c>
      <c r="J55" s="10">
        <f t="shared" si="34"/>
        <v>-138692.40000000037</v>
      </c>
      <c r="K55" s="10">
        <f t="shared" si="34"/>
        <v>-377308.97999999812</v>
      </c>
      <c r="L55" s="10">
        <f t="shared" si="34"/>
        <v>-619774.36999999848</v>
      </c>
      <c r="M55" s="10">
        <f t="shared" si="34"/>
        <v>-765621.51999999932</v>
      </c>
      <c r="N55" s="10">
        <f t="shared" si="34"/>
        <v>-723747.48</v>
      </c>
      <c r="O55" s="10">
        <f t="shared" si="34"/>
        <v>-424925.95999999926</v>
      </c>
      <c r="P55" s="10">
        <f t="shared" si="34"/>
        <v>-31183.699999999488</v>
      </c>
      <c r="Q55" s="10">
        <f t="shared" si="34"/>
        <v>130674.2099999981</v>
      </c>
      <c r="R55" s="10">
        <f t="shared" si="34"/>
        <v>122271.56000000145</v>
      </c>
      <c r="S55" s="10">
        <f t="shared" si="34"/>
        <v>-27148.420000000624</v>
      </c>
      <c r="T55" s="10">
        <f t="shared" si="34"/>
        <v>-78115.90000000014</v>
      </c>
      <c r="U55" s="10">
        <f t="shared" si="34"/>
        <v>-178372.8600000001</v>
      </c>
      <c r="V55" s="10">
        <f t="shared" si="34"/>
        <v>-297780.28000000073</v>
      </c>
      <c r="W55" s="10">
        <f t="shared" si="34"/>
        <v>-437830.63000000012</v>
      </c>
      <c r="X55" s="10">
        <f t="shared" si="34"/>
        <v>-559924.46999999951</v>
      </c>
      <c r="Y55" s="10">
        <f t="shared" si="34"/>
        <v>1010552.13</v>
      </c>
      <c r="Z55" s="10">
        <f t="shared" si="34"/>
        <v>-87170.850000000792</v>
      </c>
      <c r="AA55" s="10">
        <f t="shared" si="34"/>
        <v>-103782.24999999895</v>
      </c>
      <c r="AB55" s="10">
        <f t="shared" si="34"/>
        <v>-388388.60999999859</v>
      </c>
      <c r="AC55" s="10">
        <f t="shared" si="34"/>
        <v>-410776.67000000342</v>
      </c>
      <c r="AD55" s="10">
        <f t="shared" si="34"/>
        <v>-693084.36999999895</v>
      </c>
      <c r="AE55" s="10">
        <f t="shared" si="34"/>
        <v>-997489.3399999995</v>
      </c>
      <c r="AF55" s="10">
        <f t="shared" si="34"/>
        <v>-1233616.1200000006</v>
      </c>
      <c r="AG55" s="10">
        <f t="shared" si="34"/>
        <v>-1384916.7000000011</v>
      </c>
      <c r="AH55" s="10">
        <f t="shared" si="34"/>
        <v>-1121530.94</v>
      </c>
      <c r="AI55" s="10">
        <f t="shared" si="34"/>
        <v>-1349778.5699999994</v>
      </c>
      <c r="AJ55" s="10">
        <f t="shared" si="34"/>
        <v>-857222.05999999819</v>
      </c>
      <c r="AK55" s="10">
        <f t="shared" si="34"/>
        <v>-597319.60999999929</v>
      </c>
      <c r="AL55" s="10">
        <f t="shared" si="34"/>
        <v>-568565.40000000095</v>
      </c>
      <c r="AM55" s="10">
        <f t="shared" si="34"/>
        <v>-265654.90000000095</v>
      </c>
      <c r="AN55" s="10">
        <f t="shared" si="34"/>
        <v>-205397.03000000166</v>
      </c>
      <c r="AO55" s="10">
        <f t="shared" si="34"/>
        <v>-420058.15000000026</v>
      </c>
      <c r="AP55" s="10">
        <f t="shared" si="34"/>
        <v>-591735.91999999958</v>
      </c>
      <c r="AQ55" s="10">
        <f t="shared" si="34"/>
        <v>-631682.06999999972</v>
      </c>
      <c r="AR55" s="10">
        <f t="shared" si="34"/>
        <v>-530437.58999999985</v>
      </c>
      <c r="AS55" s="10">
        <f t="shared" si="34"/>
        <v>-596086.97999999882</v>
      </c>
      <c r="AT55" s="10">
        <f t="shared" si="34"/>
        <v>-330902.36999999965</v>
      </c>
      <c r="AU55" s="10">
        <f t="shared" si="34"/>
        <v>-291501.87000000034</v>
      </c>
      <c r="AV55" s="10">
        <f t="shared" si="34"/>
        <v>-292181.54000000097</v>
      </c>
      <c r="AW55" s="10">
        <f t="shared" si="34"/>
        <v>69660.210000000661</v>
      </c>
      <c r="AX55" s="10">
        <f t="shared" si="34"/>
        <v>302686.42999999993</v>
      </c>
      <c r="AY55" s="10">
        <f t="shared" si="34"/>
        <v>129623.55999999843</v>
      </c>
      <c r="AZ55" s="10">
        <f t="shared" si="34"/>
        <v>380458.55000000028</v>
      </c>
      <c r="BA55" s="10">
        <f t="shared" si="34"/>
        <v>109534.00999999978</v>
      </c>
      <c r="BB55" s="10">
        <f t="shared" si="34"/>
        <v>150952.88000000035</v>
      </c>
      <c r="BC55" s="10">
        <f t="shared" si="34"/>
        <v>9614.0300000009593</v>
      </c>
      <c r="BD55" s="10">
        <f t="shared" si="34"/>
        <v>72474.53999999864</v>
      </c>
      <c r="BE55" s="10">
        <f t="shared" si="34"/>
        <v>2779.2300000016112</v>
      </c>
      <c r="BF55" s="10">
        <f t="shared" si="34"/>
        <v>-58559.280000000494</v>
      </c>
      <c r="BG55" s="10">
        <f t="shared" si="34"/>
        <v>-96941.000000000466</v>
      </c>
      <c r="BH55" s="10">
        <f t="shared" si="34"/>
        <v>-193576.12000000267</v>
      </c>
      <c r="BI55" s="10">
        <f t="shared" si="34"/>
        <v>716230.57999999891</v>
      </c>
      <c r="BJ55" s="10">
        <f t="shared" si="34"/>
        <v>187964.49000000046</v>
      </c>
      <c r="BK55" s="10">
        <f t="shared" si="34"/>
        <v>-122138.18999999971</v>
      </c>
      <c r="BL55" s="10">
        <f t="shared" si="34"/>
        <v>119472.34999999963</v>
      </c>
      <c r="BM55" s="10">
        <f t="shared" si="34"/>
        <v>-303535.50000000047</v>
      </c>
      <c r="BN55" s="10">
        <f t="shared" si="34"/>
        <v>303824.37999999942</v>
      </c>
      <c r="BO55" s="10">
        <f t="shared" ref="BO55:CS55" si="35">BO20-BO53</f>
        <v>178631.46999999997</v>
      </c>
      <c r="BP55" s="10">
        <f t="shared" si="35"/>
        <v>-6385.160000000149</v>
      </c>
      <c r="BQ55" s="10">
        <f t="shared" si="35"/>
        <v>345539.27000000072</v>
      </c>
      <c r="BR55" s="10">
        <f t="shared" si="35"/>
        <v>-5762.0400000002701</v>
      </c>
      <c r="BS55" s="10">
        <f t="shared" si="35"/>
        <v>-13915.069999998901</v>
      </c>
      <c r="BT55" s="10">
        <f t="shared" si="35"/>
        <v>4816.0500000007451</v>
      </c>
      <c r="BU55" s="10">
        <f t="shared" si="35"/>
        <v>6603.5199999990873</v>
      </c>
      <c r="BV55" s="10">
        <f t="shared" si="35"/>
        <v>328967.14999999874</v>
      </c>
      <c r="BW55" s="10">
        <f t="shared" si="35"/>
        <v>226695.06000000052</v>
      </c>
      <c r="BX55" s="10">
        <f t="shared" si="35"/>
        <v>-34928.050000000512</v>
      </c>
      <c r="BY55" s="10">
        <f>BY20-BY53</f>
        <v>265135.95000000112</v>
      </c>
      <c r="BZ55" s="10"/>
      <c r="CA55" s="10"/>
      <c r="CB55" s="10"/>
      <c r="CC55" s="10"/>
      <c r="CD55" s="10"/>
      <c r="CE55" s="10"/>
      <c r="CF55" s="10"/>
      <c r="CG55" s="10"/>
      <c r="CH55" s="10">
        <f>CH20-CH53</f>
        <v>112699.29207024979</v>
      </c>
      <c r="CI55" s="10">
        <f t="shared" si="35"/>
        <v>361752.13207024988</v>
      </c>
      <c r="CJ55" s="10">
        <f t="shared" si="35"/>
        <v>380853.38207024988</v>
      </c>
      <c r="CK55" s="10">
        <f t="shared" si="35"/>
        <v>323778.38207024988</v>
      </c>
      <c r="CL55" s="10">
        <f t="shared" si="35"/>
        <v>509659.38207024988</v>
      </c>
      <c r="CM55" s="10">
        <f t="shared" si="35"/>
        <v>500259.38207024988</v>
      </c>
      <c r="CN55" s="10">
        <f t="shared" si="35"/>
        <v>499360.63207024988</v>
      </c>
      <c r="CO55" s="10">
        <f t="shared" si="35"/>
        <v>460859.38207024988</v>
      </c>
      <c r="CP55" s="10">
        <f t="shared" si="35"/>
        <v>505540.38207024988</v>
      </c>
      <c r="CQ55" s="10">
        <f t="shared" si="35"/>
        <v>558265.38207024988</v>
      </c>
      <c r="CR55" s="10">
        <f t="shared" si="35"/>
        <v>542689.13207024988</v>
      </c>
      <c r="CS55" s="10">
        <f t="shared" si="35"/>
        <v>555614.13207024988</v>
      </c>
    </row>
    <row r="56" spans="1:97" x14ac:dyDescent="0.3">
      <c r="A56" s="7" t="s">
        <v>43</v>
      </c>
      <c r="B56" s="9">
        <f>B55/B4</f>
        <v>-3.5142477248376131E-2</v>
      </c>
      <c r="C56" s="9">
        <f t="shared" ref="C56:BN56" si="36">C55/C4</f>
        <v>-5.9015288015381022E-2</v>
      </c>
      <c r="D56" s="9">
        <f t="shared" si="36"/>
        <v>-5.8937275855330137E-2</v>
      </c>
      <c r="E56" s="9">
        <f t="shared" si="36"/>
        <v>-8.1117009536720291E-4</v>
      </c>
      <c r="F56" s="9">
        <f t="shared" si="36"/>
        <v>-1.6703766471278997E-2</v>
      </c>
      <c r="G56" s="9">
        <f t="shared" si="36"/>
        <v>-2.2184491884574824E-2</v>
      </c>
      <c r="H56" s="9">
        <f t="shared" si="36"/>
        <v>-2.413734676948057E-2</v>
      </c>
      <c r="I56" s="9">
        <f t="shared" si="36"/>
        <v>-1.8865811989931643E-2</v>
      </c>
      <c r="J56" s="9">
        <f t="shared" si="36"/>
        <v>-1.6741590981012851E-2</v>
      </c>
      <c r="K56" s="9">
        <f t="shared" si="36"/>
        <v>-4.9366188228188404E-2</v>
      </c>
      <c r="L56" s="9">
        <f t="shared" si="36"/>
        <v>-8.7192820727385503E-2</v>
      </c>
      <c r="M56" s="9">
        <f t="shared" si="36"/>
        <v>-0.10728219656869714</v>
      </c>
      <c r="N56" s="9">
        <f t="shared" si="36"/>
        <v>-0.10482995787273799</v>
      </c>
      <c r="O56" s="9">
        <f t="shared" si="36"/>
        <v>-6.2872315662430359E-2</v>
      </c>
      <c r="P56" s="9">
        <f t="shared" si="36"/>
        <v>-4.1904795707203004E-3</v>
      </c>
      <c r="Q56" s="9">
        <f t="shared" si="36"/>
        <v>1.5706678131078282E-2</v>
      </c>
      <c r="R56" s="9">
        <f t="shared" si="36"/>
        <v>1.5274626103360781E-2</v>
      </c>
      <c r="S56" s="9">
        <f t="shared" si="36"/>
        <v>-3.6049901565825353E-3</v>
      </c>
      <c r="T56" s="9">
        <f t="shared" si="36"/>
        <v>-1.0698615955523709E-2</v>
      </c>
      <c r="U56" s="9">
        <f t="shared" si="36"/>
        <v>-2.4955836663244399E-2</v>
      </c>
      <c r="V56" s="9">
        <f t="shared" si="36"/>
        <v>-4.1992242735083479E-2</v>
      </c>
      <c r="W56" s="9">
        <f t="shared" si="36"/>
        <v>-6.2370387059768634E-2</v>
      </c>
      <c r="X56" s="9">
        <f t="shared" si="36"/>
        <v>-7.9313903889033491E-2</v>
      </c>
      <c r="Y56" s="9">
        <f t="shared" si="36"/>
        <v>0.18103856919025318</v>
      </c>
      <c r="Z56" s="9">
        <f t="shared" si="36"/>
        <v>-1.2440352679774657E-2</v>
      </c>
      <c r="AA56" s="9">
        <f t="shared" si="36"/>
        <v>-1.3995252872149703E-2</v>
      </c>
      <c r="AB56" s="9">
        <f t="shared" si="36"/>
        <v>-5.1139767004233332E-2</v>
      </c>
      <c r="AC56" s="9">
        <f t="shared" si="36"/>
        <v>-5.4666549887245439E-2</v>
      </c>
      <c r="AD56" s="9">
        <f t="shared" si="36"/>
        <v>-8.2454785991182319E-2</v>
      </c>
      <c r="AE56" s="9">
        <f t="shared" si="36"/>
        <v>-0.12615089816725467</v>
      </c>
      <c r="AF56" s="9">
        <f t="shared" si="36"/>
        <v>-0.14996026901027945</v>
      </c>
      <c r="AG56" s="9">
        <f t="shared" si="36"/>
        <v>-0.18144866127949583</v>
      </c>
      <c r="AH56" s="9">
        <f t="shared" si="36"/>
        <v>-0.13950774640950364</v>
      </c>
      <c r="AI56" s="9">
        <f t="shared" si="36"/>
        <v>-0.17340077695212869</v>
      </c>
      <c r="AJ56" s="9">
        <f t="shared" si="36"/>
        <v>-0.11682367417114142</v>
      </c>
      <c r="AK56" s="9">
        <f t="shared" si="36"/>
        <v>-9.8343271245247749E-2</v>
      </c>
      <c r="AL56" s="9">
        <f t="shared" si="36"/>
        <v>-7.9119814946555594E-2</v>
      </c>
      <c r="AM56" s="9">
        <f t="shared" si="36"/>
        <v>-3.5832866314186883E-2</v>
      </c>
      <c r="AN56" s="9">
        <f t="shared" si="36"/>
        <v>-2.577268524795082E-2</v>
      </c>
      <c r="AO56" s="9">
        <f t="shared" si="36"/>
        <v>-4.9381068543575012E-2</v>
      </c>
      <c r="AP56" s="9">
        <f t="shared" si="36"/>
        <v>-7.3034789016419605E-2</v>
      </c>
      <c r="AQ56" s="9">
        <f t="shared" si="36"/>
        <v>-7.7699531310184172E-2</v>
      </c>
      <c r="AR56" s="9">
        <f t="shared" si="36"/>
        <v>-6.5919254285557324E-2</v>
      </c>
      <c r="AS56" s="9">
        <f t="shared" si="36"/>
        <v>-6.9279345436027817E-2</v>
      </c>
      <c r="AT56" s="9">
        <f t="shared" si="36"/>
        <v>-3.7762325343563392E-2</v>
      </c>
      <c r="AU56" s="9">
        <f t="shared" si="36"/>
        <v>-3.2461129608460204E-2</v>
      </c>
      <c r="AV56" s="9">
        <f t="shared" si="36"/>
        <v>-3.4011301128223342E-2</v>
      </c>
      <c r="AW56" s="9">
        <f t="shared" si="36"/>
        <v>1.0294461103329565E-2</v>
      </c>
      <c r="AX56" s="9">
        <f t="shared" si="36"/>
        <v>3.6019858444249438E-2</v>
      </c>
      <c r="AY56" s="9">
        <f t="shared" si="36"/>
        <v>1.624481326487779E-2</v>
      </c>
      <c r="AZ56" s="9">
        <f t="shared" si="36"/>
        <v>4.4515608456733753E-2</v>
      </c>
      <c r="BA56" s="9">
        <f t="shared" si="36"/>
        <v>1.360046753002842E-2</v>
      </c>
      <c r="BB56" s="9">
        <f t="shared" si="36"/>
        <v>1.8663920168145862E-2</v>
      </c>
      <c r="BC56" s="9">
        <f t="shared" si="36"/>
        <v>1.2012166965257491E-3</v>
      </c>
      <c r="BD56" s="9">
        <f t="shared" si="36"/>
        <v>8.9826162201190468E-3</v>
      </c>
      <c r="BE56" s="9">
        <f t="shared" si="36"/>
        <v>3.5084864292006876E-4</v>
      </c>
      <c r="BF56" s="9">
        <f t="shared" si="36"/>
        <v>-7.7339446788890478E-3</v>
      </c>
      <c r="BG56" s="9">
        <f t="shared" si="36"/>
        <v>-1.2000247726924179E-2</v>
      </c>
      <c r="BH56" s="9">
        <f t="shared" si="36"/>
        <v>-2.4145581109308489E-2</v>
      </c>
      <c r="BI56" s="9">
        <f t="shared" si="36"/>
        <v>0.10356094909143887</v>
      </c>
      <c r="BJ56" s="9">
        <f t="shared" si="36"/>
        <v>2.2497454832743489E-2</v>
      </c>
      <c r="BK56" s="9">
        <f t="shared" si="36"/>
        <v>-1.6319533635919713E-2</v>
      </c>
      <c r="BL56" s="9">
        <f t="shared" si="36"/>
        <v>1.4889900944922499E-2</v>
      </c>
      <c r="BM56" s="9">
        <f t="shared" si="36"/>
        <v>-4.6640341122254216E-2</v>
      </c>
      <c r="BN56" s="9">
        <f t="shared" si="36"/>
        <v>3.6544147165130693E-2</v>
      </c>
      <c r="BO56" s="9">
        <f t="shared" ref="BO56:CS56" si="37">BO55/BO4</f>
        <v>2.2188030961387915E-2</v>
      </c>
      <c r="BP56" s="9">
        <f t="shared" si="37"/>
        <v>-8.7035487685656733E-4</v>
      </c>
      <c r="BQ56" s="9">
        <f t="shared" si="37"/>
        <v>4.1777589278083289E-2</v>
      </c>
      <c r="BR56" s="9">
        <f t="shared" si="37"/>
        <v>-7.9993430088851579E-4</v>
      </c>
      <c r="BS56" s="9">
        <f t="shared" si="37"/>
        <v>-1.9837697288291375E-3</v>
      </c>
      <c r="BT56" s="9">
        <f t="shared" si="37"/>
        <v>6.6186995597311018E-4</v>
      </c>
      <c r="BU56" s="9">
        <f t="shared" si="37"/>
        <v>1.1886210657529731E-3</v>
      </c>
      <c r="BV56" s="9">
        <f t="shared" si="37"/>
        <v>3.2784384747869176E-2</v>
      </c>
      <c r="BW56" s="9">
        <f t="shared" si="37"/>
        <v>2.7307344480097837E-2</v>
      </c>
      <c r="BX56" s="9">
        <f t="shared" si="37"/>
        <v>-4.2017990755081466E-3</v>
      </c>
      <c r="BY56" s="9">
        <f t="shared" ref="BY56" si="38">BY55/BY4</f>
        <v>2.905429501145159E-2</v>
      </c>
      <c r="BZ56" s="9"/>
      <c r="CA56" s="9"/>
      <c r="CB56" s="9"/>
      <c r="CC56" s="9"/>
      <c r="CD56" s="9"/>
      <c r="CE56" s="9"/>
      <c r="CF56" s="9"/>
      <c r="CG56" s="9"/>
      <c r="CH56" s="9">
        <f t="shared" si="37"/>
        <v>1.3448602872344844E-2</v>
      </c>
      <c r="CI56" s="9">
        <f t="shared" si="37"/>
        <v>4.3168512180220747E-2</v>
      </c>
      <c r="CJ56" s="9">
        <f t="shared" si="37"/>
        <v>4.4427341157217831E-2</v>
      </c>
      <c r="CK56" s="9">
        <f t="shared" si="37"/>
        <v>3.7226603284880699E-2</v>
      </c>
      <c r="CL56" s="9">
        <f t="shared" si="37"/>
        <v>5.6587951154194183E-2</v>
      </c>
      <c r="CM56" s="9">
        <f t="shared" si="37"/>
        <v>5.4934319669494303E-2</v>
      </c>
      <c r="CN56" s="9">
        <f t="shared" si="37"/>
        <v>5.3700465864098275E-2</v>
      </c>
      <c r="CO56" s="9">
        <f t="shared" si="37"/>
        <v>5.0058043998289239E-2</v>
      </c>
      <c r="CP56" s="9">
        <f t="shared" si="37"/>
        <v>5.4268732979469686E-2</v>
      </c>
      <c r="CQ56" s="9">
        <f t="shared" si="37"/>
        <v>5.7833355648010967E-2</v>
      </c>
      <c r="CR56" s="9">
        <f t="shared" si="37"/>
        <v>5.6031091019591125E-2</v>
      </c>
      <c r="CS56" s="9">
        <f t="shared" si="37"/>
        <v>5.6634639627975117E-2</v>
      </c>
    </row>
    <row r="57" spans="1:97" x14ac:dyDescent="0.3">
      <c r="A57" s="7" t="s">
        <v>57</v>
      </c>
      <c r="B57" s="3">
        <f>B55+B11+B43+B45</f>
        <v>487128.60000000079</v>
      </c>
      <c r="C57" s="3">
        <f t="shared" ref="C57:BN57" si="39">C55+C11+C43+C45</f>
        <v>309424.76000000112</v>
      </c>
      <c r="D57" s="3">
        <f t="shared" si="39"/>
        <v>330939.90999999986</v>
      </c>
      <c r="E57" s="3">
        <f t="shared" si="39"/>
        <v>752371.51000000013</v>
      </c>
      <c r="F57" s="3">
        <f t="shared" si="39"/>
        <v>624020.78000000108</v>
      </c>
      <c r="G57" s="3">
        <f t="shared" si="39"/>
        <v>572435.98000000056</v>
      </c>
      <c r="H57" s="3">
        <f t="shared" si="39"/>
        <v>583544.45000000228</v>
      </c>
      <c r="I57" s="3">
        <f t="shared" si="39"/>
        <v>639613.62999999931</v>
      </c>
      <c r="J57" s="3">
        <f t="shared" si="39"/>
        <v>647616.60999999964</v>
      </c>
      <c r="K57" s="3">
        <f t="shared" si="39"/>
        <v>414009.61000000185</v>
      </c>
      <c r="L57" s="3">
        <f t="shared" si="39"/>
        <v>154329.17000000153</v>
      </c>
      <c r="M57" s="3">
        <f t="shared" si="39"/>
        <v>-2066.6699999993198</v>
      </c>
      <c r="N57" s="3">
        <f t="shared" si="39"/>
        <v>-4759.5399999999827</v>
      </c>
      <c r="O57" s="3">
        <f t="shared" si="39"/>
        <v>285664.04000000079</v>
      </c>
      <c r="P57" s="3">
        <f t="shared" si="39"/>
        <v>692298.40000000049</v>
      </c>
      <c r="Q57" s="3">
        <f t="shared" si="39"/>
        <v>836946.86999999802</v>
      </c>
      <c r="R57" s="3">
        <f t="shared" si="39"/>
        <v>822766.8600000015</v>
      </c>
      <c r="S57" s="3">
        <f t="shared" si="39"/>
        <v>1055722.0099999993</v>
      </c>
      <c r="T57" s="3">
        <f t="shared" si="39"/>
        <v>712788.65999999992</v>
      </c>
      <c r="U57" s="3">
        <f t="shared" si="39"/>
        <v>613097.24999999988</v>
      </c>
      <c r="V57" s="3">
        <f t="shared" si="39"/>
        <v>608296.58999999915</v>
      </c>
      <c r="W57" s="3">
        <f t="shared" si="39"/>
        <v>343689.24999999977</v>
      </c>
      <c r="X57" s="3">
        <f t="shared" si="39"/>
        <v>211685.77000000043</v>
      </c>
      <c r="Y57" s="3">
        <f t="shared" si="39"/>
        <v>1432875.55</v>
      </c>
      <c r="Z57" s="3">
        <f t="shared" si="39"/>
        <v>620222.26999999932</v>
      </c>
      <c r="AA57" s="3">
        <f t="shared" si="39"/>
        <v>590049.65000000107</v>
      </c>
      <c r="AB57" s="3">
        <f t="shared" si="39"/>
        <v>329664.12000000145</v>
      </c>
      <c r="AC57" s="3">
        <f t="shared" si="39"/>
        <v>314700.36999999662</v>
      </c>
      <c r="AD57" s="3">
        <f t="shared" si="39"/>
        <v>33329.17000000109</v>
      </c>
      <c r="AE57" s="3">
        <f t="shared" si="39"/>
        <v>-287034.21999999945</v>
      </c>
      <c r="AF57" s="3">
        <f t="shared" si="39"/>
        <v>-494172.45000000054</v>
      </c>
      <c r="AG57" s="3">
        <f t="shared" si="39"/>
        <v>-665333.05000000098</v>
      </c>
      <c r="AH57" s="3">
        <f t="shared" si="39"/>
        <v>-403148.47000000003</v>
      </c>
      <c r="AI57" s="3">
        <f t="shared" si="39"/>
        <v>-631983.06999999925</v>
      </c>
      <c r="AJ57" s="3">
        <f t="shared" si="39"/>
        <v>-137147.19999999815</v>
      </c>
      <c r="AK57" s="3">
        <f t="shared" si="39"/>
        <v>79997.790000000794</v>
      </c>
      <c r="AL57" s="3">
        <f t="shared" si="39"/>
        <v>165767.82999999897</v>
      </c>
      <c r="AM57" s="3">
        <f t="shared" si="39"/>
        <v>467335.11999999906</v>
      </c>
      <c r="AN57" s="3">
        <f t="shared" si="39"/>
        <v>566643.03999999841</v>
      </c>
      <c r="AO57" s="3">
        <f t="shared" si="39"/>
        <v>370577.38999999978</v>
      </c>
      <c r="AP57" s="3">
        <f t="shared" si="39"/>
        <v>186556.24000000043</v>
      </c>
      <c r="AQ57" s="3">
        <f t="shared" si="39"/>
        <v>182734.63000000021</v>
      </c>
      <c r="AR57" s="3">
        <f t="shared" si="39"/>
        <v>296521.03000000032</v>
      </c>
      <c r="AS57" s="3">
        <f t="shared" si="39"/>
        <v>281532.25000000116</v>
      </c>
      <c r="AT57" s="3">
        <f t="shared" si="39"/>
        <v>560011.04000000039</v>
      </c>
      <c r="AU57" s="3">
        <f t="shared" si="39"/>
        <v>667452.80999999959</v>
      </c>
      <c r="AV57" s="3">
        <f t="shared" si="39"/>
        <v>742909.06999999913</v>
      </c>
      <c r="AW57" s="3">
        <f t="shared" si="39"/>
        <v>988107.43000000063</v>
      </c>
      <c r="AX57" s="3">
        <f t="shared" si="39"/>
        <v>1222456.2799999998</v>
      </c>
      <c r="AY57" s="3">
        <f t="shared" si="39"/>
        <v>1056143.5499999984</v>
      </c>
      <c r="AZ57" s="3">
        <f t="shared" si="39"/>
        <v>1334838.8300000003</v>
      </c>
      <c r="BA57" s="3">
        <f t="shared" si="39"/>
        <v>1080547.7299999997</v>
      </c>
      <c r="BB57" s="3">
        <f t="shared" si="39"/>
        <v>1128269.5600000005</v>
      </c>
      <c r="BC57" s="3">
        <f t="shared" si="39"/>
        <v>969793.98000000103</v>
      </c>
      <c r="BD57" s="3">
        <f t="shared" si="39"/>
        <v>1045371.2299999986</v>
      </c>
      <c r="BE57" s="3">
        <f t="shared" si="39"/>
        <v>946114.49000000162</v>
      </c>
      <c r="BF57" s="3">
        <f t="shared" si="39"/>
        <v>877713.12999999942</v>
      </c>
      <c r="BG57" s="3">
        <f t="shared" si="39"/>
        <v>883792.13999999943</v>
      </c>
      <c r="BH57" s="3">
        <f t="shared" si="39"/>
        <v>710798.45999999729</v>
      </c>
      <c r="BI57" s="3">
        <f t="shared" si="39"/>
        <v>931715.3199999989</v>
      </c>
      <c r="BJ57" s="3">
        <f t="shared" si="39"/>
        <v>1112600.5800000005</v>
      </c>
      <c r="BK57" s="3">
        <f t="shared" si="39"/>
        <v>764474.99000000022</v>
      </c>
      <c r="BL57" s="3">
        <f t="shared" si="39"/>
        <v>995346.28999999957</v>
      </c>
      <c r="BM57" s="3">
        <f t="shared" si="39"/>
        <v>554998.06999999948</v>
      </c>
      <c r="BN57" s="3">
        <f t="shared" si="39"/>
        <v>1149752.6999999995</v>
      </c>
      <c r="BO57" s="3">
        <f t="shared" ref="BO57:CS57" si="40">BO55+BO11+BO43+BO45</f>
        <v>1083239.3899999999</v>
      </c>
      <c r="BP57" s="3">
        <f t="shared" si="40"/>
        <v>891490.46999999986</v>
      </c>
      <c r="BQ57" s="3">
        <f t="shared" si="40"/>
        <v>1309385.7200000009</v>
      </c>
      <c r="BR57" s="3">
        <f t="shared" si="40"/>
        <v>938796.7799999998</v>
      </c>
      <c r="BS57" s="3">
        <f t="shared" si="40"/>
        <v>939161.93000000098</v>
      </c>
      <c r="BT57" s="3">
        <f t="shared" si="40"/>
        <v>917542.51000000082</v>
      </c>
      <c r="BU57" s="3">
        <f t="shared" si="40"/>
        <v>744407.49999999895</v>
      </c>
      <c r="BV57" s="3">
        <f t="shared" si="40"/>
        <v>1330787.3999999987</v>
      </c>
      <c r="BW57" s="3">
        <f t="shared" si="40"/>
        <v>1051072.2200000004</v>
      </c>
      <c r="BX57" s="3">
        <f t="shared" si="40"/>
        <v>912561.51999999955</v>
      </c>
      <c r="BY57" s="3">
        <f t="shared" si="40"/>
        <v>1171063.850000001</v>
      </c>
      <c r="BZ57" s="3"/>
      <c r="CA57" s="3"/>
      <c r="CB57" s="3"/>
      <c r="CC57" s="3"/>
      <c r="CD57" s="3"/>
      <c r="CE57" s="3"/>
      <c r="CF57" s="3"/>
      <c r="CG57" s="3"/>
      <c r="CH57" s="3">
        <f t="shared" si="40"/>
        <v>1017092.1320702498</v>
      </c>
      <c r="CI57" s="3">
        <f t="shared" si="40"/>
        <v>1267092.1320702499</v>
      </c>
      <c r="CJ57" s="3">
        <f t="shared" si="40"/>
        <v>1294470.8820702499</v>
      </c>
      <c r="CK57" s="3">
        <f t="shared" si="40"/>
        <v>1242770.8820702499</v>
      </c>
      <c r="CL57" s="3">
        <f t="shared" si="40"/>
        <v>1441938.8820702499</v>
      </c>
      <c r="CM57" s="3">
        <f t="shared" si="40"/>
        <v>1436838.8820702499</v>
      </c>
      <c r="CN57" s="3">
        <f t="shared" si="40"/>
        <v>1494217.6320702499</v>
      </c>
      <c r="CO57" s="3">
        <f t="shared" si="40"/>
        <v>1451738.8820702499</v>
      </c>
      <c r="CP57" s="3">
        <f t="shared" si="40"/>
        <v>1501106.8820702499</v>
      </c>
      <c r="CQ57" s="3">
        <f t="shared" si="40"/>
        <v>1568344.3820702499</v>
      </c>
      <c r="CR57" s="3">
        <f t="shared" si="40"/>
        <v>1554165.6320702499</v>
      </c>
      <c r="CS57" s="3">
        <f t="shared" si="40"/>
        <v>1572465.6320702499</v>
      </c>
    </row>
    <row r="58" spans="1:97" x14ac:dyDescent="0.3">
      <c r="A58" s="7" t="s">
        <v>58</v>
      </c>
      <c r="B58" s="9">
        <f>B57/B4</f>
        <v>6.2463583054522126E-2</v>
      </c>
      <c r="C58" s="9">
        <f t="shared" ref="C58:BN58" si="41">C57/C4</f>
        <v>3.9837403529083784E-2</v>
      </c>
      <c r="D58" s="9">
        <f t="shared" si="41"/>
        <v>4.0133850101038079E-2</v>
      </c>
      <c r="E58" s="9">
        <f t="shared" si="41"/>
        <v>8.5529554725667187E-2</v>
      </c>
      <c r="F58" s="9">
        <f t="shared" si="41"/>
        <v>7.3115348617909914E-2</v>
      </c>
      <c r="G58" s="9">
        <f t="shared" si="41"/>
        <v>6.79240030910504E-2</v>
      </c>
      <c r="H58" s="9">
        <f t="shared" si="41"/>
        <v>6.8361946283016117E-2</v>
      </c>
      <c r="I58" s="9">
        <f t="shared" si="41"/>
        <v>7.7017596344370901E-2</v>
      </c>
      <c r="J58" s="9">
        <f t="shared" si="41"/>
        <v>7.8173947506352773E-2</v>
      </c>
      <c r="K58" s="9">
        <f t="shared" si="41"/>
        <v>5.4168009294501988E-2</v>
      </c>
      <c r="L58" s="9">
        <f t="shared" si="41"/>
        <v>2.1711765287771367E-2</v>
      </c>
      <c r="M58" s="9">
        <f t="shared" si="41"/>
        <v>-2.8959073300676889E-4</v>
      </c>
      <c r="N58" s="9">
        <f t="shared" si="41"/>
        <v>-6.8938737816898459E-4</v>
      </c>
      <c r="O58" s="9">
        <f t="shared" si="41"/>
        <v>4.2267033288070265E-2</v>
      </c>
      <c r="P58" s="9">
        <f t="shared" si="41"/>
        <v>9.3031369017865129E-2</v>
      </c>
      <c r="Q58" s="9">
        <f t="shared" si="41"/>
        <v>0.10059869579394111</v>
      </c>
      <c r="R58" s="9">
        <f t="shared" si="41"/>
        <v>0.10278315052769474</v>
      </c>
      <c r="S58" s="9">
        <f t="shared" si="41"/>
        <v>0.14018743831638966</v>
      </c>
      <c r="T58" s="9">
        <f t="shared" si="41"/>
        <v>9.7622278317120448E-2</v>
      </c>
      <c r="U58" s="9">
        <f t="shared" si="41"/>
        <v>8.577737010935578E-2</v>
      </c>
      <c r="V58" s="9">
        <f t="shared" si="41"/>
        <v>8.578048909821516E-2</v>
      </c>
      <c r="W58" s="9">
        <f t="shared" si="41"/>
        <v>4.895964348310114E-2</v>
      </c>
      <c r="X58" s="9">
        <f t="shared" si="41"/>
        <v>2.9985517183158821E-2</v>
      </c>
      <c r="Y58" s="9">
        <f t="shared" si="41"/>
        <v>0.25669703887487433</v>
      </c>
      <c r="Z58" s="9">
        <f t="shared" si="41"/>
        <v>8.8513347967242972E-2</v>
      </c>
      <c r="AA58" s="9">
        <f t="shared" si="41"/>
        <v>7.9569425974803251E-2</v>
      </c>
      <c r="AB58" s="9">
        <f t="shared" si="41"/>
        <v>4.3407416830415685E-2</v>
      </c>
      <c r="AC58" s="9">
        <f t="shared" si="41"/>
        <v>4.188062451584524E-2</v>
      </c>
      <c r="AD58" s="9">
        <f t="shared" si="41"/>
        <v>3.9651010736453749E-3</v>
      </c>
      <c r="AE58" s="9">
        <f t="shared" si="41"/>
        <v>-3.6300763532708349E-2</v>
      </c>
      <c r="AF58" s="9">
        <f t="shared" si="41"/>
        <v>-6.0072361521563873E-2</v>
      </c>
      <c r="AG58" s="9">
        <f t="shared" si="41"/>
        <v>-8.7170435035915109E-2</v>
      </c>
      <c r="AH58" s="9">
        <f t="shared" si="41"/>
        <v>-5.0147822509595139E-2</v>
      </c>
      <c r="AI58" s="9">
        <f t="shared" si="41"/>
        <v>-8.1188394744325695E-2</v>
      </c>
      <c r="AJ58" s="9">
        <f t="shared" si="41"/>
        <v>-1.8690652695386986E-2</v>
      </c>
      <c r="AK58" s="9">
        <f t="shared" si="41"/>
        <v>1.317091257223324E-2</v>
      </c>
      <c r="AL58" s="9">
        <f t="shared" si="41"/>
        <v>2.3067742134312046E-2</v>
      </c>
      <c r="AM58" s="9">
        <f t="shared" si="41"/>
        <v>6.3036506681730289E-2</v>
      </c>
      <c r="AN58" s="9">
        <f t="shared" si="41"/>
        <v>7.1100895265437128E-2</v>
      </c>
      <c r="AO58" s="9">
        <f t="shared" si="41"/>
        <v>4.3564224372956713E-2</v>
      </c>
      <c r="AP58" s="9">
        <f t="shared" si="41"/>
        <v>2.3025635537042573E-2</v>
      </c>
      <c r="AQ58" s="9">
        <f t="shared" si="41"/>
        <v>2.2477122241478128E-2</v>
      </c>
      <c r="AR58" s="9">
        <f t="shared" si="41"/>
        <v>3.6849660631301406E-2</v>
      </c>
      <c r="AS58" s="9">
        <f t="shared" si="41"/>
        <v>3.2720677776139753E-2</v>
      </c>
      <c r="AT58" s="9">
        <f t="shared" si="41"/>
        <v>6.3908031509315968E-2</v>
      </c>
      <c r="AU58" s="9">
        <f t="shared" si="41"/>
        <v>7.4326357401895651E-2</v>
      </c>
      <c r="AV58" s="9">
        <f t="shared" si="41"/>
        <v>8.6478098823964844E-2</v>
      </c>
      <c r="AW58" s="9">
        <f t="shared" si="41"/>
        <v>0.14602358367920296</v>
      </c>
      <c r="AX58" s="9">
        <f t="shared" si="41"/>
        <v>0.14547299712076209</v>
      </c>
      <c r="AY58" s="9">
        <f t="shared" si="41"/>
        <v>0.13235907693520607</v>
      </c>
      <c r="AZ58" s="9">
        <f t="shared" si="41"/>
        <v>0.15618301312751298</v>
      </c>
      <c r="BA58" s="9">
        <f t="shared" si="41"/>
        <v>0.1341679567516148</v>
      </c>
      <c r="BB58" s="9">
        <f t="shared" si="41"/>
        <v>0.13950004131083169</v>
      </c>
      <c r="BC58" s="9">
        <f t="shared" si="41"/>
        <v>0.12117007342041199</v>
      </c>
      <c r="BD58" s="9">
        <f t="shared" si="41"/>
        <v>0.12956506611347876</v>
      </c>
      <c r="BE58" s="9">
        <f t="shared" si="41"/>
        <v>0.11943703287001116</v>
      </c>
      <c r="BF58" s="9">
        <f t="shared" si="41"/>
        <v>0.11591988138096113</v>
      </c>
      <c r="BG58" s="9">
        <f t="shared" si="41"/>
        <v>0.10940391185471987</v>
      </c>
      <c r="BH58" s="9">
        <f t="shared" si="41"/>
        <v>8.8660945721513909E-2</v>
      </c>
      <c r="BI58" s="9">
        <f t="shared" si="41"/>
        <v>0.13471823951196515</v>
      </c>
      <c r="BJ58" s="9">
        <f t="shared" si="41"/>
        <v>0.13316707477797621</v>
      </c>
      <c r="BK58" s="9">
        <f t="shared" si="41"/>
        <v>0.10214557226633553</v>
      </c>
      <c r="BL58" s="9">
        <f t="shared" si="41"/>
        <v>0.12405052435978822</v>
      </c>
      <c r="BM58" s="9">
        <f t="shared" si="41"/>
        <v>8.5279314304233467E-2</v>
      </c>
      <c r="BN58" s="9">
        <f t="shared" si="41"/>
        <v>0.13829282519166639</v>
      </c>
      <c r="BO58" s="9">
        <f t="shared" ref="BO58:CS58" si="42">BO57/BO4</f>
        <v>0.13455047491864094</v>
      </c>
      <c r="BP58" s="9">
        <f t="shared" si="42"/>
        <v>0.12151818877453895</v>
      </c>
      <c r="BQ58" s="9">
        <f t="shared" si="42"/>
        <v>0.15831190132672127</v>
      </c>
      <c r="BR58" s="9">
        <f t="shared" si="42"/>
        <v>0.13033157456138006</v>
      </c>
      <c r="BS58" s="9">
        <f t="shared" si="42"/>
        <v>0.13388944555815374</v>
      </c>
      <c r="BT58" s="9">
        <f t="shared" si="42"/>
        <v>0.12609790610501626</v>
      </c>
      <c r="BU58" s="9">
        <f t="shared" si="42"/>
        <v>0.13399193702822548</v>
      </c>
      <c r="BV58" s="9">
        <f t="shared" si="42"/>
        <v>0.13262432476682429</v>
      </c>
      <c r="BW58" s="9">
        <f t="shared" si="42"/>
        <v>0.12661057186248842</v>
      </c>
      <c r="BX58" s="9">
        <f t="shared" si="42"/>
        <v>0.10977996627582276</v>
      </c>
      <c r="BY58" s="9">
        <f t="shared" si="42"/>
        <v>0.12832825791880045</v>
      </c>
      <c r="BZ58" s="9"/>
      <c r="CA58" s="9"/>
      <c r="CB58" s="9"/>
      <c r="CC58" s="9"/>
      <c r="CD58" s="9"/>
      <c r="CE58" s="9"/>
      <c r="CF58" s="9"/>
      <c r="CG58" s="9"/>
      <c r="CH58" s="9">
        <f t="shared" si="42"/>
        <v>0.12137137614203458</v>
      </c>
      <c r="CI58" s="9">
        <f t="shared" si="42"/>
        <v>0.15120431170289378</v>
      </c>
      <c r="CJ58" s="9">
        <f t="shared" si="42"/>
        <v>0.15100272756724992</v>
      </c>
      <c r="CK58" s="9">
        <f t="shared" si="42"/>
        <v>0.14288828767694739</v>
      </c>
      <c r="CL58" s="9">
        <f t="shared" si="42"/>
        <v>0.16009980370512961</v>
      </c>
      <c r="CM58" s="9">
        <f t="shared" si="42"/>
        <v>0.15778168144405094</v>
      </c>
      <c r="CN58" s="9">
        <f t="shared" si="42"/>
        <v>0.16068584063557909</v>
      </c>
      <c r="CO58" s="9">
        <f t="shared" si="42"/>
        <v>0.15768629577692389</v>
      </c>
      <c r="CP58" s="9">
        <f t="shared" si="42"/>
        <v>0.16114077420108958</v>
      </c>
      <c r="CQ58" s="9">
        <f t="shared" si="42"/>
        <v>0.16247222439347869</v>
      </c>
      <c r="CR58" s="9">
        <f t="shared" si="42"/>
        <v>0.16046312860154352</v>
      </c>
      <c r="CS58" s="9">
        <f t="shared" si="42"/>
        <v>0.16028394394477855</v>
      </c>
    </row>
    <row r="60" spans="1:97" x14ac:dyDescent="0.3">
      <c r="A60" s="7" t="s">
        <v>59</v>
      </c>
      <c r="B60" s="3">
        <f>B15+B53</f>
        <v>2938200.49</v>
      </c>
      <c r="C60" s="3">
        <f t="shared" ref="C60:BN60" si="43">C15+C53</f>
        <v>3032111.48</v>
      </c>
      <c r="D60" s="3">
        <f t="shared" si="43"/>
        <v>3062464.09</v>
      </c>
      <c r="E60" s="3">
        <f t="shared" si="43"/>
        <v>3115231.87</v>
      </c>
      <c r="F60" s="3">
        <f t="shared" si="43"/>
        <v>3223548.31</v>
      </c>
      <c r="G60" s="3">
        <f t="shared" si="43"/>
        <v>3112720.5999999996</v>
      </c>
      <c r="H60" s="3">
        <f t="shared" si="43"/>
        <v>3252573.8200000003</v>
      </c>
      <c r="I60" s="3">
        <f t="shared" si="43"/>
        <v>3203550.37</v>
      </c>
      <c r="J60" s="3">
        <f t="shared" si="43"/>
        <v>3283546.3100000005</v>
      </c>
      <c r="K60" s="3">
        <f t="shared" si="43"/>
        <v>3078912.06</v>
      </c>
      <c r="L60" s="3">
        <f t="shared" si="43"/>
        <v>3368370.1399999997</v>
      </c>
      <c r="M60" s="3">
        <f t="shared" si="43"/>
        <v>3418384.51</v>
      </c>
      <c r="N60" s="3">
        <f t="shared" si="43"/>
        <v>2982381.9899999998</v>
      </c>
      <c r="O60" s="3">
        <f t="shared" si="43"/>
        <v>2815736.55</v>
      </c>
      <c r="P60" s="3">
        <f t="shared" si="43"/>
        <v>2937071.66</v>
      </c>
      <c r="Q60" s="3">
        <f t="shared" si="43"/>
        <v>2912266.45</v>
      </c>
      <c r="R60" s="3">
        <f t="shared" si="43"/>
        <v>2865222.67</v>
      </c>
      <c r="S60" s="3">
        <f t="shared" si="43"/>
        <v>2951179.92</v>
      </c>
      <c r="T60" s="3">
        <f t="shared" si="43"/>
        <v>2991867.75</v>
      </c>
      <c r="U60" s="3">
        <f t="shared" si="43"/>
        <v>3059395.34</v>
      </c>
      <c r="V60" s="3">
        <f t="shared" si="43"/>
        <v>2937534</v>
      </c>
      <c r="W60" s="3">
        <f t="shared" si="43"/>
        <v>3094283.7</v>
      </c>
      <c r="X60" s="3">
        <f t="shared" si="43"/>
        <v>3132308.9799999995</v>
      </c>
      <c r="Y60" s="3">
        <f t="shared" si="43"/>
        <v>1244426.32</v>
      </c>
      <c r="Z60" s="3">
        <f t="shared" si="43"/>
        <v>2725484.63</v>
      </c>
      <c r="AA60" s="3">
        <f t="shared" si="43"/>
        <v>2673680.98</v>
      </c>
      <c r="AB60" s="3">
        <f t="shared" si="43"/>
        <v>2836751.7399999998</v>
      </c>
      <c r="AC60" s="3">
        <f t="shared" si="43"/>
        <v>2563290.46</v>
      </c>
      <c r="AD60" s="3">
        <f t="shared" si="43"/>
        <v>2919869.77</v>
      </c>
      <c r="AE60" s="3">
        <f t="shared" si="43"/>
        <v>2857606.0100000002</v>
      </c>
      <c r="AF60" s="3">
        <f t="shared" si="43"/>
        <v>2769684.0900000003</v>
      </c>
      <c r="AG60" s="3">
        <f t="shared" si="43"/>
        <v>2977278.8400000003</v>
      </c>
      <c r="AH60" s="3">
        <f t="shared" si="43"/>
        <v>2812912.99</v>
      </c>
      <c r="AI60" s="3">
        <f t="shared" si="43"/>
        <v>2978153.1700000004</v>
      </c>
      <c r="AJ60" s="3">
        <f t="shared" si="43"/>
        <v>3028129.7699999996</v>
      </c>
      <c r="AK60" s="3">
        <f t="shared" si="43"/>
        <v>2857340.66</v>
      </c>
      <c r="AL60" s="3">
        <f t="shared" si="43"/>
        <v>2588622.4500000002</v>
      </c>
      <c r="AM60" s="3">
        <f t="shared" si="43"/>
        <v>2609599.2200000002</v>
      </c>
      <c r="AN60" s="3">
        <f t="shared" si="43"/>
        <v>2954191.2600000002</v>
      </c>
      <c r="AO60" s="3">
        <f t="shared" si="43"/>
        <v>2941774.3100000005</v>
      </c>
      <c r="AP60" s="3">
        <f t="shared" si="43"/>
        <v>2937363.3</v>
      </c>
      <c r="AQ60" s="3">
        <f t="shared" si="43"/>
        <v>2950624.61</v>
      </c>
      <c r="AR60" s="3">
        <f t="shared" si="43"/>
        <v>3082078.5700000003</v>
      </c>
      <c r="AS60" s="3">
        <f t="shared" si="43"/>
        <v>3158923.08</v>
      </c>
      <c r="AT60" s="3">
        <f t="shared" si="43"/>
        <v>2957943.36</v>
      </c>
      <c r="AU60" s="3">
        <f t="shared" si="43"/>
        <v>3124549.16</v>
      </c>
      <c r="AV60" s="3">
        <f t="shared" si="43"/>
        <v>3348122.26</v>
      </c>
      <c r="AW60" s="3">
        <f t="shared" si="43"/>
        <v>2561894.4900000002</v>
      </c>
      <c r="AX60" s="3">
        <f t="shared" si="43"/>
        <v>2875135.3499999996</v>
      </c>
      <c r="AY60" s="3">
        <f t="shared" si="43"/>
        <v>2862381.33</v>
      </c>
      <c r="AZ60" s="3">
        <f t="shared" si="43"/>
        <v>3056946.57</v>
      </c>
      <c r="BA60" s="3">
        <f t="shared" si="43"/>
        <v>3035359.53</v>
      </c>
      <c r="BB60" s="3">
        <f t="shared" si="43"/>
        <v>3042388.89</v>
      </c>
      <c r="BC60" s="3">
        <f t="shared" si="43"/>
        <v>3101242.74</v>
      </c>
      <c r="BD60" s="3">
        <f t="shared" si="43"/>
        <v>3275617.8600000003</v>
      </c>
      <c r="BE60" s="3">
        <f t="shared" si="43"/>
        <v>3222101.05</v>
      </c>
      <c r="BF60" s="3">
        <f t="shared" si="43"/>
        <v>3256047.2699999996</v>
      </c>
      <c r="BG60" s="3">
        <f t="shared" si="43"/>
        <v>3403031.1399999997</v>
      </c>
      <c r="BH60" s="3">
        <f t="shared" si="43"/>
        <v>3364272.8100000005</v>
      </c>
      <c r="BI60" s="3">
        <f t="shared" si="43"/>
        <v>1721657.0999999999</v>
      </c>
      <c r="BJ60" s="3">
        <f t="shared" si="43"/>
        <v>3059602.9899999998</v>
      </c>
      <c r="BK60" s="3">
        <f t="shared" si="43"/>
        <v>3002021.05</v>
      </c>
      <c r="BL60" s="3">
        <f t="shared" si="43"/>
        <v>3047584.12</v>
      </c>
      <c r="BM60" s="3">
        <f t="shared" si="43"/>
        <v>3088139.99</v>
      </c>
      <c r="BN60" s="3">
        <f t="shared" si="43"/>
        <v>3003910.3100000005</v>
      </c>
      <c r="BO60" s="3">
        <f t="shared" ref="BO60:CS60" si="44">BO15+BO53</f>
        <v>3064445.0700000003</v>
      </c>
      <c r="BP60" s="3">
        <f t="shared" si="44"/>
        <v>3003341</v>
      </c>
      <c r="BQ60" s="3">
        <f t="shared" si="44"/>
        <v>2898530.7</v>
      </c>
      <c r="BR60" s="3">
        <f t="shared" si="44"/>
        <v>2981952.41</v>
      </c>
      <c r="BS60" s="3">
        <f t="shared" si="44"/>
        <v>2919979.3899999997</v>
      </c>
      <c r="BT60" s="3">
        <f t="shared" si="44"/>
        <v>2969963.36</v>
      </c>
      <c r="BU60" s="3">
        <f t="shared" si="44"/>
        <v>2676993.0300000003</v>
      </c>
      <c r="BV60" s="3">
        <f t="shared" si="44"/>
        <v>3156107.3099999996</v>
      </c>
      <c r="BW60" s="3">
        <f t="shared" si="44"/>
        <v>2864896.9799999995</v>
      </c>
      <c r="BX60" s="3">
        <f t="shared" si="44"/>
        <v>3135741.6399999997</v>
      </c>
      <c r="BY60" s="3">
        <f t="shared" ref="BY60" si="45">BY15+BY53</f>
        <v>3084153.9400000004</v>
      </c>
      <c r="BZ60" s="3"/>
      <c r="CA60" s="3"/>
      <c r="CB60" s="3"/>
      <c r="CC60" s="3"/>
      <c r="CD60" s="3"/>
      <c r="CE60" s="3"/>
      <c r="CF60" s="3"/>
      <c r="CG60" s="3"/>
      <c r="CH60" s="3">
        <f t="shared" si="44"/>
        <v>3011282.84</v>
      </c>
      <c r="CI60" s="3">
        <f t="shared" si="44"/>
        <v>2762230</v>
      </c>
      <c r="CJ60" s="3">
        <f t="shared" si="44"/>
        <v>2818023.75</v>
      </c>
      <c r="CK60" s="3">
        <f t="shared" si="44"/>
        <v>2905061.25</v>
      </c>
      <c r="CL60" s="3">
        <f t="shared" si="44"/>
        <v>2847488.75</v>
      </c>
      <c r="CM60" s="3">
        <f t="shared" si="44"/>
        <v>2893338.75</v>
      </c>
      <c r="CN60" s="3">
        <f t="shared" si="44"/>
        <v>2969132.5</v>
      </c>
      <c r="CO60" s="3">
        <f t="shared" si="44"/>
        <v>2969188.75</v>
      </c>
      <c r="CP60" s="3">
        <f t="shared" si="44"/>
        <v>2979916.25</v>
      </c>
      <c r="CQ60" s="3">
        <f t="shared" si="44"/>
        <v>3029247.5</v>
      </c>
      <c r="CR60" s="3">
        <f t="shared" si="44"/>
        <v>3036341.25</v>
      </c>
      <c r="CS60" s="3">
        <f t="shared" si="44"/>
        <v>3053378.75</v>
      </c>
    </row>
    <row r="61" spans="1:97" x14ac:dyDescent="0.3">
      <c r="A61" s="7" t="s">
        <v>60</v>
      </c>
      <c r="B61" s="18">
        <f>B60/B8</f>
        <v>3.7915619063224741</v>
      </c>
      <c r="C61" s="18">
        <f t="shared" ref="C61:BN61" si="46">C60/C8</f>
        <v>3.6541288818585111</v>
      </c>
      <c r="D61" s="18">
        <f t="shared" si="46"/>
        <v>3.5359541243569641</v>
      </c>
      <c r="E61" s="18">
        <f t="shared" si="46"/>
        <v>3.5048935641926575</v>
      </c>
      <c r="F61" s="18">
        <f t="shared" si="46"/>
        <v>3.9144524567578189</v>
      </c>
      <c r="G61" s="18">
        <f t="shared" si="46"/>
        <v>3.6329130618273897</v>
      </c>
      <c r="H61" s="18">
        <f t="shared" si="46"/>
        <v>3.8564679283249408</v>
      </c>
      <c r="I61" s="18">
        <f t="shared" si="46"/>
        <v>3.8526168315495002</v>
      </c>
      <c r="J61" s="18">
        <f t="shared" si="46"/>
        <v>3.8359321197605167</v>
      </c>
      <c r="K61" s="18">
        <f t="shared" si="46"/>
        <v>3.9210657371374138</v>
      </c>
      <c r="L61" s="18">
        <f t="shared" si="46"/>
        <v>4.7414814527237414</v>
      </c>
      <c r="M61" s="18">
        <f t="shared" si="46"/>
        <v>4.5017470423898871</v>
      </c>
      <c r="N61" s="18">
        <f t="shared" si="46"/>
        <v>4.0686350435518746</v>
      </c>
      <c r="O61" s="18">
        <f t="shared" si="46"/>
        <v>4.0910256873326469</v>
      </c>
      <c r="P61" s="18">
        <f t="shared" si="46"/>
        <v>3.8558265105773759</v>
      </c>
      <c r="Q61" s="18">
        <f t="shared" si="46"/>
        <v>3.5439753841831374</v>
      </c>
      <c r="R61" s="18">
        <f t="shared" si="46"/>
        <v>3.4780033927623086</v>
      </c>
      <c r="S61" s="18">
        <f t="shared" si="46"/>
        <v>3.7177632135560104</v>
      </c>
      <c r="T61" s="18">
        <f t="shared" si="46"/>
        <v>4.0026812058893757</v>
      </c>
      <c r="U61" s="18">
        <f t="shared" si="46"/>
        <v>4.2484862193111521</v>
      </c>
      <c r="V61" s="18">
        <f t="shared" si="46"/>
        <v>3.8168601893083567</v>
      </c>
      <c r="W61" s="18">
        <f t="shared" si="46"/>
        <v>4.36467339466261</v>
      </c>
      <c r="X61" s="18">
        <f t="shared" si="46"/>
        <v>4.0459997973582889</v>
      </c>
      <c r="Y61" s="18">
        <f t="shared" si="46"/>
        <v>1.7741845075794029</v>
      </c>
      <c r="Z61" s="18">
        <f t="shared" si="46"/>
        <v>3.8832894877485553</v>
      </c>
      <c r="AA61" s="18">
        <f t="shared" si="46"/>
        <v>3.5629649697698187</v>
      </c>
      <c r="AB61" s="18">
        <f t="shared" si="46"/>
        <v>3.570987024362255</v>
      </c>
      <c r="AC61" s="18">
        <f t="shared" si="46"/>
        <v>3.4966805079327594</v>
      </c>
      <c r="AD61" s="18">
        <f t="shared" si="46"/>
        <v>4.2431302473840731</v>
      </c>
      <c r="AE61" s="18">
        <f t="shared" si="46"/>
        <v>4.021025927936039</v>
      </c>
      <c r="AF61" s="18">
        <f t="shared" si="46"/>
        <v>3.8459474989116953</v>
      </c>
      <c r="AG61" s="18">
        <f t="shared" si="46"/>
        <v>4.21583095209101</v>
      </c>
      <c r="AH61" s="18">
        <f t="shared" si="46"/>
        <v>4.0349859595932358</v>
      </c>
      <c r="AI61" s="18">
        <f t="shared" si="46"/>
        <v>4.2423411305015479</v>
      </c>
      <c r="AJ61" s="18">
        <f t="shared" si="46"/>
        <v>4.7753976160306442</v>
      </c>
      <c r="AK61" s="18">
        <f t="shared" si="46"/>
        <v>5.7837567265856125</v>
      </c>
      <c r="AL61" s="18">
        <f t="shared" si="46"/>
        <v>4.5940602292278951</v>
      </c>
      <c r="AM61" s="18">
        <f t="shared" si="46"/>
        <v>4.5872159333123426</v>
      </c>
      <c r="AN61" s="18">
        <f t="shared" si="46"/>
        <v>4.9716770184634633</v>
      </c>
      <c r="AO61" s="18">
        <f t="shared" si="46"/>
        <v>4.1452801354158701</v>
      </c>
      <c r="AP61" s="18">
        <f t="shared" si="46"/>
        <v>4.7943988296352833</v>
      </c>
      <c r="AQ61" s="18">
        <f t="shared" si="46"/>
        <v>4.5450965205740328</v>
      </c>
      <c r="AR61" s="18">
        <f t="shared" si="46"/>
        <v>4.8989393614362857</v>
      </c>
      <c r="AS61" s="18">
        <f t="shared" si="46"/>
        <v>4.6596734619836768</v>
      </c>
      <c r="AT61" s="18">
        <f t="shared" si="46"/>
        <v>4.2109797354995129</v>
      </c>
      <c r="AU61" s="18">
        <f t="shared" si="46"/>
        <v>4.2968339459791212</v>
      </c>
      <c r="AV61" s="18">
        <f t="shared" si="46"/>
        <v>5.0051975246421128</v>
      </c>
      <c r="AW61" s="18">
        <f t="shared" si="46"/>
        <v>4.6836416443639628</v>
      </c>
      <c r="AX61" s="18">
        <f t="shared" si="46"/>
        <v>4.2360017414672519</v>
      </c>
      <c r="AY61" s="18">
        <f t="shared" si="46"/>
        <v>4.2585086484635166</v>
      </c>
      <c r="AZ61" s="18">
        <f t="shared" si="46"/>
        <v>4.2549565089772425</v>
      </c>
      <c r="BA61" s="18">
        <f t="shared" si="46"/>
        <v>4.4556957980146894</v>
      </c>
      <c r="BB61" s="18">
        <f t="shared" si="46"/>
        <v>4.5618899842472986</v>
      </c>
      <c r="BC61" s="18">
        <f t="shared" si="46"/>
        <v>4.3681936780691011</v>
      </c>
      <c r="BD61" s="18">
        <f t="shared" si="46"/>
        <v>4.915337553743953</v>
      </c>
      <c r="BE61" s="18">
        <f t="shared" si="46"/>
        <v>4.9176433511800148</v>
      </c>
      <c r="BF61" s="18">
        <f t="shared" si="46"/>
        <v>4.9298432921560629</v>
      </c>
      <c r="BG61" s="18">
        <f t="shared" si="46"/>
        <v>4.8600877932621227</v>
      </c>
      <c r="BH61" s="18">
        <f t="shared" si="46"/>
        <v>4.5927024544870969</v>
      </c>
      <c r="BI61" s="18">
        <f t="shared" si="46"/>
        <v>2.6491634515953129</v>
      </c>
      <c r="BJ61" s="18">
        <f t="shared" si="46"/>
        <v>4.1886977610682115</v>
      </c>
      <c r="BK61" s="18">
        <f t="shared" si="46"/>
        <v>4.3918207695589304</v>
      </c>
      <c r="BL61" s="18">
        <f t="shared" si="46"/>
        <v>4.6213974698975644</v>
      </c>
      <c r="BM61" s="18">
        <f t="shared" si="46"/>
        <v>5.8600270926677789</v>
      </c>
      <c r="BN61" s="18">
        <f t="shared" si="46"/>
        <v>4.1894865823362766</v>
      </c>
      <c r="BO61" s="18">
        <f t="shared" ref="BO61:CS61" si="47">BO60/BO8</f>
        <v>4.1202098726919054</v>
      </c>
      <c r="BP61" s="18">
        <f t="shared" si="47"/>
        <v>4.4776233332978013</v>
      </c>
      <c r="BQ61" s="18">
        <f t="shared" si="47"/>
        <v>3.7323989347638924</v>
      </c>
      <c r="BR61" s="18">
        <f t="shared" si="47"/>
        <v>4.496584087185421</v>
      </c>
      <c r="BS61" s="18">
        <f t="shared" si="47"/>
        <v>4.8757218811836625</v>
      </c>
      <c r="BT61" s="18">
        <f t="shared" si="47"/>
        <v>4.6999128147504772</v>
      </c>
      <c r="BU61" s="18">
        <f t="shared" si="47"/>
        <v>4.2246916049951375</v>
      </c>
      <c r="BV61" s="18">
        <f t="shared" si="47"/>
        <v>4.4477397984811127</v>
      </c>
      <c r="BW61" s="18">
        <f t="shared" si="47"/>
        <v>3.895732074085918</v>
      </c>
      <c r="BX61" s="18">
        <f t="shared" si="47"/>
        <v>4.2398845239374108</v>
      </c>
      <c r="BY61" s="18">
        <f t="shared" ref="BY61" si="48">BY60/BY8</f>
        <v>3.7422331183234085</v>
      </c>
      <c r="BZ61" s="18"/>
      <c r="CA61" s="18"/>
      <c r="CB61" s="18"/>
      <c r="CC61" s="18"/>
      <c r="CD61" s="18"/>
      <c r="CE61" s="18"/>
      <c r="CF61" s="18"/>
      <c r="CG61" s="18"/>
      <c r="CH61" s="18">
        <f t="shared" si="47"/>
        <v>4.0150437866666664</v>
      </c>
      <c r="CI61" s="18">
        <f t="shared" si="47"/>
        <v>3.6829733333333334</v>
      </c>
      <c r="CJ61" s="18">
        <f t="shared" si="47"/>
        <v>3.6836911764705884</v>
      </c>
      <c r="CK61" s="18">
        <f t="shared" si="47"/>
        <v>3.7484661290322578</v>
      </c>
      <c r="CL61" s="18">
        <f t="shared" si="47"/>
        <v>3.5593609375000002</v>
      </c>
      <c r="CM61" s="18">
        <f t="shared" si="47"/>
        <v>3.5720231481481481</v>
      </c>
      <c r="CN61" s="18">
        <f t="shared" si="47"/>
        <v>3.598948484848485</v>
      </c>
      <c r="CO61" s="18">
        <f t="shared" si="47"/>
        <v>3.6209618902439025</v>
      </c>
      <c r="CP61" s="18">
        <f t="shared" si="47"/>
        <v>3.6120196969696972</v>
      </c>
      <c r="CQ61" s="18">
        <f t="shared" si="47"/>
        <v>3.5429795321637427</v>
      </c>
      <c r="CR61" s="18">
        <f t="shared" si="47"/>
        <v>3.5306293604651162</v>
      </c>
      <c r="CS61" s="18">
        <f t="shared" si="47"/>
        <v>3.5096307471264367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86B3-FB04-4E28-A8C1-E3C0F20BB4EF}">
  <dimension ref="A1:CJ60"/>
  <sheetViews>
    <sheetView zoomScaleNormal="100" workbookViewId="0"/>
  </sheetViews>
  <sheetFormatPr defaultRowHeight="14.4" x14ac:dyDescent="0.3"/>
  <cols>
    <col min="1" max="1" width="38.109375" bestFit="1" customWidth="1"/>
    <col min="2" max="4" width="11.5546875" bestFit="1" customWidth="1"/>
    <col min="5" max="5" width="10.6640625" bestFit="1" customWidth="1"/>
    <col min="6" max="15" width="11.5546875" bestFit="1" customWidth="1"/>
    <col min="16" max="16" width="10.6640625" bestFit="1" customWidth="1"/>
    <col min="17" max="18" width="11.5546875" bestFit="1" customWidth="1"/>
    <col min="19" max="20" width="10.6640625" bestFit="1" customWidth="1"/>
    <col min="21" max="24" width="11.5546875" bestFit="1" customWidth="1"/>
    <col min="25" max="25" width="13.33203125" bestFit="1" customWidth="1"/>
    <col min="26" max="26" width="10.6640625" bestFit="1" customWidth="1"/>
    <col min="27" max="31" width="11.5546875" bestFit="1" customWidth="1"/>
    <col min="32" max="35" width="13.33203125" bestFit="1" customWidth="1"/>
    <col min="36" max="48" width="11.5546875" bestFit="1" customWidth="1"/>
    <col min="49" max="49" width="10.6640625" bestFit="1" customWidth="1"/>
    <col min="50" max="54" width="11.5546875" bestFit="1" customWidth="1"/>
    <col min="55" max="57" width="10.6640625" bestFit="1" customWidth="1"/>
    <col min="58" max="58" width="11" bestFit="1" customWidth="1"/>
    <col min="59" max="59" width="10.6640625" bestFit="1" customWidth="1"/>
    <col min="60" max="67" width="11.5546875" bestFit="1" customWidth="1"/>
    <col min="68" max="73" width="11.6640625" bestFit="1" customWidth="1"/>
    <col min="74" max="74" width="11.5546875" bestFit="1" customWidth="1"/>
    <col min="75" max="75" width="12.5546875" bestFit="1" customWidth="1"/>
    <col min="76" max="76" width="10.5546875" bestFit="1" customWidth="1"/>
    <col min="77" max="88" width="11.5546875" bestFit="1" customWidth="1"/>
  </cols>
  <sheetData>
    <row r="1" spans="1:88" x14ac:dyDescent="0.3">
      <c r="B1" s="4">
        <v>2019</v>
      </c>
      <c r="C1" s="4">
        <v>2019</v>
      </c>
      <c r="D1" s="4">
        <v>2019</v>
      </c>
      <c r="E1" s="4">
        <v>2019</v>
      </c>
      <c r="F1" s="4">
        <v>2019</v>
      </c>
      <c r="G1" s="4">
        <v>2019</v>
      </c>
      <c r="H1" s="4">
        <v>2019</v>
      </c>
      <c r="I1" s="4">
        <v>2019</v>
      </c>
      <c r="J1" s="4">
        <v>2019</v>
      </c>
      <c r="K1" s="4">
        <v>2019</v>
      </c>
      <c r="L1" s="4">
        <v>2019</v>
      </c>
      <c r="M1" s="4">
        <v>2019</v>
      </c>
      <c r="N1" s="4">
        <v>2020</v>
      </c>
      <c r="O1" s="4">
        <v>2020</v>
      </c>
      <c r="P1" s="4">
        <v>2020</v>
      </c>
      <c r="Q1" s="4">
        <v>2020</v>
      </c>
      <c r="R1" s="4">
        <v>2020</v>
      </c>
      <c r="S1" s="4">
        <v>2020</v>
      </c>
      <c r="T1" s="4">
        <v>2020</v>
      </c>
      <c r="U1" s="4">
        <v>2020</v>
      </c>
      <c r="V1" s="4">
        <v>2020</v>
      </c>
      <c r="W1" s="4">
        <v>2020</v>
      </c>
      <c r="X1" s="4">
        <v>2020</v>
      </c>
      <c r="Y1" s="4">
        <v>2020</v>
      </c>
      <c r="Z1" s="8">
        <v>2021</v>
      </c>
      <c r="AA1" s="8">
        <v>2021</v>
      </c>
      <c r="AB1" s="8">
        <v>2021</v>
      </c>
      <c r="AC1" s="8">
        <v>2021</v>
      </c>
      <c r="AD1" s="8">
        <v>2021</v>
      </c>
      <c r="AE1" s="8">
        <v>2021</v>
      </c>
      <c r="AF1" s="8">
        <v>2021</v>
      </c>
      <c r="AG1" s="8">
        <v>2021</v>
      </c>
      <c r="AH1" s="8">
        <v>2021</v>
      </c>
      <c r="AI1" s="8">
        <v>2021</v>
      </c>
      <c r="AJ1" s="8">
        <v>2021</v>
      </c>
      <c r="AK1" s="8">
        <v>2021</v>
      </c>
      <c r="AL1" s="8">
        <v>2022</v>
      </c>
      <c r="AM1" s="8">
        <v>2022</v>
      </c>
      <c r="AN1" s="8">
        <v>2022</v>
      </c>
      <c r="AO1" s="8">
        <v>2022</v>
      </c>
      <c r="AP1" s="8">
        <v>2022</v>
      </c>
      <c r="AQ1" s="8">
        <v>2022</v>
      </c>
      <c r="AR1" s="8">
        <v>2022</v>
      </c>
      <c r="AS1" s="8">
        <v>2022</v>
      </c>
      <c r="AT1" s="8">
        <v>2022</v>
      </c>
      <c r="AU1" s="8">
        <v>2022</v>
      </c>
      <c r="AV1" s="8">
        <v>2022</v>
      </c>
      <c r="AW1" s="8">
        <v>2022</v>
      </c>
      <c r="AX1" s="8">
        <v>2023</v>
      </c>
      <c r="AY1" s="8">
        <v>2023</v>
      </c>
      <c r="AZ1" s="8">
        <v>2023</v>
      </c>
      <c r="BA1" s="8">
        <v>2023</v>
      </c>
      <c r="BB1" s="8">
        <v>2023</v>
      </c>
      <c r="BC1" s="8">
        <v>2023</v>
      </c>
      <c r="BD1" s="8">
        <v>2023</v>
      </c>
      <c r="BE1" s="8">
        <v>2023</v>
      </c>
      <c r="BF1" s="8">
        <v>2023</v>
      </c>
      <c r="BG1" s="8">
        <v>2023</v>
      </c>
      <c r="BH1" s="8">
        <v>2023</v>
      </c>
      <c r="BI1" s="8">
        <v>2023</v>
      </c>
      <c r="BJ1" s="8">
        <v>2024</v>
      </c>
      <c r="BK1" s="8">
        <v>2024</v>
      </c>
      <c r="BL1" s="8">
        <v>2024</v>
      </c>
      <c r="BM1" s="8">
        <v>2024</v>
      </c>
      <c r="BN1" s="8">
        <v>2024</v>
      </c>
      <c r="BO1" s="8">
        <v>2024</v>
      </c>
      <c r="BP1" s="8">
        <v>2024</v>
      </c>
      <c r="BQ1" s="8">
        <v>2024</v>
      </c>
      <c r="BR1" s="8">
        <v>2024</v>
      </c>
      <c r="BS1" s="8">
        <v>2024</v>
      </c>
      <c r="BT1" s="8">
        <v>2024</v>
      </c>
      <c r="BU1" s="8">
        <v>2024</v>
      </c>
      <c r="BV1" s="8">
        <v>2025</v>
      </c>
      <c r="BW1" s="8">
        <v>2025</v>
      </c>
      <c r="BX1" s="8">
        <v>2025</v>
      </c>
      <c r="BY1" s="8">
        <v>2025</v>
      </c>
      <c r="BZ1" s="8">
        <v>2025</v>
      </c>
      <c r="CA1" s="8">
        <v>2025</v>
      </c>
      <c r="CB1" s="8">
        <v>2025</v>
      </c>
      <c r="CC1" s="8">
        <v>2025</v>
      </c>
      <c r="CD1" s="8">
        <v>2025</v>
      </c>
      <c r="CE1" s="8">
        <v>2025</v>
      </c>
      <c r="CF1" s="8">
        <v>2025</v>
      </c>
      <c r="CG1" s="8">
        <v>2025</v>
      </c>
      <c r="CH1" s="8">
        <v>2025</v>
      </c>
      <c r="CI1" s="8">
        <v>2025</v>
      </c>
      <c r="CJ1" s="8">
        <v>2025</v>
      </c>
    </row>
    <row r="2" spans="1:88" x14ac:dyDescent="0.3">
      <c r="B2" s="4" t="s">
        <v>44</v>
      </c>
      <c r="C2" s="4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  <c r="J2" s="4" t="s">
        <v>52</v>
      </c>
      <c r="K2" s="4" t="s">
        <v>53</v>
      </c>
      <c r="L2" s="4" t="s">
        <v>54</v>
      </c>
      <c r="M2" s="4" t="s">
        <v>55</v>
      </c>
      <c r="N2" s="4" t="s">
        <v>44</v>
      </c>
      <c r="O2" s="4" t="s">
        <v>45</v>
      </c>
      <c r="P2" s="4" t="s">
        <v>46</v>
      </c>
      <c r="Q2" s="4" t="s">
        <v>47</v>
      </c>
      <c r="R2" s="4" t="s">
        <v>48</v>
      </c>
      <c r="S2" s="4" t="s">
        <v>49</v>
      </c>
      <c r="T2" s="4" t="s">
        <v>50</v>
      </c>
      <c r="U2" s="4" t="s">
        <v>51</v>
      </c>
      <c r="V2" s="4" t="s">
        <v>52</v>
      </c>
      <c r="W2" s="4" t="s">
        <v>53</v>
      </c>
      <c r="X2" s="4" t="s">
        <v>54</v>
      </c>
      <c r="Y2" s="4" t="s">
        <v>55</v>
      </c>
      <c r="Z2" s="4" t="s">
        <v>44</v>
      </c>
      <c r="AA2" s="4" t="s">
        <v>45</v>
      </c>
      <c r="AB2" s="4" t="s">
        <v>46</v>
      </c>
      <c r="AC2" s="4" t="s">
        <v>47</v>
      </c>
      <c r="AD2" s="4" t="s">
        <v>48</v>
      </c>
      <c r="AE2" s="4" t="s">
        <v>49</v>
      </c>
      <c r="AF2" s="4" t="s">
        <v>50</v>
      </c>
      <c r="AG2" s="4" t="s">
        <v>51</v>
      </c>
      <c r="AH2" s="4" t="s">
        <v>52</v>
      </c>
      <c r="AI2" s="4" t="s">
        <v>53</v>
      </c>
      <c r="AJ2" s="4" t="s">
        <v>54</v>
      </c>
      <c r="AK2" s="4" t="s">
        <v>55</v>
      </c>
      <c r="AL2" s="4" t="s">
        <v>44</v>
      </c>
      <c r="AM2" s="4" t="s">
        <v>45</v>
      </c>
      <c r="AN2" s="4" t="s">
        <v>46</v>
      </c>
      <c r="AO2" s="4" t="s">
        <v>47</v>
      </c>
      <c r="AP2" s="4" t="s">
        <v>48</v>
      </c>
      <c r="AQ2" s="4" t="s">
        <v>49</v>
      </c>
      <c r="AR2" s="4" t="s">
        <v>50</v>
      </c>
      <c r="AS2" s="4" t="s">
        <v>51</v>
      </c>
      <c r="AT2" s="4" t="s">
        <v>52</v>
      </c>
      <c r="AU2" s="4" t="s">
        <v>53</v>
      </c>
      <c r="AV2" s="4" t="s">
        <v>54</v>
      </c>
      <c r="AW2" s="4" t="s">
        <v>55</v>
      </c>
      <c r="AX2" s="4" t="s">
        <v>44</v>
      </c>
      <c r="AY2" s="4" t="s">
        <v>45</v>
      </c>
      <c r="AZ2" s="4" t="s">
        <v>46</v>
      </c>
      <c r="BA2" s="4" t="s">
        <v>47</v>
      </c>
      <c r="BB2" s="4" t="s">
        <v>48</v>
      </c>
      <c r="BC2" s="4" t="s">
        <v>49</v>
      </c>
      <c r="BD2" s="4" t="s">
        <v>50</v>
      </c>
      <c r="BE2" s="4" t="s">
        <v>51</v>
      </c>
      <c r="BF2" s="4" t="s">
        <v>52</v>
      </c>
      <c r="BG2" s="4" t="s">
        <v>53</v>
      </c>
      <c r="BH2" s="4" t="s">
        <v>54</v>
      </c>
      <c r="BI2" s="4" t="s">
        <v>55</v>
      </c>
      <c r="BJ2" s="4" t="s">
        <v>44</v>
      </c>
      <c r="BK2" s="4" t="s">
        <v>45</v>
      </c>
      <c r="BL2" s="4" t="s">
        <v>46</v>
      </c>
      <c r="BM2" s="4" t="s">
        <v>47</v>
      </c>
      <c r="BN2" s="4" t="s">
        <v>48</v>
      </c>
      <c r="BO2" s="4" t="s">
        <v>49</v>
      </c>
      <c r="BP2" s="4" t="s">
        <v>50</v>
      </c>
      <c r="BQ2" s="4" t="s">
        <v>51</v>
      </c>
      <c r="BR2" s="4" t="s">
        <v>52</v>
      </c>
      <c r="BS2" s="4" t="s">
        <v>53</v>
      </c>
      <c r="BT2" s="4" t="s">
        <v>54</v>
      </c>
      <c r="BU2" s="4" t="s">
        <v>55</v>
      </c>
      <c r="BV2" s="4" t="s">
        <v>44</v>
      </c>
      <c r="BW2" s="4" t="s">
        <v>45</v>
      </c>
      <c r="BX2" s="4" t="s">
        <v>46</v>
      </c>
      <c r="BY2" s="4" t="s">
        <v>44</v>
      </c>
      <c r="BZ2" s="4" t="s">
        <v>45</v>
      </c>
      <c r="CA2" s="4" t="s">
        <v>46</v>
      </c>
      <c r="CB2" s="4" t="s">
        <v>47</v>
      </c>
      <c r="CC2" s="4" t="s">
        <v>48</v>
      </c>
      <c r="CD2" s="4" t="s">
        <v>49</v>
      </c>
      <c r="CE2" s="4" t="s">
        <v>50</v>
      </c>
      <c r="CF2" s="4" t="s">
        <v>51</v>
      </c>
      <c r="CG2" s="4" t="s">
        <v>52</v>
      </c>
      <c r="CH2" s="4" t="s">
        <v>53</v>
      </c>
      <c r="CI2" s="4" t="s">
        <v>54</v>
      </c>
      <c r="CJ2" s="4" t="s">
        <v>55</v>
      </c>
    </row>
    <row r="3" spans="1:88" x14ac:dyDescent="0.3">
      <c r="A3" s="17" t="s">
        <v>56</v>
      </c>
      <c r="B3" s="4" t="s">
        <v>21</v>
      </c>
      <c r="C3" s="4" t="s">
        <v>21</v>
      </c>
      <c r="D3" s="4" t="s">
        <v>21</v>
      </c>
      <c r="E3" s="4" t="s">
        <v>21</v>
      </c>
      <c r="F3" s="4" t="s">
        <v>21</v>
      </c>
      <c r="G3" s="4" t="s">
        <v>21</v>
      </c>
      <c r="H3" s="4" t="s">
        <v>21</v>
      </c>
      <c r="I3" s="4" t="s">
        <v>21</v>
      </c>
      <c r="J3" s="4" t="s">
        <v>21</v>
      </c>
      <c r="K3" s="4" t="s">
        <v>21</v>
      </c>
      <c r="L3" s="4" t="s">
        <v>21</v>
      </c>
      <c r="M3" s="4" t="s">
        <v>21</v>
      </c>
      <c r="N3" s="4" t="s">
        <v>21</v>
      </c>
      <c r="O3" s="4" t="s">
        <v>21</v>
      </c>
      <c r="P3" s="4" t="s">
        <v>21</v>
      </c>
      <c r="Q3" s="4" t="s">
        <v>21</v>
      </c>
      <c r="R3" s="4" t="s">
        <v>21</v>
      </c>
      <c r="S3" s="4" t="s">
        <v>21</v>
      </c>
      <c r="T3" s="4" t="s">
        <v>21</v>
      </c>
      <c r="U3" s="4" t="s">
        <v>21</v>
      </c>
      <c r="V3" s="4" t="s">
        <v>21</v>
      </c>
      <c r="W3" s="4" t="s">
        <v>21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21</v>
      </c>
      <c r="AJ3" s="4" t="s">
        <v>21</v>
      </c>
      <c r="AK3" s="4" t="s">
        <v>21</v>
      </c>
      <c r="AL3" s="4" t="s">
        <v>21</v>
      </c>
      <c r="AM3" s="4" t="s">
        <v>21</v>
      </c>
      <c r="AN3" s="4" t="s">
        <v>21</v>
      </c>
      <c r="AO3" s="4" t="s">
        <v>21</v>
      </c>
      <c r="AP3" s="4" t="s">
        <v>21</v>
      </c>
      <c r="AQ3" s="4" t="s">
        <v>21</v>
      </c>
      <c r="AR3" s="4" t="s">
        <v>21</v>
      </c>
      <c r="AS3" s="4" t="s">
        <v>21</v>
      </c>
      <c r="AT3" s="4" t="s">
        <v>21</v>
      </c>
      <c r="AU3" s="4" t="s">
        <v>21</v>
      </c>
      <c r="AV3" s="4" t="s">
        <v>21</v>
      </c>
      <c r="AW3" s="4" t="s">
        <v>21</v>
      </c>
      <c r="AX3" s="4" t="s">
        <v>21</v>
      </c>
      <c r="AY3" s="4" t="s">
        <v>21</v>
      </c>
      <c r="AZ3" s="4" t="s">
        <v>21</v>
      </c>
      <c r="BA3" s="4" t="s">
        <v>21</v>
      </c>
      <c r="BB3" s="4" t="s">
        <v>21</v>
      </c>
      <c r="BC3" s="4" t="s">
        <v>21</v>
      </c>
      <c r="BD3" s="4" t="s">
        <v>21</v>
      </c>
      <c r="BE3" s="4" t="s">
        <v>21</v>
      </c>
      <c r="BF3" s="4" t="s">
        <v>21</v>
      </c>
      <c r="BG3" s="4" t="s">
        <v>21</v>
      </c>
      <c r="BH3" s="4" t="s">
        <v>21</v>
      </c>
      <c r="BI3" s="4" t="s">
        <v>21</v>
      </c>
      <c r="BJ3" s="4" t="s">
        <v>21</v>
      </c>
      <c r="BK3" s="4" t="s">
        <v>21</v>
      </c>
      <c r="BL3" s="4" t="s">
        <v>21</v>
      </c>
      <c r="BM3" s="4" t="s">
        <v>21</v>
      </c>
      <c r="BN3" s="4" t="s">
        <v>21</v>
      </c>
      <c r="BO3" s="4" t="s">
        <v>21</v>
      </c>
      <c r="BP3" s="4" t="s">
        <v>21</v>
      </c>
      <c r="BQ3" s="4" t="s">
        <v>21</v>
      </c>
      <c r="BR3" s="4" t="s">
        <v>21</v>
      </c>
      <c r="BS3" s="4" t="s">
        <v>21</v>
      </c>
      <c r="BT3" s="4" t="s">
        <v>21</v>
      </c>
      <c r="BU3" s="4" t="s">
        <v>21</v>
      </c>
      <c r="BV3" s="4" t="s">
        <v>21</v>
      </c>
      <c r="BW3" s="4" t="s">
        <v>21</v>
      </c>
      <c r="BX3" s="4" t="s">
        <v>21</v>
      </c>
      <c r="BY3" s="8" t="s">
        <v>22</v>
      </c>
      <c r="BZ3" s="8" t="s">
        <v>22</v>
      </c>
      <c r="CA3" s="8" t="s">
        <v>22</v>
      </c>
      <c r="CB3" s="8" t="s">
        <v>22</v>
      </c>
      <c r="CC3" s="8" t="s">
        <v>22</v>
      </c>
      <c r="CD3" s="8" t="s">
        <v>22</v>
      </c>
      <c r="CE3" s="8" t="s">
        <v>22</v>
      </c>
      <c r="CF3" s="8" t="s">
        <v>22</v>
      </c>
      <c r="CG3" s="8" t="s">
        <v>22</v>
      </c>
      <c r="CH3" s="8" t="s">
        <v>22</v>
      </c>
      <c r="CI3" s="8" t="s">
        <v>22</v>
      </c>
      <c r="CJ3" s="8" t="s">
        <v>22</v>
      </c>
    </row>
    <row r="4" spans="1:88" x14ac:dyDescent="0.3">
      <c r="A4" s="7" t="s">
        <v>0</v>
      </c>
      <c r="B4" s="2">
        <v>7798601.6200000001</v>
      </c>
      <c r="C4" s="2">
        <v>7767191.9499999993</v>
      </c>
      <c r="D4" s="2">
        <v>8245904.8699999992</v>
      </c>
      <c r="E4" s="2">
        <v>8796626.0600000005</v>
      </c>
      <c r="F4" s="2">
        <v>8534743.9600000009</v>
      </c>
      <c r="G4" s="2">
        <v>8427594.870000001</v>
      </c>
      <c r="H4" s="2">
        <v>8536100.5900000017</v>
      </c>
      <c r="I4" s="2">
        <v>8304772.6799999997</v>
      </c>
      <c r="J4" s="2">
        <v>8284302.2599999998</v>
      </c>
      <c r="K4" s="2">
        <v>7643064.8900000006</v>
      </c>
      <c r="L4" s="2">
        <v>7108089.4600000009</v>
      </c>
      <c r="M4" s="2">
        <v>7136519.8000000007</v>
      </c>
      <c r="N4" s="2">
        <v>6904013.8399999989</v>
      </c>
      <c r="O4" s="2">
        <v>6758554.3100000005</v>
      </c>
      <c r="P4" s="2">
        <v>7441558.7699999996</v>
      </c>
      <c r="Q4" s="2">
        <v>8319659.2499999981</v>
      </c>
      <c r="R4" s="2">
        <v>8004880.7200000007</v>
      </c>
      <c r="S4" s="2">
        <v>7530788.9399999995</v>
      </c>
      <c r="T4" s="2">
        <v>7301495.8499999996</v>
      </c>
      <c r="U4" s="2">
        <v>7147540.7700000005</v>
      </c>
      <c r="V4" s="2">
        <v>7091316.4099999992</v>
      </c>
      <c r="W4" s="2">
        <v>7019847.8899999997</v>
      </c>
      <c r="X4" s="2">
        <v>7059600.4300000006</v>
      </c>
      <c r="Y4" s="2">
        <v>5581971.4800000004</v>
      </c>
      <c r="Z4" s="2">
        <v>7007104.4000000004</v>
      </c>
      <c r="AA4" s="2">
        <v>7415532.3200000003</v>
      </c>
      <c r="AB4" s="2">
        <v>7594649.580000001</v>
      </c>
      <c r="AC4" s="2">
        <v>7514223.4299999978</v>
      </c>
      <c r="AD4" s="2">
        <v>8405629.3600000013</v>
      </c>
      <c r="AE4" s="2">
        <v>7907112.4700000007</v>
      </c>
      <c r="AF4" s="2">
        <v>8226286.3899999997</v>
      </c>
      <c r="AG4" s="2">
        <v>7632553.9699999997</v>
      </c>
      <c r="AH4" s="2">
        <v>8039201.9000000004</v>
      </c>
      <c r="AI4" s="2">
        <v>7784155.2600000007</v>
      </c>
      <c r="AJ4" s="2">
        <v>7337742.6800000016</v>
      </c>
      <c r="AK4" s="2">
        <v>6073822.870000001</v>
      </c>
      <c r="AL4" s="2">
        <v>7186131.5699999994</v>
      </c>
      <c r="AM4" s="2">
        <v>7413721.7399999993</v>
      </c>
      <c r="AN4" s="2">
        <v>7969562.6599999983</v>
      </c>
      <c r="AO4" s="2">
        <v>8506461.3300000001</v>
      </c>
      <c r="AP4" s="2">
        <v>8102110.3499999996</v>
      </c>
      <c r="AQ4" s="2">
        <v>8129805.4100000001</v>
      </c>
      <c r="AR4" s="2">
        <v>8046777.7699999996</v>
      </c>
      <c r="AS4" s="2">
        <v>8604108.1400000006</v>
      </c>
      <c r="AT4" s="2">
        <v>8762764.6600000001</v>
      </c>
      <c r="AU4" s="2">
        <v>8980028.5299999993</v>
      </c>
      <c r="AV4" s="2">
        <v>8590719.2699999996</v>
      </c>
      <c r="AW4" s="2">
        <v>6766766.0600000005</v>
      </c>
      <c r="AX4" s="2">
        <v>8403320.9199999999</v>
      </c>
      <c r="AY4" s="2">
        <v>7979381.3499999987</v>
      </c>
      <c r="AZ4" s="2">
        <v>8546632.5899999999</v>
      </c>
      <c r="BA4" s="2">
        <v>8053694.46</v>
      </c>
      <c r="BB4" s="2">
        <v>8087951.4399999995</v>
      </c>
      <c r="BC4" s="2">
        <v>8003576.7300000014</v>
      </c>
      <c r="BD4" s="2">
        <v>8068310.8599999985</v>
      </c>
      <c r="BE4" s="2">
        <v>7921450.0500000007</v>
      </c>
      <c r="BF4" s="2">
        <v>7571722.1199999992</v>
      </c>
      <c r="BG4" s="2">
        <v>8078249.8999999985</v>
      </c>
      <c r="BH4" s="2">
        <v>8017041.2599999979</v>
      </c>
      <c r="BI4" s="2">
        <v>6916029.5099999998</v>
      </c>
      <c r="BJ4" s="2">
        <v>8354922.4299999997</v>
      </c>
      <c r="BK4" s="2">
        <v>7484171.5899999999</v>
      </c>
      <c r="BL4" s="2">
        <v>8023716.9099999992</v>
      </c>
      <c r="BM4" s="2">
        <v>6508003.4299999997</v>
      </c>
      <c r="BN4" s="2">
        <v>8313899.8599999985</v>
      </c>
      <c r="BO4" s="2">
        <v>8050803.1699999999</v>
      </c>
      <c r="BP4" s="2">
        <v>7336271.8700000001</v>
      </c>
      <c r="BQ4" s="2">
        <v>8270924.1000000006</v>
      </c>
      <c r="BR4" s="2">
        <v>7203141.5499999998</v>
      </c>
      <c r="BS4" s="2">
        <v>7014458.2800000012</v>
      </c>
      <c r="BT4" s="2">
        <v>7276429.3900000006</v>
      </c>
      <c r="BU4" s="2">
        <v>5555614.1399999997</v>
      </c>
      <c r="BV4" s="2">
        <v>10034263.339999998</v>
      </c>
      <c r="BW4" s="2">
        <v>8301614.9800000004</v>
      </c>
      <c r="BX4" s="2">
        <v>8312641.6499999994</v>
      </c>
      <c r="BY4" s="2">
        <v>8380000</v>
      </c>
      <c r="BZ4" s="2">
        <v>8380000</v>
      </c>
      <c r="CA4" s="2">
        <v>8572500</v>
      </c>
      <c r="CB4" s="2">
        <v>8697500</v>
      </c>
      <c r="CC4" s="2">
        <v>9006500</v>
      </c>
      <c r="CD4" s="2">
        <v>9106500</v>
      </c>
      <c r="CE4" s="2">
        <v>9299000</v>
      </c>
      <c r="CF4" s="2">
        <v>9206500</v>
      </c>
      <c r="CG4" s="2">
        <v>9315500</v>
      </c>
      <c r="CH4" s="2">
        <v>9653000</v>
      </c>
      <c r="CI4" s="2">
        <v>9685500</v>
      </c>
      <c r="CJ4" s="2">
        <v>9810500</v>
      </c>
    </row>
    <row r="5" spans="1:88" x14ac:dyDescent="0.3">
      <c r="A5" s="5" t="s">
        <v>1</v>
      </c>
      <c r="B5" s="10">
        <f>B6+B17</f>
        <v>6959814.6999999993</v>
      </c>
      <c r="C5" s="10">
        <f t="shared" ref="C5:BN5" si="0">C6+C17</f>
        <v>7043894.0799999982</v>
      </c>
      <c r="D5" s="10">
        <f t="shared" si="0"/>
        <v>7558901.7899999991</v>
      </c>
      <c r="E5" s="10">
        <f t="shared" si="0"/>
        <v>7664097.5700000003</v>
      </c>
      <c r="F5" s="10">
        <f t="shared" si="0"/>
        <v>7497478.1799999997</v>
      </c>
      <c r="G5" s="10">
        <f t="shared" si="0"/>
        <v>7496126.6400000006</v>
      </c>
      <c r="H5" s="10">
        <f t="shared" si="0"/>
        <v>7574690.1899999995</v>
      </c>
      <c r="I5" s="10">
        <f t="shared" si="0"/>
        <v>7378897.1900000004</v>
      </c>
      <c r="J5" s="10">
        <f t="shared" si="0"/>
        <v>7296218.96</v>
      </c>
      <c r="K5" s="10">
        <f t="shared" si="0"/>
        <v>6887361.6499999985</v>
      </c>
      <c r="L5" s="10">
        <f t="shared" si="0"/>
        <v>6499741.9799999995</v>
      </c>
      <c r="M5" s="10">
        <f t="shared" si="0"/>
        <v>6759797.6600000001</v>
      </c>
      <c r="N5" s="10">
        <f t="shared" si="0"/>
        <v>6525233.8399999989</v>
      </c>
      <c r="O5" s="10">
        <f t="shared" si="0"/>
        <v>6085150.0099999998</v>
      </c>
      <c r="P5" s="10">
        <f t="shared" si="0"/>
        <v>6377532.3299999991</v>
      </c>
      <c r="Q5" s="10">
        <f t="shared" si="0"/>
        <v>7108143.6600000001</v>
      </c>
      <c r="R5" s="10">
        <f t="shared" si="0"/>
        <v>6863982.8699999992</v>
      </c>
      <c r="S5" s="10">
        <f t="shared" si="0"/>
        <v>6437585.8399999999</v>
      </c>
      <c r="T5" s="10">
        <f t="shared" si="0"/>
        <v>6282310.2599999998</v>
      </c>
      <c r="U5" s="10">
        <f t="shared" si="0"/>
        <v>6187012.7700000005</v>
      </c>
      <c r="V5" s="10">
        <f t="shared" si="0"/>
        <v>6344148.6699999999</v>
      </c>
      <c r="W5" s="10">
        <f t="shared" si="0"/>
        <v>6335931.5899999999</v>
      </c>
      <c r="X5" s="10">
        <f t="shared" si="0"/>
        <v>6516862.1200000001</v>
      </c>
      <c r="Y5" s="10">
        <f t="shared" si="0"/>
        <v>4368695.7300000004</v>
      </c>
      <c r="Z5" s="10">
        <f t="shared" si="0"/>
        <v>6106240.9600000009</v>
      </c>
      <c r="AA5" s="10">
        <f t="shared" si="0"/>
        <v>6601593.6199999992</v>
      </c>
      <c r="AB5" s="10">
        <f t="shared" si="0"/>
        <v>6947182.4799999995</v>
      </c>
      <c r="AC5" s="10">
        <f t="shared" si="0"/>
        <v>7078865.2000000011</v>
      </c>
      <c r="AD5" s="10">
        <f t="shared" si="0"/>
        <v>8035781.7400000002</v>
      </c>
      <c r="AE5" s="10">
        <f t="shared" si="0"/>
        <v>7936351.6200000001</v>
      </c>
      <c r="AF5" s="10">
        <f t="shared" si="0"/>
        <v>8570204.0800000001</v>
      </c>
      <c r="AG5" s="10">
        <f t="shared" si="0"/>
        <v>8051991.3400000008</v>
      </c>
      <c r="AH5" s="10">
        <f t="shared" si="0"/>
        <v>8296634.6500000004</v>
      </c>
      <c r="AI5" s="10">
        <f t="shared" si="0"/>
        <v>8102501.6699999999</v>
      </c>
      <c r="AJ5" s="10">
        <f t="shared" si="0"/>
        <v>7124311.0899999999</v>
      </c>
      <c r="AK5" s="10">
        <f t="shared" si="0"/>
        <v>5737038.0300000003</v>
      </c>
      <c r="AL5" s="10">
        <f t="shared" si="0"/>
        <v>6808751.0700000003</v>
      </c>
      <c r="AM5" s="10">
        <f t="shared" si="0"/>
        <v>6773115.7800000003</v>
      </c>
      <c r="AN5" s="10">
        <f t="shared" si="0"/>
        <v>7024009.8799999999</v>
      </c>
      <c r="AO5" s="10">
        <f t="shared" si="0"/>
        <v>7879605.2800000003</v>
      </c>
      <c r="AP5" s="10">
        <f t="shared" si="0"/>
        <v>7662892.1199999992</v>
      </c>
      <c r="AQ5" s="10">
        <f t="shared" si="0"/>
        <v>7778574.4199999999</v>
      </c>
      <c r="AR5" s="10">
        <f t="shared" si="0"/>
        <v>7502954.3599999994</v>
      </c>
      <c r="AS5" s="10">
        <f t="shared" si="0"/>
        <v>8002441.1499999994</v>
      </c>
      <c r="AT5" s="10">
        <f t="shared" si="0"/>
        <v>7967891.0099999998</v>
      </c>
      <c r="AU5" s="10">
        <f t="shared" si="0"/>
        <v>7972998.1799999997</v>
      </c>
      <c r="AV5" s="10">
        <f t="shared" si="0"/>
        <v>7373819.7800000003</v>
      </c>
      <c r="AW5" s="10">
        <f t="shared" si="0"/>
        <v>5623855.71</v>
      </c>
      <c r="AX5" s="10">
        <f t="shared" si="0"/>
        <v>6906495.54</v>
      </c>
      <c r="AY5" s="10">
        <f t="shared" si="0"/>
        <v>6669378.3200000003</v>
      </c>
      <c r="AZ5" s="10">
        <f t="shared" si="0"/>
        <v>6914797.7999999998</v>
      </c>
      <c r="BA5" s="10">
        <f t="shared" si="0"/>
        <v>6715561.3200000003</v>
      </c>
      <c r="BB5" s="10">
        <f t="shared" si="0"/>
        <v>6664909.1199999992</v>
      </c>
      <c r="BC5" s="10">
        <f t="shared" si="0"/>
        <v>6707608.0300000003</v>
      </c>
      <c r="BD5" s="10">
        <f t="shared" si="0"/>
        <v>6682701.4299999997</v>
      </c>
      <c r="BE5" s="10">
        <f t="shared" si="0"/>
        <v>6647497.0799999991</v>
      </c>
      <c r="BF5" s="10">
        <f t="shared" si="0"/>
        <v>6323274.6399999997</v>
      </c>
      <c r="BG5" s="10">
        <f t="shared" si="0"/>
        <v>6769291.1199999992</v>
      </c>
      <c r="BH5" s="10">
        <f t="shared" si="0"/>
        <v>6888099.6500000004</v>
      </c>
      <c r="BI5" s="10">
        <f t="shared" si="0"/>
        <v>5960308.9600000009</v>
      </c>
      <c r="BJ5" s="10">
        <f t="shared" si="0"/>
        <v>6838909.3999999994</v>
      </c>
      <c r="BK5" s="10">
        <f t="shared" si="0"/>
        <v>6329824.5999999996</v>
      </c>
      <c r="BL5" s="10">
        <f t="shared" si="0"/>
        <v>6623044.3599999994</v>
      </c>
      <c r="BM5" s="10">
        <f t="shared" si="0"/>
        <v>5626580.1500000004</v>
      </c>
      <c r="BN5" s="10">
        <f t="shared" si="0"/>
        <v>6801563.0899999989</v>
      </c>
      <c r="BO5" s="10">
        <f t="shared" ref="BO5:CJ5" si="1">BO6+BO17</f>
        <v>6639468.9699999997</v>
      </c>
      <c r="BP5" s="10">
        <f t="shared" si="1"/>
        <v>6230041.25</v>
      </c>
      <c r="BQ5" s="10">
        <f t="shared" si="1"/>
        <v>6817995.5999999996</v>
      </c>
      <c r="BR5" s="10">
        <f t="shared" si="1"/>
        <v>6096843.3399999999</v>
      </c>
      <c r="BS5" s="10">
        <f t="shared" si="1"/>
        <v>5934948.75</v>
      </c>
      <c r="BT5" s="10">
        <f t="shared" si="1"/>
        <v>6173595.2599999998</v>
      </c>
      <c r="BU5" s="10">
        <f t="shared" si="1"/>
        <v>4829399.5200000005</v>
      </c>
      <c r="BV5" s="10">
        <f t="shared" si="1"/>
        <v>8337560.9799999995</v>
      </c>
      <c r="BW5" s="10">
        <f t="shared" si="1"/>
        <v>7025712.6600000001</v>
      </c>
      <c r="BX5" s="10">
        <f t="shared" si="1"/>
        <v>7156877.7000000002</v>
      </c>
      <c r="BY5" s="10">
        <f t="shared" si="1"/>
        <v>7056017.8679297501</v>
      </c>
      <c r="BZ5" s="10">
        <f t="shared" si="1"/>
        <v>7081017.8679297501</v>
      </c>
      <c r="CA5" s="10">
        <f t="shared" si="1"/>
        <v>7241522.8679297501</v>
      </c>
      <c r="CB5" s="10">
        <f t="shared" si="1"/>
        <v>7415160.3679297501</v>
      </c>
      <c r="CC5" s="10">
        <f t="shared" si="1"/>
        <v>7517351.8679297501</v>
      </c>
      <c r="CD5" s="10">
        <f t="shared" si="1"/>
        <v>7619501.8679297501</v>
      </c>
      <c r="CE5" s="10">
        <f t="shared" si="1"/>
        <v>7800006.8679297501</v>
      </c>
      <c r="CF5" s="10">
        <f t="shared" si="1"/>
        <v>7751651.8679297501</v>
      </c>
      <c r="CG5" s="10">
        <f t="shared" si="1"/>
        <v>7809543.3679297501</v>
      </c>
      <c r="CH5" s="10">
        <f t="shared" si="1"/>
        <v>8070787.1179297501</v>
      </c>
      <c r="CI5" s="10">
        <f t="shared" si="1"/>
        <v>8116069.6179297501</v>
      </c>
      <c r="CJ5" s="10">
        <f t="shared" si="1"/>
        <v>8219707.1179297501</v>
      </c>
    </row>
    <row r="6" spans="1:88" x14ac:dyDescent="0.3">
      <c r="A6" s="5" t="s">
        <v>2</v>
      </c>
      <c r="B6" s="2">
        <v>5151666.4399999995</v>
      </c>
      <c r="C6" s="2">
        <v>5142048.2699999986</v>
      </c>
      <c r="D6" s="2">
        <v>5812352.6099999994</v>
      </c>
      <c r="E6" s="2">
        <v>5881896.7800000003</v>
      </c>
      <c r="F6" s="2">
        <v>5590984.7400000002</v>
      </c>
      <c r="G6" s="2">
        <v>5573295.3600000003</v>
      </c>
      <c r="H6" s="2">
        <v>5628592.71</v>
      </c>
      <c r="I6" s="2">
        <v>5394097.7700000005</v>
      </c>
      <c r="J6" s="2">
        <v>5308528.93</v>
      </c>
      <c r="K6" s="2">
        <v>4953896.879999999</v>
      </c>
      <c r="L6" s="2">
        <v>4513926.0599999996</v>
      </c>
      <c r="M6" s="2">
        <v>4772559.41</v>
      </c>
      <c r="N6" s="2">
        <v>4580611.1999999993</v>
      </c>
      <c r="O6" s="2">
        <v>4382000.0999999996</v>
      </c>
      <c r="P6" s="2">
        <v>4569544.2799999993</v>
      </c>
      <c r="Q6" s="2">
        <v>5444146.6600000001</v>
      </c>
      <c r="R6" s="2">
        <v>5085283.43</v>
      </c>
      <c r="S6" s="2">
        <v>4813754.6499999994</v>
      </c>
      <c r="T6" s="2">
        <v>4571816.46</v>
      </c>
      <c r="U6" s="2">
        <v>4559704.3600000003</v>
      </c>
      <c r="V6" s="2">
        <v>4549971.59</v>
      </c>
      <c r="W6" s="2">
        <v>4462368.67</v>
      </c>
      <c r="X6" s="2">
        <v>4463351.54</v>
      </c>
      <c r="Y6" s="2">
        <v>3589556.46</v>
      </c>
      <c r="Z6" s="2">
        <v>4498349.2200000007</v>
      </c>
      <c r="AA6" s="2">
        <v>4731509.6399999997</v>
      </c>
      <c r="AB6" s="2">
        <v>4895926.43</v>
      </c>
      <c r="AC6" s="2">
        <v>4896530.120000001</v>
      </c>
      <c r="AD6" s="2">
        <v>5639245.04</v>
      </c>
      <c r="AE6" s="2">
        <v>5708808.8300000001</v>
      </c>
      <c r="AF6" s="2">
        <v>6272250.5</v>
      </c>
      <c r="AG6" s="2">
        <v>5795814.8100000005</v>
      </c>
      <c r="AH6" s="2">
        <v>6059551.4500000002</v>
      </c>
      <c r="AI6" s="2">
        <v>5813366.9700000007</v>
      </c>
      <c r="AJ6" s="2">
        <v>4949472.28</v>
      </c>
      <c r="AK6" s="2">
        <v>3801453.2500000005</v>
      </c>
      <c r="AL6" s="2">
        <v>4807911.13</v>
      </c>
      <c r="AM6" s="2">
        <v>4866797.87</v>
      </c>
      <c r="AN6" s="2">
        <v>5160292.4799999995</v>
      </c>
      <c r="AO6" s="2">
        <v>5939605.1600000001</v>
      </c>
      <c r="AP6" s="2">
        <v>5485736.4699999997</v>
      </c>
      <c r="AQ6" s="2">
        <v>5862301.8199999994</v>
      </c>
      <c r="AR6" s="2">
        <v>5498937.0399999991</v>
      </c>
      <c r="AS6" s="2">
        <v>5993220.4899999993</v>
      </c>
      <c r="AT6" s="2">
        <v>6098950.0099999998</v>
      </c>
      <c r="AU6" s="2">
        <v>6094784.3799999999</v>
      </c>
      <c r="AV6" s="2">
        <v>5529080.1600000001</v>
      </c>
      <c r="AW6" s="2">
        <v>4257437.07</v>
      </c>
      <c r="AX6" s="2">
        <v>5210217.45</v>
      </c>
      <c r="AY6" s="2">
        <v>5018957.1900000004</v>
      </c>
      <c r="AZ6" s="2">
        <v>5130869.8899999997</v>
      </c>
      <c r="BA6" s="2">
        <v>4976976.71</v>
      </c>
      <c r="BB6" s="2">
        <v>4885462.6399999997</v>
      </c>
      <c r="BC6" s="2">
        <v>4985643.63</v>
      </c>
      <c r="BD6" s="2">
        <v>4761667.34</v>
      </c>
      <c r="BE6" s="2">
        <v>4740948.1099999994</v>
      </c>
      <c r="BF6" s="2">
        <v>4384655.55</v>
      </c>
      <c r="BG6" s="2">
        <v>4776218.7699999996</v>
      </c>
      <c r="BH6" s="2">
        <v>4917153.2600000007</v>
      </c>
      <c r="BI6" s="2">
        <v>4434594.3100000005</v>
      </c>
      <c r="BJ6" s="2">
        <v>5030693.9499999993</v>
      </c>
      <c r="BK6" s="2">
        <v>4668534.59</v>
      </c>
      <c r="BL6" s="2">
        <v>4883887.5999999996</v>
      </c>
      <c r="BM6" s="2">
        <v>3733265.52</v>
      </c>
      <c r="BN6" s="2">
        <v>5039383.129999999</v>
      </c>
      <c r="BO6" s="2">
        <v>4854095.51</v>
      </c>
      <c r="BP6" s="2">
        <v>4458170.9400000004</v>
      </c>
      <c r="BQ6" s="2">
        <v>5005065.2799999993</v>
      </c>
      <c r="BR6" s="2">
        <v>4364435.72</v>
      </c>
      <c r="BS6" s="2">
        <v>4128369.94</v>
      </c>
      <c r="BT6" s="2">
        <v>4468191.24</v>
      </c>
      <c r="BU6" s="2">
        <v>3413326.1500000004</v>
      </c>
      <c r="BV6" s="2">
        <v>6178902.5099999998</v>
      </c>
      <c r="BW6" s="2">
        <v>5194704.46</v>
      </c>
      <c r="BX6" s="2">
        <v>5253854.58</v>
      </c>
      <c r="BY6" s="2">
        <v>5205737.8679297501</v>
      </c>
      <c r="BZ6" s="2">
        <v>5205737.8679297501</v>
      </c>
      <c r="CA6" s="2">
        <v>5322187.8679297501</v>
      </c>
      <c r="CB6" s="2">
        <v>5416475.3679297501</v>
      </c>
      <c r="CC6" s="2">
        <v>5595312.8679297501</v>
      </c>
      <c r="CD6" s="2">
        <v>5658262.8679297501</v>
      </c>
      <c r="CE6" s="2">
        <v>5774712.8679297501</v>
      </c>
      <c r="CF6" s="2">
        <v>5721212.8679297501</v>
      </c>
      <c r="CG6" s="2">
        <v>5774150.3679297501</v>
      </c>
      <c r="CH6" s="2">
        <v>6007569.1179297501</v>
      </c>
      <c r="CI6" s="2">
        <v>6048356.6179297501</v>
      </c>
      <c r="CJ6" s="2">
        <v>6142644.1179297501</v>
      </c>
    </row>
    <row r="7" spans="1:88" x14ac:dyDescent="0.3">
      <c r="A7" s="5" t="s">
        <v>23</v>
      </c>
      <c r="B7" s="9">
        <f>B6/B4</f>
        <v>0.66058848637533041</v>
      </c>
      <c r="C7" s="9">
        <f t="shared" ref="C7:BN7" si="2">C6/C4</f>
        <v>0.66202152632522482</v>
      </c>
      <c r="D7" s="9">
        <f t="shared" si="2"/>
        <v>0.70487747574512094</v>
      </c>
      <c r="E7" s="9">
        <f t="shared" si="2"/>
        <v>0.66865372472136209</v>
      </c>
      <c r="F7" s="9">
        <f t="shared" si="2"/>
        <v>0.65508523351179704</v>
      </c>
      <c r="G7" s="9">
        <f t="shared" si="2"/>
        <v>0.66131505441006089</v>
      </c>
      <c r="H7" s="9">
        <f t="shared" si="2"/>
        <v>0.65938687702366905</v>
      </c>
      <c r="I7" s="9">
        <f t="shared" si="2"/>
        <v>0.64951781076324422</v>
      </c>
      <c r="J7" s="9">
        <f t="shared" si="2"/>
        <v>0.64079372811295754</v>
      </c>
      <c r="K7" s="9">
        <f t="shared" si="2"/>
        <v>0.64815580546510299</v>
      </c>
      <c r="L7" s="9">
        <f t="shared" si="2"/>
        <v>0.63504069348052339</v>
      </c>
      <c r="M7" s="9">
        <f t="shared" si="2"/>
        <v>0.66875165259122515</v>
      </c>
      <c r="N7" s="9">
        <f t="shared" si="2"/>
        <v>0.66347074414323592</v>
      </c>
      <c r="O7" s="9">
        <f t="shared" si="2"/>
        <v>0.64836352554219534</v>
      </c>
      <c r="P7" s="9">
        <f t="shared" si="2"/>
        <v>0.61405740668497055</v>
      </c>
      <c r="Q7" s="9">
        <f t="shared" si="2"/>
        <v>0.65437135060549523</v>
      </c>
      <c r="R7" s="9">
        <f t="shared" si="2"/>
        <v>0.63527285513381138</v>
      </c>
      <c r="S7" s="9">
        <f t="shared" si="2"/>
        <v>0.63920987407197205</v>
      </c>
      <c r="T7" s="9">
        <f t="shared" si="2"/>
        <v>0.6261479228259782</v>
      </c>
      <c r="U7" s="9">
        <f t="shared" si="2"/>
        <v>0.63794030796413348</v>
      </c>
      <c r="V7" s="9">
        <f t="shared" si="2"/>
        <v>0.64162580357911292</v>
      </c>
      <c r="W7" s="9">
        <f t="shared" si="2"/>
        <v>0.63567882665332232</v>
      </c>
      <c r="X7" s="9">
        <f t="shared" si="2"/>
        <v>0.63223855007895957</v>
      </c>
      <c r="Y7" s="9">
        <f t="shared" si="2"/>
        <v>0.64306248658941545</v>
      </c>
      <c r="Z7" s="9">
        <f t="shared" si="2"/>
        <v>0.6419697728493956</v>
      </c>
      <c r="AA7" s="9">
        <f t="shared" si="2"/>
        <v>0.6380539435097492</v>
      </c>
      <c r="AB7" s="9">
        <f t="shared" si="2"/>
        <v>0.64465468464708264</v>
      </c>
      <c r="AC7" s="9">
        <f t="shared" si="2"/>
        <v>0.65163488491052257</v>
      </c>
      <c r="AD7" s="9">
        <f t="shared" si="2"/>
        <v>0.67088909092703553</v>
      </c>
      <c r="AE7" s="9">
        <f t="shared" si="2"/>
        <v>0.72198401776369314</v>
      </c>
      <c r="AF7" s="9">
        <f t="shared" si="2"/>
        <v>0.76246439798456866</v>
      </c>
      <c r="AG7" s="9">
        <f t="shared" si="2"/>
        <v>0.75935457944753981</v>
      </c>
      <c r="AH7" s="9">
        <f t="shared" si="2"/>
        <v>0.75375037539485101</v>
      </c>
      <c r="AI7" s="9">
        <f t="shared" si="2"/>
        <v>0.74682053168605478</v>
      </c>
      <c r="AJ7" s="9">
        <f t="shared" si="2"/>
        <v>0.67452246499328039</v>
      </c>
      <c r="AK7" s="9">
        <f t="shared" si="2"/>
        <v>0.62587489483373748</v>
      </c>
      <c r="AL7" s="9">
        <f t="shared" si="2"/>
        <v>0.66905414730668511</v>
      </c>
      <c r="AM7" s="9">
        <f t="shared" si="2"/>
        <v>0.65645812463417341</v>
      </c>
      <c r="AN7" s="9">
        <f t="shared" si="2"/>
        <v>0.64750008252021207</v>
      </c>
      <c r="AO7" s="9">
        <f t="shared" si="2"/>
        <v>0.69824630120313502</v>
      </c>
      <c r="AP7" s="9">
        <f t="shared" si="2"/>
        <v>0.67707501293166172</v>
      </c>
      <c r="AQ7" s="9">
        <f t="shared" si="2"/>
        <v>0.72108759365742303</v>
      </c>
      <c r="AR7" s="9">
        <f t="shared" si="2"/>
        <v>0.6833713067733943</v>
      </c>
      <c r="AS7" s="9">
        <f t="shared" si="2"/>
        <v>0.69655336642479704</v>
      </c>
      <c r="AT7" s="9">
        <f t="shared" si="2"/>
        <v>0.69600750980341852</v>
      </c>
      <c r="AU7" s="9">
        <f t="shared" si="2"/>
        <v>0.67870434482906927</v>
      </c>
      <c r="AV7" s="9">
        <f t="shared" si="2"/>
        <v>0.64361085332031809</v>
      </c>
      <c r="AW7" s="9">
        <f t="shared" si="2"/>
        <v>0.62916865046757653</v>
      </c>
      <c r="AX7" s="9">
        <f t="shared" si="2"/>
        <v>0.62001885916312238</v>
      </c>
      <c r="AY7" s="9">
        <f t="shared" si="2"/>
        <v>0.62899076630796713</v>
      </c>
      <c r="AZ7" s="9">
        <f t="shared" si="2"/>
        <v>0.60033818418769769</v>
      </c>
      <c r="BA7" s="9">
        <f t="shared" si="2"/>
        <v>0.61797436378037118</v>
      </c>
      <c r="BB7" s="9">
        <f t="shared" si="2"/>
        <v>0.60404203415939406</v>
      </c>
      <c r="BC7" s="9">
        <f t="shared" si="2"/>
        <v>0.62292694856190867</v>
      </c>
      <c r="BD7" s="9">
        <f t="shared" si="2"/>
        <v>0.59016904809738591</v>
      </c>
      <c r="BE7" s="9">
        <f t="shared" si="2"/>
        <v>0.59849498262000644</v>
      </c>
      <c r="BF7" s="9">
        <f t="shared" si="2"/>
        <v>0.57908299862436052</v>
      </c>
      <c r="BG7" s="9">
        <f t="shared" si="2"/>
        <v>0.59124424586072788</v>
      </c>
      <c r="BH7" s="9">
        <f t="shared" si="2"/>
        <v>0.61333765170119658</v>
      </c>
      <c r="BI7" s="9">
        <f t="shared" si="2"/>
        <v>0.64120523250919448</v>
      </c>
      <c r="BJ7" s="9">
        <f t="shared" si="2"/>
        <v>0.60212335807407369</v>
      </c>
      <c r="BK7" s="9">
        <f t="shared" si="2"/>
        <v>0.62378775444404266</v>
      </c>
      <c r="BL7" s="9">
        <f t="shared" si="2"/>
        <v>0.60868144461990992</v>
      </c>
      <c r="BM7" s="9">
        <f t="shared" si="2"/>
        <v>0.57364221764093326</v>
      </c>
      <c r="BN7" s="9">
        <f t="shared" si="2"/>
        <v>0.60613950310438303</v>
      </c>
      <c r="BO7" s="9">
        <f t="shared" ref="BO7:CJ7" si="3">BO6/BO4</f>
        <v>0.60293307481270841</v>
      </c>
      <c r="BP7" s="9">
        <f t="shared" si="3"/>
        <v>0.60768889416853089</v>
      </c>
      <c r="BQ7" s="9">
        <f t="shared" si="3"/>
        <v>0.60513979084876368</v>
      </c>
      <c r="BR7" s="9">
        <f t="shared" si="3"/>
        <v>0.60590725445344051</v>
      </c>
      <c r="BS7" s="9">
        <f t="shared" si="3"/>
        <v>0.58855149966049825</v>
      </c>
      <c r="BT7" s="9">
        <f t="shared" si="3"/>
        <v>0.61406371181731478</v>
      </c>
      <c r="BU7" s="9">
        <f t="shared" si="3"/>
        <v>0.61439222811107619</v>
      </c>
      <c r="BV7" s="9">
        <f t="shared" si="3"/>
        <v>0.61578038174150618</v>
      </c>
      <c r="BW7" s="9">
        <f t="shared" si="3"/>
        <v>0.62574625208648249</v>
      </c>
      <c r="BX7" s="9">
        <f t="shared" si="3"/>
        <v>0.63203188603709393</v>
      </c>
      <c r="BY7" s="9">
        <f>BY6/BY4</f>
        <v>0.62120976944269091</v>
      </c>
      <c r="BZ7" s="9">
        <f t="shared" si="3"/>
        <v>0.62120976944269091</v>
      </c>
      <c r="CA7" s="9">
        <f t="shared" si="3"/>
        <v>0.62084431238608928</v>
      </c>
      <c r="CB7" s="9">
        <f t="shared" si="3"/>
        <v>0.62276233031672901</v>
      </c>
      <c r="CC7" s="9">
        <f t="shared" si="3"/>
        <v>0.62125274723030588</v>
      </c>
      <c r="CD7" s="9">
        <f t="shared" si="3"/>
        <v>0.6213433116927195</v>
      </c>
      <c r="CE7" s="9">
        <f t="shared" si="3"/>
        <v>0.62100364210450054</v>
      </c>
      <c r="CF7" s="9">
        <f t="shared" si="3"/>
        <v>0.62143190875248466</v>
      </c>
      <c r="CG7" s="9">
        <f t="shared" si="3"/>
        <v>0.6198433114625892</v>
      </c>
      <c r="CH7" s="9">
        <f t="shared" si="3"/>
        <v>0.62235254510823057</v>
      </c>
      <c r="CI7" s="9">
        <f t="shared" si="3"/>
        <v>0.62447541354909397</v>
      </c>
      <c r="CJ7" s="9">
        <f t="shared" si="3"/>
        <v>0.62612956708931755</v>
      </c>
    </row>
    <row r="8" spans="1:88" x14ac:dyDescent="0.3">
      <c r="A8" s="7" t="s">
        <v>24</v>
      </c>
      <c r="B8" s="13">
        <v>774931.42999999982</v>
      </c>
      <c r="C8" s="13">
        <v>829776.83000000007</v>
      </c>
      <c r="D8" s="13">
        <v>866092.71</v>
      </c>
      <c r="E8" s="13">
        <v>888823.53000000014</v>
      </c>
      <c r="F8" s="13">
        <v>823499.15999999992</v>
      </c>
      <c r="G8" s="13">
        <v>856811.2</v>
      </c>
      <c r="H8" s="13">
        <v>843407.46</v>
      </c>
      <c r="I8" s="13">
        <v>831525.82000000007</v>
      </c>
      <c r="J8" s="13">
        <v>855996.98</v>
      </c>
      <c r="K8" s="13">
        <v>785223.2699999999</v>
      </c>
      <c r="L8" s="13">
        <v>710404.58000000007</v>
      </c>
      <c r="M8" s="13">
        <v>759346.20000000007</v>
      </c>
      <c r="N8" s="13">
        <v>733017.82</v>
      </c>
      <c r="O8" s="13">
        <v>688271.54</v>
      </c>
      <c r="P8" s="13">
        <v>761722.98</v>
      </c>
      <c r="Q8" s="13">
        <v>821751.32</v>
      </c>
      <c r="R8" s="13">
        <v>823812.50000000012</v>
      </c>
      <c r="S8" s="13">
        <v>793805.24</v>
      </c>
      <c r="T8" s="13">
        <v>747465.91</v>
      </c>
      <c r="U8" s="13">
        <v>720114.22000000009</v>
      </c>
      <c r="V8" s="13">
        <v>769620.54</v>
      </c>
      <c r="W8" s="13">
        <v>708938.2</v>
      </c>
      <c r="X8" s="13">
        <v>774174.28</v>
      </c>
      <c r="Y8" s="13">
        <v>701407.5</v>
      </c>
      <c r="Z8" s="13">
        <v>701849.46</v>
      </c>
      <c r="AA8" s="13">
        <v>750409</v>
      </c>
      <c r="AB8" s="13">
        <v>794388.7</v>
      </c>
      <c r="AC8" s="13">
        <v>733063.96</v>
      </c>
      <c r="AD8" s="13">
        <v>688140.5</v>
      </c>
      <c r="AE8" s="13">
        <v>710665.9</v>
      </c>
      <c r="AF8" s="13">
        <v>720156.5</v>
      </c>
      <c r="AG8" s="13">
        <v>706214</v>
      </c>
      <c r="AH8" s="13">
        <v>697130.8</v>
      </c>
      <c r="AI8" s="13">
        <v>702007</v>
      </c>
      <c r="AJ8" s="13">
        <v>634110.5</v>
      </c>
      <c r="AK8" s="13">
        <v>494028.5</v>
      </c>
      <c r="AL8" s="13">
        <v>563471.59611250006</v>
      </c>
      <c r="AM8" s="13">
        <v>568885.19266099983</v>
      </c>
      <c r="AN8" s="13">
        <v>594204.17879700009</v>
      </c>
      <c r="AO8" s="13">
        <v>709668.39728549996</v>
      </c>
      <c r="AP8" s="13">
        <v>612665.61343280016</v>
      </c>
      <c r="AQ8" s="13">
        <v>649188.54784349981</v>
      </c>
      <c r="AR8" s="13">
        <v>629131.80641949957</v>
      </c>
      <c r="AS8" s="13">
        <v>677927.99340390041</v>
      </c>
      <c r="AT8" s="13">
        <v>702435.90465749986</v>
      </c>
      <c r="AU8" s="13">
        <v>727174.75222049991</v>
      </c>
      <c r="AV8" s="13">
        <v>668929.09690699994</v>
      </c>
      <c r="AW8" s="13">
        <v>546987.725477</v>
      </c>
      <c r="AX8" s="13">
        <v>678738</v>
      </c>
      <c r="AY8" s="13">
        <v>672155.80999999994</v>
      </c>
      <c r="AZ8" s="13">
        <v>718443.67000000039</v>
      </c>
      <c r="BA8" s="13">
        <v>681231.32</v>
      </c>
      <c r="BB8" s="13">
        <v>666914.12999999989</v>
      </c>
      <c r="BC8" s="13">
        <v>709959.98999999953</v>
      </c>
      <c r="BD8" s="13">
        <v>666407.51000000024</v>
      </c>
      <c r="BE8" s="13">
        <v>655212.42999999982</v>
      </c>
      <c r="BF8" s="13">
        <v>660476.82999999984</v>
      </c>
      <c r="BG8" s="13">
        <v>700199.52000000048</v>
      </c>
      <c r="BH8" s="13">
        <v>732525.74999999977</v>
      </c>
      <c r="BI8" s="13">
        <v>649887.08000000019</v>
      </c>
      <c r="BJ8" s="13">
        <v>730442.53</v>
      </c>
      <c r="BK8" s="13">
        <v>683548.17000000027</v>
      </c>
      <c r="BL8" s="13">
        <v>659450.7699999999</v>
      </c>
      <c r="BM8" s="13">
        <v>526983.91000000027</v>
      </c>
      <c r="BN8" s="13">
        <v>717011.55999999959</v>
      </c>
      <c r="BO8" s="13">
        <v>743759.46</v>
      </c>
      <c r="BP8" s="13">
        <v>670744.44999999995</v>
      </c>
      <c r="BQ8" s="13">
        <v>776586.52000000048</v>
      </c>
      <c r="BR8" s="13">
        <v>663159.49000000022</v>
      </c>
      <c r="BS8" s="13">
        <v>598881.45000000007</v>
      </c>
      <c r="BT8" s="13">
        <v>631918.81999999995</v>
      </c>
      <c r="BU8" s="13">
        <v>633654.06999999983</v>
      </c>
      <c r="BV8" s="13">
        <v>709598.01000000013</v>
      </c>
      <c r="BW8" s="13">
        <v>735412.56</v>
      </c>
      <c r="BX8" s="13">
        <v>739405.17000000016</v>
      </c>
      <c r="BY8" s="13">
        <v>750000</v>
      </c>
      <c r="BZ8" s="13">
        <v>750000</v>
      </c>
      <c r="CA8" s="13">
        <v>765000</v>
      </c>
      <c r="CB8" s="13">
        <v>775000</v>
      </c>
      <c r="CC8" s="13">
        <v>800000</v>
      </c>
      <c r="CD8" s="13">
        <v>810000</v>
      </c>
      <c r="CE8" s="13">
        <v>825000</v>
      </c>
      <c r="CF8" s="13">
        <v>820000</v>
      </c>
      <c r="CG8" s="13">
        <v>825000</v>
      </c>
      <c r="CH8" s="13">
        <v>855000</v>
      </c>
      <c r="CI8" s="13">
        <v>860000</v>
      </c>
      <c r="CJ8" s="13">
        <v>870000</v>
      </c>
    </row>
    <row r="9" spans="1:88" x14ac:dyDescent="0.3">
      <c r="A9" s="5" t="s">
        <v>25</v>
      </c>
      <c r="B9" s="13">
        <v>2559662.6028569997</v>
      </c>
      <c r="C9" s="13">
        <v>2677787.3484135014</v>
      </c>
      <c r="D9" s="13">
        <v>2103962.0729109999</v>
      </c>
      <c r="E9" s="13">
        <v>984303.09437039937</v>
      </c>
      <c r="F9" s="13">
        <v>1298450.6695690004</v>
      </c>
      <c r="G9" s="13">
        <v>1020177.9099908004</v>
      </c>
      <c r="H9" s="13">
        <v>1096998.610318301</v>
      </c>
      <c r="I9" s="13">
        <v>1151915.3192234002</v>
      </c>
      <c r="J9" s="13">
        <v>1128610.6159492014</v>
      </c>
      <c r="K9" s="13">
        <v>1157869.4630904989</v>
      </c>
      <c r="L9" s="13">
        <v>1182367.3865501997</v>
      </c>
      <c r="M9" s="13">
        <v>1971653.7505994998</v>
      </c>
      <c r="N9" s="13">
        <v>184832.91968900003</v>
      </c>
      <c r="O9" s="13">
        <v>898600.000789001</v>
      </c>
      <c r="P9" s="13">
        <v>1011742.0917991</v>
      </c>
      <c r="Q9" s="13">
        <v>903022.92025349929</v>
      </c>
      <c r="R9" s="13">
        <v>875468.61762380099</v>
      </c>
      <c r="S9" s="13">
        <v>1015394.5920789992</v>
      </c>
      <c r="T9" s="13">
        <v>1045244.7017905003</v>
      </c>
      <c r="U9" s="13">
        <v>1087337.1988964996</v>
      </c>
      <c r="V9" s="13">
        <v>1090392.3683465007</v>
      </c>
      <c r="W9" s="13">
        <v>1289461.6926770015</v>
      </c>
      <c r="X9" s="13">
        <v>1200900.3741749991</v>
      </c>
      <c r="Y9" s="13">
        <v>1063663.3057504999</v>
      </c>
      <c r="Z9" s="13">
        <v>1043585.2115142005</v>
      </c>
      <c r="AA9" s="13">
        <v>975555.39800799999</v>
      </c>
      <c r="AB9" s="13">
        <v>1437520.7634695002</v>
      </c>
      <c r="AC9" s="13">
        <v>1290862.0428790001</v>
      </c>
      <c r="AD9" s="13">
        <v>1040221.8527535007</v>
      </c>
      <c r="AE9" s="13">
        <v>1170178.5633279006</v>
      </c>
      <c r="AF9" s="13">
        <v>1298710.0587264001</v>
      </c>
      <c r="AG9" s="13">
        <v>1043014.5518520006</v>
      </c>
      <c r="AH9" s="13">
        <v>1132008.1334343001</v>
      </c>
      <c r="AI9" s="13">
        <v>1273836.3231679997</v>
      </c>
      <c r="AJ9" s="13">
        <v>1475826.6854900008</v>
      </c>
      <c r="AK9" s="13">
        <v>760703.4981015001</v>
      </c>
      <c r="AL9" s="13">
        <v>645636.8763435001</v>
      </c>
      <c r="AM9" s="13">
        <v>662070.59205549979</v>
      </c>
      <c r="AN9" s="13">
        <v>642359.81169000012</v>
      </c>
      <c r="AO9" s="13">
        <v>795482.59998400032</v>
      </c>
      <c r="AP9" s="13">
        <v>612674.73516800022</v>
      </c>
      <c r="AQ9" s="13">
        <v>747734.58445949992</v>
      </c>
      <c r="AR9" s="13">
        <v>700614.31334799982</v>
      </c>
      <c r="AS9" s="13">
        <v>741413.09416449978</v>
      </c>
      <c r="AT9" s="13">
        <v>790981.86165999994</v>
      </c>
      <c r="AU9" s="13">
        <v>791129.9927925003</v>
      </c>
      <c r="AV9" s="13">
        <v>777755.10518300009</v>
      </c>
      <c r="AW9" s="13">
        <v>686852.09253900009</v>
      </c>
      <c r="AX9" s="13">
        <v>742504.72549380036</v>
      </c>
      <c r="AY9" s="13">
        <v>689120.90909049998</v>
      </c>
      <c r="AZ9" s="13">
        <v>953344.52460449992</v>
      </c>
      <c r="BA9" s="13">
        <v>689952.53293630003</v>
      </c>
      <c r="BB9" s="13">
        <v>756867.29389500024</v>
      </c>
      <c r="BC9" s="13">
        <v>750452.87624840019</v>
      </c>
      <c r="BD9" s="13">
        <v>844369.71438199957</v>
      </c>
      <c r="BE9" s="13">
        <v>732435.03806900012</v>
      </c>
      <c r="BF9" s="13">
        <v>767588.35092300002</v>
      </c>
      <c r="BG9" s="13">
        <v>786050.44103700016</v>
      </c>
      <c r="BH9" s="13">
        <v>833929.61555049964</v>
      </c>
      <c r="BI9" s="13">
        <v>790748.29543549975</v>
      </c>
      <c r="BJ9" s="13">
        <v>837630.64512449992</v>
      </c>
      <c r="BK9" s="13">
        <v>722142.98014659982</v>
      </c>
      <c r="BL9" s="13">
        <v>727941.34514949971</v>
      </c>
      <c r="BM9" s="13">
        <v>617944.69940439973</v>
      </c>
      <c r="BN9" s="13">
        <v>837682.9443694998</v>
      </c>
      <c r="BO9" s="13">
        <v>749099.73903399985</v>
      </c>
      <c r="BP9" s="13">
        <v>716125.35301350022</v>
      </c>
      <c r="BQ9" s="13">
        <v>811749.17563769978</v>
      </c>
      <c r="BR9" s="13">
        <v>754151.63999649999</v>
      </c>
      <c r="BS9" s="13">
        <v>685080.7519090001</v>
      </c>
      <c r="BT9" s="13">
        <v>690938.58959800017</v>
      </c>
      <c r="BU9" s="13">
        <v>741713.83854949998</v>
      </c>
      <c r="BV9" s="13">
        <v>811811.0556181001</v>
      </c>
      <c r="BW9" s="13">
        <v>854340.84554350039</v>
      </c>
      <c r="BX9" s="13">
        <v>2004254.6804550001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</row>
    <row r="10" spans="1:88" x14ac:dyDescent="0.3">
      <c r="A10" s="5" t="s">
        <v>3</v>
      </c>
      <c r="B10" s="13">
        <v>607898.37000000011</v>
      </c>
      <c r="C10" s="13">
        <v>635531.91</v>
      </c>
      <c r="D10" s="13">
        <v>653686.03</v>
      </c>
      <c r="E10" s="13">
        <v>654846.12999999989</v>
      </c>
      <c r="F10" s="13">
        <v>716766.25</v>
      </c>
      <c r="G10" s="13">
        <v>702831.99</v>
      </c>
      <c r="H10" s="13">
        <v>706104.71</v>
      </c>
      <c r="I10" s="13">
        <v>634450.61999999988</v>
      </c>
      <c r="J10" s="13">
        <v>675466.26000000013</v>
      </c>
      <c r="K10" s="13">
        <v>656524.76999999979</v>
      </c>
      <c r="L10" s="13">
        <v>656234.66</v>
      </c>
      <c r="M10" s="13">
        <v>680227.30999999994</v>
      </c>
      <c r="N10" s="13">
        <v>657231.86999999988</v>
      </c>
      <c r="O10" s="13">
        <v>659932.69999999995</v>
      </c>
      <c r="P10" s="13">
        <v>647835.59000000008</v>
      </c>
      <c r="Q10" s="13">
        <v>637322.94000000006</v>
      </c>
      <c r="R10" s="13">
        <v>658236.72999999986</v>
      </c>
      <c r="S10" s="13">
        <v>620568.14999999991</v>
      </c>
      <c r="T10" s="13">
        <v>614719.24</v>
      </c>
      <c r="U10" s="13">
        <v>612629.40999999992</v>
      </c>
      <c r="V10" s="13">
        <v>625084.38</v>
      </c>
      <c r="W10" s="13">
        <v>611582.71999999997</v>
      </c>
      <c r="X10" s="13">
        <v>620502.91999999993</v>
      </c>
      <c r="Y10" s="13">
        <v>1706.7200000000248</v>
      </c>
      <c r="Z10" s="13">
        <v>577516.12999999989</v>
      </c>
      <c r="AA10" s="13">
        <v>555519.03999999992</v>
      </c>
      <c r="AB10" s="13">
        <v>559181.73</v>
      </c>
      <c r="AC10" s="13">
        <v>574947.09</v>
      </c>
      <c r="AD10" s="13">
        <v>612569.32999999996</v>
      </c>
      <c r="AE10" s="13">
        <v>580875.55000000005</v>
      </c>
      <c r="AF10" s="13">
        <v>583238.6</v>
      </c>
      <c r="AG10" s="13">
        <v>633311.4</v>
      </c>
      <c r="AH10" s="13">
        <v>596683.43000000017</v>
      </c>
      <c r="AI10" s="13">
        <v>649096.15999999992</v>
      </c>
      <c r="AJ10" s="13">
        <v>693546.24</v>
      </c>
      <c r="AK10" s="13">
        <v>699448.99</v>
      </c>
      <c r="AL10" s="13">
        <v>611244.83000000007</v>
      </c>
      <c r="AM10" s="13">
        <v>635725.8600000001</v>
      </c>
      <c r="AN10" s="13">
        <v>638439.87000000011</v>
      </c>
      <c r="AO10" s="13">
        <v>695064.85000000009</v>
      </c>
      <c r="AP10" s="13">
        <v>690156.27999999991</v>
      </c>
      <c r="AQ10" s="13">
        <v>643695.66999999993</v>
      </c>
      <c r="AR10" s="13">
        <v>645466.46999999986</v>
      </c>
      <c r="AS10" s="13">
        <v>680241.02</v>
      </c>
      <c r="AT10" s="13">
        <v>649712.34999999986</v>
      </c>
      <c r="AU10" s="13">
        <v>665151.6399999999</v>
      </c>
      <c r="AV10" s="13">
        <v>657413.04999999993</v>
      </c>
      <c r="AW10" s="13">
        <v>488333.71999999991</v>
      </c>
      <c r="AX10" s="13">
        <v>626030.88</v>
      </c>
      <c r="AY10" s="13">
        <v>639889.74999999988</v>
      </c>
      <c r="AZ10" s="13">
        <v>657884.59000000008</v>
      </c>
      <c r="BA10" s="13">
        <v>685459.44</v>
      </c>
      <c r="BB10" s="13">
        <v>643964.45000000007</v>
      </c>
      <c r="BC10" s="13">
        <v>679618.0199999999</v>
      </c>
      <c r="BD10" s="13">
        <v>718918.73</v>
      </c>
      <c r="BE10" s="13">
        <v>683375.39</v>
      </c>
      <c r="BF10" s="13">
        <v>687576.00999999989</v>
      </c>
      <c r="BG10" s="13">
        <v>688733.76</v>
      </c>
      <c r="BH10" s="13">
        <v>712080.69000000006</v>
      </c>
      <c r="BI10" s="13">
        <v>252278.41999999998</v>
      </c>
      <c r="BJ10" s="13">
        <v>621696.42000000004</v>
      </c>
      <c r="BK10" s="13">
        <v>648191.36999999988</v>
      </c>
      <c r="BL10" s="13">
        <v>684563.51000000013</v>
      </c>
      <c r="BM10" s="13">
        <v>733219.76000000013</v>
      </c>
      <c r="BN10" s="13">
        <v>627426.75</v>
      </c>
      <c r="BO10" s="13">
        <v>695690</v>
      </c>
      <c r="BP10" s="13">
        <v>714640.49</v>
      </c>
      <c r="BQ10" s="13">
        <v>658184.89000000013</v>
      </c>
      <c r="BR10" s="13">
        <v>694011.52</v>
      </c>
      <c r="BS10" s="13">
        <v>681912.0199999999</v>
      </c>
      <c r="BT10" s="13">
        <v>680927.55999999994</v>
      </c>
      <c r="BU10" s="13">
        <v>603637.81000000006</v>
      </c>
      <c r="BV10" s="13">
        <v>669822.97</v>
      </c>
      <c r="BW10" s="13">
        <v>695230.79999999993</v>
      </c>
      <c r="BX10" s="13">
        <v>764724.48</v>
      </c>
      <c r="BY10" s="13">
        <v>625000</v>
      </c>
      <c r="BZ10" s="13">
        <v>650000</v>
      </c>
      <c r="CA10" s="13">
        <v>680000</v>
      </c>
      <c r="CB10" s="13">
        <v>750000</v>
      </c>
      <c r="CC10" s="13">
        <v>650000</v>
      </c>
      <c r="CD10" s="13">
        <v>680000</v>
      </c>
      <c r="CE10" s="13">
        <v>680000</v>
      </c>
      <c r="CF10" s="13">
        <v>690000</v>
      </c>
      <c r="CG10" s="13">
        <v>690000</v>
      </c>
      <c r="CH10" s="13">
        <v>690000</v>
      </c>
      <c r="CI10" s="13">
        <v>690000</v>
      </c>
      <c r="CJ10" s="13">
        <v>690000</v>
      </c>
    </row>
    <row r="11" spans="1:88" x14ac:dyDescent="0.3">
      <c r="A11" s="5" t="s">
        <v>4</v>
      </c>
      <c r="B11" s="13">
        <v>468186.96</v>
      </c>
      <c r="C11" s="13">
        <v>464293.58</v>
      </c>
      <c r="D11" s="13">
        <v>467452.56</v>
      </c>
      <c r="E11" s="13">
        <v>469412.63999999996</v>
      </c>
      <c r="F11" s="13">
        <v>469423.75000000006</v>
      </c>
      <c r="G11" s="13">
        <v>468945.13000000006</v>
      </c>
      <c r="H11" s="13">
        <v>509526.55000000005</v>
      </c>
      <c r="I11" s="13">
        <v>509516.59</v>
      </c>
      <c r="J11" s="13">
        <v>509890.61000000004</v>
      </c>
      <c r="K11" s="13">
        <v>509467.26999999996</v>
      </c>
      <c r="L11" s="13">
        <v>494447.88</v>
      </c>
      <c r="M11" s="13">
        <v>500361.81</v>
      </c>
      <c r="N11" s="13">
        <v>464474.27</v>
      </c>
      <c r="O11" s="13">
        <v>471878.28000000009</v>
      </c>
      <c r="P11" s="13">
        <v>474374.75</v>
      </c>
      <c r="Q11" s="13">
        <v>472271.05</v>
      </c>
      <c r="R11" s="13">
        <v>472020.35000000003</v>
      </c>
      <c r="S11" s="13">
        <v>813599.75999999989</v>
      </c>
      <c r="T11" s="13">
        <v>528907.44000000006</v>
      </c>
      <c r="U11" s="13">
        <v>528020.75</v>
      </c>
      <c r="V11" s="13">
        <v>641413.48</v>
      </c>
      <c r="W11" s="13">
        <v>532767.39999999991</v>
      </c>
      <c r="X11" s="13">
        <v>537516.67999999993</v>
      </c>
      <c r="Y11" s="13">
        <v>503707.87</v>
      </c>
      <c r="Z11" s="13">
        <v>527027.1</v>
      </c>
      <c r="AA11" s="13">
        <v>525539.76</v>
      </c>
      <c r="AB11" s="13">
        <v>522181.68000000005</v>
      </c>
      <c r="AC11" s="13">
        <v>521144.06000000006</v>
      </c>
      <c r="AD11" s="13">
        <v>517211.83</v>
      </c>
      <c r="AE11" s="13">
        <v>515872.01000000007</v>
      </c>
      <c r="AF11" s="13">
        <v>512553.04000000004</v>
      </c>
      <c r="AG11" s="13">
        <v>511840.47000000009</v>
      </c>
      <c r="AH11" s="13">
        <v>513555.94</v>
      </c>
      <c r="AI11" s="13">
        <v>518364.80000000005</v>
      </c>
      <c r="AJ11" s="13">
        <v>511859.91000000003</v>
      </c>
      <c r="AK11" s="13">
        <v>565700.70000000007</v>
      </c>
      <c r="AL11" s="13">
        <v>533557.28999999992</v>
      </c>
      <c r="AM11" s="13">
        <v>535316.53</v>
      </c>
      <c r="AN11" s="13">
        <v>562785.43000000005</v>
      </c>
      <c r="AO11" s="13">
        <v>562291.35</v>
      </c>
      <c r="AP11" s="13">
        <v>558532.12</v>
      </c>
      <c r="AQ11" s="13">
        <v>557988.67999999993</v>
      </c>
      <c r="AR11" s="13">
        <v>557567.02000000014</v>
      </c>
      <c r="AS11" s="13">
        <v>568119.62</v>
      </c>
      <c r="AT11" s="13">
        <v>549737.87</v>
      </c>
      <c r="AU11" s="13">
        <v>551230.96</v>
      </c>
      <c r="AV11" s="13">
        <v>537050.81000000006</v>
      </c>
      <c r="AW11" s="13">
        <v>551865.77</v>
      </c>
      <c r="AX11" s="13">
        <v>540133.12</v>
      </c>
      <c r="AY11" s="13">
        <v>541131.73</v>
      </c>
      <c r="AZ11" s="13">
        <v>541079.77</v>
      </c>
      <c r="BA11" s="13">
        <v>536389.98</v>
      </c>
      <c r="BB11" s="13">
        <v>534064.44000000006</v>
      </c>
      <c r="BC11" s="13">
        <v>533698.3600000001</v>
      </c>
      <c r="BD11" s="13">
        <v>534937.28</v>
      </c>
      <c r="BE11" s="13">
        <v>532719.37</v>
      </c>
      <c r="BF11" s="13">
        <v>534052.56999999995</v>
      </c>
      <c r="BG11" s="13">
        <v>534263.84</v>
      </c>
      <c r="BH11" s="13">
        <v>531110.06999999995</v>
      </c>
      <c r="BI11" s="13">
        <v>519815.23999999993</v>
      </c>
      <c r="BJ11" s="13">
        <v>512684.38</v>
      </c>
      <c r="BK11" s="13">
        <v>509389.98</v>
      </c>
      <c r="BL11" s="13">
        <v>510868.35</v>
      </c>
      <c r="BM11" s="13">
        <v>511093.6</v>
      </c>
      <c r="BN11" s="13">
        <v>513174.31</v>
      </c>
      <c r="BO11" s="13">
        <v>520351.67999999993</v>
      </c>
      <c r="BP11" s="13">
        <v>520597.75999999995</v>
      </c>
      <c r="BQ11" s="13">
        <v>528558.08000000007</v>
      </c>
      <c r="BR11" s="13">
        <v>531959.70000000007</v>
      </c>
      <c r="BS11" s="13">
        <v>532656.73999999987</v>
      </c>
      <c r="BT11" s="13">
        <v>522556.10000000003</v>
      </c>
      <c r="BU11" s="13">
        <v>468501.63999999996</v>
      </c>
      <c r="BV11" s="13">
        <v>526633.83000000007</v>
      </c>
      <c r="BW11" s="13">
        <v>532550.76</v>
      </c>
      <c r="BX11" s="13">
        <v>543936.66</v>
      </c>
      <c r="BY11" s="13">
        <v>530000</v>
      </c>
      <c r="BZ11" s="13">
        <v>530000</v>
      </c>
      <c r="CA11" s="13">
        <v>530000</v>
      </c>
      <c r="CB11" s="13">
        <v>530000</v>
      </c>
      <c r="CC11" s="13">
        <v>530000</v>
      </c>
      <c r="CD11" s="13">
        <v>530000</v>
      </c>
      <c r="CE11" s="13">
        <v>580000</v>
      </c>
      <c r="CF11" s="13">
        <v>580000</v>
      </c>
      <c r="CG11" s="13">
        <v>580000</v>
      </c>
      <c r="CH11" s="13">
        <v>580000</v>
      </c>
      <c r="CI11" s="13">
        <v>580000</v>
      </c>
      <c r="CJ11" s="13">
        <v>580000</v>
      </c>
    </row>
    <row r="12" spans="1:88" x14ac:dyDescent="0.3">
      <c r="A12" s="5"/>
    </row>
    <row r="13" spans="1:88" x14ac:dyDescent="0.3">
      <c r="A13" s="5" t="s">
        <v>5</v>
      </c>
      <c r="B13" s="13">
        <v>237290.5</v>
      </c>
      <c r="C13" s="13">
        <v>216267.1</v>
      </c>
      <c r="D13" s="13">
        <v>246645.14</v>
      </c>
      <c r="E13" s="13">
        <v>309899.78999999998</v>
      </c>
      <c r="F13" s="13">
        <v>346643.75</v>
      </c>
      <c r="G13" s="13">
        <v>266666.51</v>
      </c>
      <c r="H13" s="13">
        <v>314524.96999999997</v>
      </c>
      <c r="I13" s="13">
        <v>377301.29</v>
      </c>
      <c r="J13" s="13">
        <v>368320.73</v>
      </c>
      <c r="K13" s="13">
        <v>330723.99</v>
      </c>
      <c r="L13" s="13">
        <v>305921.96999999997</v>
      </c>
      <c r="M13" s="13">
        <v>264059.01</v>
      </c>
      <c r="N13" s="13">
        <v>256069.66</v>
      </c>
      <c r="O13" s="13">
        <v>268010.17</v>
      </c>
      <c r="P13" s="13">
        <v>251061.72</v>
      </c>
      <c r="Q13" s="13">
        <v>215352.38</v>
      </c>
      <c r="R13" s="13">
        <v>237917.37</v>
      </c>
      <c r="S13" s="13">
        <v>283318.39</v>
      </c>
      <c r="T13" s="13">
        <v>297260.7</v>
      </c>
      <c r="U13" s="13">
        <v>371063.22</v>
      </c>
      <c r="V13" s="13">
        <v>351677.69</v>
      </c>
      <c r="W13" s="13">
        <v>383130.53</v>
      </c>
      <c r="X13" s="13">
        <v>455715.75</v>
      </c>
      <c r="Y13" s="13">
        <v>106681.98</v>
      </c>
      <c r="Z13" s="13">
        <v>287971.81</v>
      </c>
      <c r="AA13" s="13">
        <v>289154.27</v>
      </c>
      <c r="AB13" s="13">
        <v>323508.90000000002</v>
      </c>
      <c r="AC13" s="13">
        <v>317279.53000000003</v>
      </c>
      <c r="AD13" s="13">
        <v>350092.32</v>
      </c>
      <c r="AE13" s="13">
        <v>396013.53</v>
      </c>
      <c r="AF13" s="13">
        <v>434556.74</v>
      </c>
      <c r="AG13" s="13">
        <v>437214.87</v>
      </c>
      <c r="AH13" s="13">
        <v>390162.32</v>
      </c>
      <c r="AI13" s="13">
        <v>352771.12</v>
      </c>
      <c r="AJ13" s="13">
        <v>267680.19</v>
      </c>
      <c r="AK13" s="13">
        <v>230229.21</v>
      </c>
      <c r="AL13" s="13">
        <v>202485.75</v>
      </c>
      <c r="AM13" s="13">
        <v>178550.62</v>
      </c>
      <c r="AN13" s="13">
        <v>239528.32000000001</v>
      </c>
      <c r="AO13" s="13">
        <v>250254.25</v>
      </c>
      <c r="AP13" s="13">
        <v>241370.76</v>
      </c>
      <c r="AQ13" s="13">
        <v>327779.67</v>
      </c>
      <c r="AR13" s="13">
        <v>347372.65</v>
      </c>
      <c r="AS13" s="13">
        <v>351641.24</v>
      </c>
      <c r="AT13" s="13">
        <v>332067.09999999998</v>
      </c>
      <c r="AU13" s="13">
        <v>237998.11</v>
      </c>
      <c r="AV13" s="13">
        <v>276429.67</v>
      </c>
      <c r="AW13" s="13">
        <v>236579.22</v>
      </c>
      <c r="AX13" s="13">
        <v>248950.47</v>
      </c>
      <c r="AY13" s="13">
        <v>218903.3</v>
      </c>
      <c r="AZ13" s="13">
        <v>304988.49</v>
      </c>
      <c r="BA13" s="13">
        <v>281034.53999999998</v>
      </c>
      <c r="BB13" s="13">
        <v>296469.44</v>
      </c>
      <c r="BC13" s="13">
        <v>313991.34999999998</v>
      </c>
      <c r="BD13" s="13">
        <v>358860.76</v>
      </c>
      <c r="BE13" s="13">
        <v>382399.49</v>
      </c>
      <c r="BF13" s="13">
        <v>362114.19</v>
      </c>
      <c r="BG13" s="13">
        <v>372923.05</v>
      </c>
      <c r="BH13" s="13">
        <v>333632.96000000002</v>
      </c>
      <c r="BI13" s="13">
        <v>213545.68</v>
      </c>
      <c r="BJ13" s="13">
        <v>291243.39</v>
      </c>
      <c r="BK13" s="13">
        <v>289906.15000000002</v>
      </c>
      <c r="BL13" s="13">
        <v>322824.67</v>
      </c>
      <c r="BM13" s="13">
        <v>296581.90000000002</v>
      </c>
      <c r="BN13" s="13">
        <v>357524</v>
      </c>
      <c r="BO13" s="13">
        <v>351536.96</v>
      </c>
      <c r="BP13" s="13">
        <v>405175.98</v>
      </c>
      <c r="BQ13" s="13">
        <v>323558.63</v>
      </c>
      <c r="BR13" s="13">
        <v>390152.02</v>
      </c>
      <c r="BS13" s="13">
        <v>362772.05</v>
      </c>
      <c r="BT13" s="13">
        <v>331992.17</v>
      </c>
      <c r="BU13" s="13">
        <v>342098.65</v>
      </c>
      <c r="BV13" s="13">
        <v>295652.46999999997</v>
      </c>
      <c r="BW13" s="13">
        <v>271827.94</v>
      </c>
      <c r="BX13" s="13">
        <v>341090.52</v>
      </c>
      <c r="BY13" s="13">
        <v>375000</v>
      </c>
      <c r="BZ13" s="13">
        <v>375000</v>
      </c>
      <c r="CA13" s="13">
        <v>382500</v>
      </c>
      <c r="CB13" s="13">
        <v>387500</v>
      </c>
      <c r="CC13" s="13">
        <v>400000</v>
      </c>
      <c r="CD13" s="13">
        <v>405000</v>
      </c>
      <c r="CE13" s="13">
        <v>412500</v>
      </c>
      <c r="CF13" s="13">
        <v>410000</v>
      </c>
      <c r="CG13" s="13">
        <v>412500</v>
      </c>
      <c r="CH13" s="13">
        <v>427500</v>
      </c>
      <c r="CI13" s="13">
        <v>430000</v>
      </c>
      <c r="CJ13" s="13">
        <v>435000</v>
      </c>
    </row>
    <row r="14" spans="1:88" x14ac:dyDescent="0.3">
      <c r="A14" s="5" t="s">
        <v>6</v>
      </c>
      <c r="B14" s="13">
        <v>511975.56</v>
      </c>
      <c r="C14" s="13">
        <v>534337.94999999995</v>
      </c>
      <c r="D14" s="13">
        <v>521686.11</v>
      </c>
      <c r="E14" s="13">
        <v>541409.26</v>
      </c>
      <c r="F14" s="13">
        <v>510886.41</v>
      </c>
      <c r="G14" s="13">
        <v>555846.82999999996</v>
      </c>
      <c r="H14" s="13">
        <v>554968.37</v>
      </c>
      <c r="I14" s="13">
        <v>599730.10000000009</v>
      </c>
      <c r="J14" s="13">
        <v>603093.01000000013</v>
      </c>
      <c r="K14" s="13">
        <v>449183.81000000006</v>
      </c>
      <c r="L14" s="13">
        <v>683643.78000000014</v>
      </c>
      <c r="M14" s="13">
        <v>831392.72</v>
      </c>
      <c r="N14" s="13">
        <v>502078.70999999996</v>
      </c>
      <c r="O14" s="13">
        <v>317585.13999999996</v>
      </c>
      <c r="P14" s="13">
        <v>468589.45999999996</v>
      </c>
      <c r="Q14" s="13">
        <v>506478.7</v>
      </c>
      <c r="R14" s="13">
        <v>478421.93000000005</v>
      </c>
      <c r="S14" s="13">
        <v>113342.09999999998</v>
      </c>
      <c r="T14" s="13">
        <v>453678.88</v>
      </c>
      <c r="U14" s="13">
        <v>408781.10000000003</v>
      </c>
      <c r="V14" s="13">
        <v>274410.43</v>
      </c>
      <c r="W14" s="13">
        <v>445056.12</v>
      </c>
      <c r="X14" s="13">
        <v>415910.85</v>
      </c>
      <c r="Y14" s="13">
        <v>429606.13</v>
      </c>
      <c r="Z14" s="13">
        <v>344935.29999999993</v>
      </c>
      <c r="AA14" s="13">
        <v>385746.95999999996</v>
      </c>
      <c r="AB14" s="13">
        <v>396023.71999999986</v>
      </c>
      <c r="AC14" s="13">
        <v>303784.87999999989</v>
      </c>
      <c r="AD14" s="13">
        <v>377064.30000000005</v>
      </c>
      <c r="AE14" s="13">
        <v>396594.73000000004</v>
      </c>
      <c r="AF14" s="13">
        <v>349637.28</v>
      </c>
      <c r="AG14" s="13">
        <v>429432.7699999999</v>
      </c>
      <c r="AH14" s="13">
        <v>448413.11</v>
      </c>
      <c r="AI14" s="13">
        <v>426488.93</v>
      </c>
      <c r="AJ14" s="13">
        <v>484389.78</v>
      </c>
      <c r="AK14" s="13">
        <v>427857.31000000006</v>
      </c>
      <c r="AL14" s="13">
        <v>295388.68</v>
      </c>
      <c r="AM14" s="13">
        <v>353745.35</v>
      </c>
      <c r="AN14" s="13">
        <v>362487.82999999996</v>
      </c>
      <c r="AO14" s="13">
        <v>387249.66000000003</v>
      </c>
      <c r="AP14" s="13">
        <v>416349.99000000005</v>
      </c>
      <c r="AQ14" s="13">
        <v>438247.52999999997</v>
      </c>
      <c r="AR14" s="13">
        <v>457411.43000000011</v>
      </c>
      <c r="AS14" s="13">
        <v>361167.23000000004</v>
      </c>
      <c r="AT14" s="13">
        <v>300650.02</v>
      </c>
      <c r="AU14" s="13">
        <v>371636.2300000001</v>
      </c>
      <c r="AV14" s="13">
        <v>368147.7</v>
      </c>
      <c r="AW14" s="13">
        <v>211865.64</v>
      </c>
      <c r="AX14" s="13">
        <v>265881.93000000005</v>
      </c>
      <c r="AY14" s="13">
        <v>282077.08000000007</v>
      </c>
      <c r="AZ14" s="13">
        <v>301617.47999999992</v>
      </c>
      <c r="BA14" s="13">
        <v>303876.43999999989</v>
      </c>
      <c r="BB14" s="13">
        <v>295801.12</v>
      </c>
      <c r="BC14" s="13">
        <v>287580.33999999997</v>
      </c>
      <c r="BD14" s="13">
        <v>349766.19999999995</v>
      </c>
      <c r="BE14" s="13">
        <v>352433.06</v>
      </c>
      <c r="BF14" s="13">
        <v>365297.74000000005</v>
      </c>
      <c r="BG14" s="13">
        <v>401210.70999999996</v>
      </c>
      <c r="BH14" s="13">
        <v>464931.36000000004</v>
      </c>
      <c r="BI14" s="13">
        <v>496527.79</v>
      </c>
      <c r="BJ14" s="13">
        <v>305930.25999999995</v>
      </c>
      <c r="BK14" s="13">
        <v>278048.37</v>
      </c>
      <c r="BL14" s="13">
        <v>248127.38999999996</v>
      </c>
      <c r="BM14" s="13">
        <v>362285.94999999995</v>
      </c>
      <c r="BN14" s="13">
        <v>297272.86000000004</v>
      </c>
      <c r="BO14" s="13">
        <v>264163.69999999995</v>
      </c>
      <c r="BP14" s="13">
        <v>250310.99</v>
      </c>
      <c r="BQ14" s="13">
        <v>280839.87000000005</v>
      </c>
      <c r="BR14" s="13">
        <v>253768.91999999998</v>
      </c>
      <c r="BS14" s="13">
        <v>249213.97999999998</v>
      </c>
      <c r="BT14" s="13">
        <v>336469.45</v>
      </c>
      <c r="BU14" s="13">
        <v>543143.82999999996</v>
      </c>
      <c r="BV14" s="13">
        <v>296262.83000000007</v>
      </c>
      <c r="BW14" s="13">
        <v>316080.21999999997</v>
      </c>
      <c r="BX14" s="13">
        <v>295297.98</v>
      </c>
      <c r="BY14" s="13">
        <v>270000</v>
      </c>
      <c r="BZ14" s="13">
        <v>270000</v>
      </c>
      <c r="CA14" s="13">
        <v>275400</v>
      </c>
      <c r="CB14" s="13">
        <v>279000</v>
      </c>
      <c r="CC14" s="13">
        <v>288000</v>
      </c>
      <c r="CD14" s="13">
        <v>291600</v>
      </c>
      <c r="CE14" s="13">
        <v>297000</v>
      </c>
      <c r="CF14" s="13">
        <v>295200</v>
      </c>
      <c r="CG14" s="13">
        <v>297000</v>
      </c>
      <c r="CH14" s="13">
        <v>307800</v>
      </c>
      <c r="CI14" s="13">
        <v>309600</v>
      </c>
      <c r="CJ14" s="13">
        <v>313200</v>
      </c>
    </row>
    <row r="15" spans="1:88" x14ac:dyDescent="0.3">
      <c r="A15" s="7" t="s">
        <v>7</v>
      </c>
      <c r="B15" s="10">
        <f>SUM(B10:B14)</f>
        <v>1825351.3900000001</v>
      </c>
      <c r="C15" s="10">
        <f t="shared" ref="C15:BN15" si="4">SUM(C10:C14)</f>
        <v>1850430.54</v>
      </c>
      <c r="D15" s="10">
        <f t="shared" si="4"/>
        <v>1889469.8399999999</v>
      </c>
      <c r="E15" s="10">
        <f t="shared" si="4"/>
        <v>1975567.8199999998</v>
      </c>
      <c r="F15" s="10">
        <f t="shared" si="4"/>
        <v>2043720.16</v>
      </c>
      <c r="G15" s="10">
        <f t="shared" si="4"/>
        <v>1994290.46</v>
      </c>
      <c r="H15" s="10">
        <f t="shared" si="4"/>
        <v>2085124.6</v>
      </c>
      <c r="I15" s="10">
        <f t="shared" si="4"/>
        <v>2120998.6</v>
      </c>
      <c r="J15" s="10">
        <f t="shared" si="4"/>
        <v>2156770.6100000003</v>
      </c>
      <c r="K15" s="10">
        <f t="shared" si="4"/>
        <v>1945899.8399999999</v>
      </c>
      <c r="L15" s="10">
        <f t="shared" si="4"/>
        <v>2140248.29</v>
      </c>
      <c r="M15" s="10">
        <f t="shared" si="4"/>
        <v>2276040.8499999996</v>
      </c>
      <c r="N15" s="10">
        <f t="shared" si="4"/>
        <v>1879854.5099999998</v>
      </c>
      <c r="O15" s="10">
        <f t="shared" si="4"/>
        <v>1717406.2899999998</v>
      </c>
      <c r="P15" s="10">
        <f t="shared" si="4"/>
        <v>1841861.52</v>
      </c>
      <c r="Q15" s="10">
        <f t="shared" si="4"/>
        <v>1831425.07</v>
      </c>
      <c r="R15" s="10">
        <f t="shared" si="4"/>
        <v>1846596.38</v>
      </c>
      <c r="S15" s="10">
        <f t="shared" si="4"/>
        <v>1830828.4</v>
      </c>
      <c r="T15" s="10">
        <f t="shared" si="4"/>
        <v>1894566.2600000002</v>
      </c>
      <c r="U15" s="10">
        <f t="shared" si="4"/>
        <v>1920494.48</v>
      </c>
      <c r="V15" s="10">
        <f t="shared" si="4"/>
        <v>1892585.9799999997</v>
      </c>
      <c r="W15" s="10">
        <f t="shared" si="4"/>
        <v>1972536.77</v>
      </c>
      <c r="X15" s="10">
        <f t="shared" si="4"/>
        <v>2029646.1999999997</v>
      </c>
      <c r="Y15" s="10">
        <f t="shared" si="4"/>
        <v>1041702.7000000001</v>
      </c>
      <c r="Z15" s="10">
        <f t="shared" si="4"/>
        <v>1737450.3399999999</v>
      </c>
      <c r="AA15" s="10">
        <f t="shared" si="4"/>
        <v>1755960.0299999998</v>
      </c>
      <c r="AB15" s="10">
        <f t="shared" si="4"/>
        <v>1800896.0299999998</v>
      </c>
      <c r="AC15" s="10">
        <f t="shared" si="4"/>
        <v>1717155.5599999998</v>
      </c>
      <c r="AD15" s="10">
        <f t="shared" si="4"/>
        <v>1856937.78</v>
      </c>
      <c r="AE15" s="10">
        <f t="shared" si="4"/>
        <v>1889355.82</v>
      </c>
      <c r="AF15" s="10">
        <f t="shared" si="4"/>
        <v>1879985.6600000001</v>
      </c>
      <c r="AG15" s="10">
        <f t="shared" si="4"/>
        <v>2011799.5100000002</v>
      </c>
      <c r="AH15" s="10">
        <f t="shared" si="4"/>
        <v>1948814.8000000003</v>
      </c>
      <c r="AI15" s="10">
        <f t="shared" si="4"/>
        <v>1946721.01</v>
      </c>
      <c r="AJ15" s="10">
        <f t="shared" si="4"/>
        <v>1957476.1199999999</v>
      </c>
      <c r="AK15" s="10">
        <f t="shared" si="4"/>
        <v>1923236.21</v>
      </c>
      <c r="AL15" s="10">
        <f t="shared" si="4"/>
        <v>1642676.55</v>
      </c>
      <c r="AM15" s="10">
        <f t="shared" si="4"/>
        <v>1703338.3600000003</v>
      </c>
      <c r="AN15" s="10">
        <f t="shared" si="4"/>
        <v>1803241.4500000002</v>
      </c>
      <c r="AO15" s="10">
        <f t="shared" si="4"/>
        <v>1894860.1100000003</v>
      </c>
      <c r="AP15" s="10">
        <f t="shared" si="4"/>
        <v>1906409.15</v>
      </c>
      <c r="AQ15" s="10">
        <f t="shared" si="4"/>
        <v>1967711.5499999998</v>
      </c>
      <c r="AR15" s="10">
        <f t="shared" si="4"/>
        <v>2007817.5700000003</v>
      </c>
      <c r="AS15" s="10">
        <f t="shared" si="4"/>
        <v>1961169.11</v>
      </c>
      <c r="AT15" s="10">
        <f t="shared" si="4"/>
        <v>1832167.3399999999</v>
      </c>
      <c r="AU15" s="10">
        <f t="shared" si="4"/>
        <v>1826016.94</v>
      </c>
      <c r="AV15" s="10">
        <f t="shared" si="4"/>
        <v>1839041.2299999997</v>
      </c>
      <c r="AW15" s="10">
        <f t="shared" si="4"/>
        <v>1488644.35</v>
      </c>
      <c r="AX15" s="10">
        <f t="shared" si="4"/>
        <v>1680996.4</v>
      </c>
      <c r="AY15" s="10">
        <f t="shared" si="4"/>
        <v>1682001.86</v>
      </c>
      <c r="AZ15" s="10">
        <f t="shared" si="4"/>
        <v>1805570.33</v>
      </c>
      <c r="BA15" s="10">
        <f t="shared" si="4"/>
        <v>1806760.4</v>
      </c>
      <c r="BB15" s="10">
        <f t="shared" si="4"/>
        <v>1770299.4500000002</v>
      </c>
      <c r="BC15" s="10">
        <f t="shared" si="4"/>
        <v>1814888.0699999998</v>
      </c>
      <c r="BD15" s="10">
        <f t="shared" si="4"/>
        <v>1962482.97</v>
      </c>
      <c r="BE15" s="10">
        <f t="shared" si="4"/>
        <v>1950927.31</v>
      </c>
      <c r="BF15" s="10">
        <f t="shared" si="4"/>
        <v>1949040.5099999998</v>
      </c>
      <c r="BG15" s="10">
        <f t="shared" si="4"/>
        <v>1997131.36</v>
      </c>
      <c r="BH15" s="10">
        <f t="shared" si="4"/>
        <v>2041755.08</v>
      </c>
      <c r="BI15" s="10">
        <f t="shared" si="4"/>
        <v>1482167.13</v>
      </c>
      <c r="BJ15" s="10">
        <f t="shared" si="4"/>
        <v>1731554.45</v>
      </c>
      <c r="BK15" s="10">
        <f t="shared" si="4"/>
        <v>1725535.87</v>
      </c>
      <c r="BL15" s="10">
        <f t="shared" si="4"/>
        <v>1766383.92</v>
      </c>
      <c r="BM15" s="10">
        <f t="shared" si="4"/>
        <v>1903181.2100000002</v>
      </c>
      <c r="BN15" s="10">
        <f t="shared" si="4"/>
        <v>1795397.9200000002</v>
      </c>
      <c r="BO15" s="10">
        <f t="shared" ref="BO15:CJ15" si="5">SUM(BO10:BO14)</f>
        <v>1831742.3399999999</v>
      </c>
      <c r="BP15" s="10">
        <f t="shared" si="5"/>
        <v>1890725.22</v>
      </c>
      <c r="BQ15" s="10">
        <f t="shared" si="5"/>
        <v>1791141.4700000002</v>
      </c>
      <c r="BR15" s="10">
        <f t="shared" si="5"/>
        <v>1869892.1600000001</v>
      </c>
      <c r="BS15" s="10">
        <f t="shared" si="5"/>
        <v>1826554.7899999998</v>
      </c>
      <c r="BT15" s="10">
        <f t="shared" si="5"/>
        <v>1871945.2799999998</v>
      </c>
      <c r="BU15" s="10">
        <f t="shared" si="5"/>
        <v>1957381.9300000002</v>
      </c>
      <c r="BV15" s="10">
        <f t="shared" si="5"/>
        <v>1788372.1</v>
      </c>
      <c r="BW15" s="10">
        <f t="shared" si="5"/>
        <v>1815689.72</v>
      </c>
      <c r="BX15" s="10">
        <f t="shared" si="5"/>
        <v>1945049.6400000001</v>
      </c>
      <c r="BY15" s="10">
        <f t="shared" si="5"/>
        <v>1800000</v>
      </c>
      <c r="BZ15" s="10">
        <f t="shared" si="5"/>
        <v>1825000</v>
      </c>
      <c r="CA15" s="10">
        <f t="shared" si="5"/>
        <v>1867900</v>
      </c>
      <c r="CB15" s="10">
        <f t="shared" si="5"/>
        <v>1946500</v>
      </c>
      <c r="CC15" s="10">
        <f t="shared" si="5"/>
        <v>1868000</v>
      </c>
      <c r="CD15" s="10">
        <f t="shared" si="5"/>
        <v>1906600</v>
      </c>
      <c r="CE15" s="10">
        <f t="shared" si="5"/>
        <v>1969500</v>
      </c>
      <c r="CF15" s="10">
        <f t="shared" si="5"/>
        <v>1975200</v>
      </c>
      <c r="CG15" s="10">
        <f t="shared" si="5"/>
        <v>1979500</v>
      </c>
      <c r="CH15" s="10">
        <f t="shared" si="5"/>
        <v>2005300</v>
      </c>
      <c r="CI15" s="10">
        <f t="shared" si="5"/>
        <v>2009600</v>
      </c>
      <c r="CJ15" s="10">
        <f t="shared" si="5"/>
        <v>2018200</v>
      </c>
    </row>
    <row r="16" spans="1:88" x14ac:dyDescent="0.3">
      <c r="A16" s="5" t="s">
        <v>8</v>
      </c>
      <c r="B16" s="13">
        <v>-17203.130000000121</v>
      </c>
      <c r="C16" s="13">
        <v>51415.269999999553</v>
      </c>
      <c r="D16" s="13">
        <v>-142920.65999999992</v>
      </c>
      <c r="E16" s="13">
        <v>-193367.0299999998</v>
      </c>
      <c r="F16" s="13">
        <v>-137226.71999999997</v>
      </c>
      <c r="G16" s="13">
        <v>-71459.179999999935</v>
      </c>
      <c r="H16" s="13">
        <v>-139027.12000000011</v>
      </c>
      <c r="I16" s="13">
        <v>-136199.18000000017</v>
      </c>
      <c r="J16" s="13">
        <v>-169080.58000000031</v>
      </c>
      <c r="K16" s="13">
        <v>-12435.069999999832</v>
      </c>
      <c r="L16" s="13">
        <v>-154432.37000000011</v>
      </c>
      <c r="M16" s="13">
        <v>-288802.59999999963</v>
      </c>
      <c r="N16" s="13">
        <v>64768.130000000121</v>
      </c>
      <c r="O16" s="13">
        <v>-14256.379999999655</v>
      </c>
      <c r="P16" s="13">
        <v>-33873.470000000205</v>
      </c>
      <c r="Q16" s="13">
        <v>-167428.07000000007</v>
      </c>
      <c r="R16" s="13">
        <v>-67896.939999999944</v>
      </c>
      <c r="S16" s="13">
        <v>-206997.20999999996</v>
      </c>
      <c r="T16" s="13">
        <v>-184072.4600000002</v>
      </c>
      <c r="U16" s="13">
        <v>-293186.07000000007</v>
      </c>
      <c r="V16" s="13">
        <v>-98408.899999999674</v>
      </c>
      <c r="W16" s="13">
        <v>-98973.84999999986</v>
      </c>
      <c r="X16" s="13">
        <v>23864.380000000354</v>
      </c>
      <c r="Y16" s="13">
        <v>-262563.43000000005</v>
      </c>
      <c r="Z16" s="13">
        <v>-129558.59999999986</v>
      </c>
      <c r="AA16" s="13">
        <v>114123.95000000019</v>
      </c>
      <c r="AB16" s="13">
        <v>250360.02000000025</v>
      </c>
      <c r="AC16" s="13">
        <v>465179.52000000025</v>
      </c>
      <c r="AD16" s="13">
        <v>539598.92000000016</v>
      </c>
      <c r="AE16" s="13">
        <v>338186.97</v>
      </c>
      <c r="AF16" s="13">
        <v>417967.91999999993</v>
      </c>
      <c r="AG16" s="13">
        <v>244377.02000000002</v>
      </c>
      <c r="AH16" s="13">
        <v>288268.39999999991</v>
      </c>
      <c r="AI16" s="13">
        <v>342413.68999999971</v>
      </c>
      <c r="AJ16" s="13">
        <v>217362.69000000018</v>
      </c>
      <c r="AK16" s="13">
        <v>12348.569999999832</v>
      </c>
      <c r="AL16" s="13">
        <v>358163.3899999999</v>
      </c>
      <c r="AM16" s="13">
        <v>202979.54999999958</v>
      </c>
      <c r="AN16" s="13">
        <v>60475.949999999953</v>
      </c>
      <c r="AO16" s="13">
        <v>45140.009999999776</v>
      </c>
      <c r="AP16" s="13">
        <v>270746.5</v>
      </c>
      <c r="AQ16" s="13">
        <v>-51438.949999999721</v>
      </c>
      <c r="AR16" s="13">
        <v>-3800.2500000002328</v>
      </c>
      <c r="AS16" s="13">
        <v>48051.549999999814</v>
      </c>
      <c r="AT16" s="13">
        <v>36773.660000000149</v>
      </c>
      <c r="AU16" s="13">
        <v>52196.85999999987</v>
      </c>
      <c r="AV16" s="13">
        <v>5698.3900000003632</v>
      </c>
      <c r="AW16" s="13">
        <v>-122225.7100000002</v>
      </c>
      <c r="AX16" s="13">
        <v>15281.690000000177</v>
      </c>
      <c r="AY16" s="13">
        <v>-31580.730000000214</v>
      </c>
      <c r="AZ16" s="13">
        <v>-21642.419999999925</v>
      </c>
      <c r="BA16" s="13">
        <v>-68175.790000000037</v>
      </c>
      <c r="BB16" s="13">
        <v>9147.0299999997951</v>
      </c>
      <c r="BC16" s="13">
        <v>-92923.669999999693</v>
      </c>
      <c r="BD16" s="13">
        <v>-41448.879999999888</v>
      </c>
      <c r="BE16" s="13">
        <v>-44378.340000000084</v>
      </c>
      <c r="BF16" s="13">
        <v>-10421.419999999925</v>
      </c>
      <c r="BG16" s="13">
        <v>-4059.0100000000093</v>
      </c>
      <c r="BH16" s="13">
        <v>-70808.690000000177</v>
      </c>
      <c r="BI16" s="13">
        <v>43547.520000000251</v>
      </c>
      <c r="BJ16" s="13">
        <v>76661.000000000233</v>
      </c>
      <c r="BK16" s="13">
        <v>-64245.860000000102</v>
      </c>
      <c r="BL16" s="13">
        <v>-27227.159999999916</v>
      </c>
      <c r="BM16" s="13">
        <v>-9866.5800000003073</v>
      </c>
      <c r="BN16" s="13">
        <v>-33217.960000000196</v>
      </c>
      <c r="BO16" s="13">
        <v>-46368.879999999888</v>
      </c>
      <c r="BP16" s="13">
        <v>-118854.90999999992</v>
      </c>
      <c r="BQ16" s="13">
        <v>21788.84999999986</v>
      </c>
      <c r="BR16" s="13">
        <v>-137484.54000000004</v>
      </c>
      <c r="BS16" s="13">
        <v>-19975.979999999749</v>
      </c>
      <c r="BT16" s="13">
        <v>-166541.25999999978</v>
      </c>
      <c r="BU16" s="13">
        <v>-541308.56000000006</v>
      </c>
      <c r="BV16" s="13">
        <v>370286.36999999965</v>
      </c>
      <c r="BW16" s="13">
        <v>15318.479999999981</v>
      </c>
      <c r="BX16" s="13">
        <v>-42026.520000000019</v>
      </c>
      <c r="BY16" s="13">
        <v>50280</v>
      </c>
      <c r="BZ16" s="13">
        <v>50280</v>
      </c>
      <c r="CA16" s="13">
        <v>51435</v>
      </c>
      <c r="CB16" s="13">
        <v>52185</v>
      </c>
      <c r="CC16" s="13">
        <v>54039</v>
      </c>
      <c r="CD16" s="13">
        <v>54639</v>
      </c>
      <c r="CE16" s="13">
        <v>55794</v>
      </c>
      <c r="CF16" s="13">
        <v>55239</v>
      </c>
      <c r="CG16" s="13">
        <v>55893</v>
      </c>
      <c r="CH16" s="13">
        <v>57918</v>
      </c>
      <c r="CI16" s="13">
        <v>58113</v>
      </c>
      <c r="CJ16" s="13">
        <v>58863</v>
      </c>
    </row>
    <row r="17" spans="1:88" x14ac:dyDescent="0.3">
      <c r="A17" s="5" t="s">
        <v>26</v>
      </c>
      <c r="B17" s="10">
        <f>SUM(B15:B16)</f>
        <v>1808148.26</v>
      </c>
      <c r="C17" s="10">
        <f t="shared" ref="C17:BN17" si="6">SUM(C15:C16)</f>
        <v>1901845.8099999996</v>
      </c>
      <c r="D17" s="10">
        <f t="shared" si="6"/>
        <v>1746549.18</v>
      </c>
      <c r="E17" s="10">
        <f t="shared" si="6"/>
        <v>1782200.79</v>
      </c>
      <c r="F17" s="10">
        <f t="shared" si="6"/>
        <v>1906493.4399999999</v>
      </c>
      <c r="G17" s="10">
        <f t="shared" si="6"/>
        <v>1922831.28</v>
      </c>
      <c r="H17" s="10">
        <f t="shared" si="6"/>
        <v>1946097.48</v>
      </c>
      <c r="I17" s="10">
        <f t="shared" si="6"/>
        <v>1984799.42</v>
      </c>
      <c r="J17" s="10">
        <f t="shared" si="6"/>
        <v>1987690.03</v>
      </c>
      <c r="K17" s="10">
        <f t="shared" si="6"/>
        <v>1933464.77</v>
      </c>
      <c r="L17" s="10">
        <f t="shared" si="6"/>
        <v>1985815.92</v>
      </c>
      <c r="M17" s="10">
        <f t="shared" si="6"/>
        <v>1987238.25</v>
      </c>
      <c r="N17" s="10">
        <f t="shared" si="6"/>
        <v>1944622.64</v>
      </c>
      <c r="O17" s="10">
        <f t="shared" si="6"/>
        <v>1703149.9100000001</v>
      </c>
      <c r="P17" s="10">
        <f t="shared" si="6"/>
        <v>1807988.0499999998</v>
      </c>
      <c r="Q17" s="10">
        <f t="shared" si="6"/>
        <v>1663997</v>
      </c>
      <c r="R17" s="10">
        <f t="shared" si="6"/>
        <v>1778699.44</v>
      </c>
      <c r="S17" s="10">
        <f t="shared" si="6"/>
        <v>1623831.19</v>
      </c>
      <c r="T17" s="10">
        <f t="shared" si="6"/>
        <v>1710493.8</v>
      </c>
      <c r="U17" s="10">
        <f t="shared" si="6"/>
        <v>1627308.41</v>
      </c>
      <c r="V17" s="10">
        <f t="shared" si="6"/>
        <v>1794177.08</v>
      </c>
      <c r="W17" s="10">
        <f t="shared" si="6"/>
        <v>1873562.9200000002</v>
      </c>
      <c r="X17" s="10">
        <f t="shared" si="6"/>
        <v>2053510.58</v>
      </c>
      <c r="Y17" s="10">
        <f t="shared" si="6"/>
        <v>779139.27</v>
      </c>
      <c r="Z17" s="10">
        <f t="shared" si="6"/>
        <v>1607891.74</v>
      </c>
      <c r="AA17" s="10">
        <f t="shared" si="6"/>
        <v>1870083.98</v>
      </c>
      <c r="AB17" s="10">
        <f t="shared" si="6"/>
        <v>2051256.05</v>
      </c>
      <c r="AC17" s="10">
        <f t="shared" si="6"/>
        <v>2182335.08</v>
      </c>
      <c r="AD17" s="10">
        <f t="shared" si="6"/>
        <v>2396536.7000000002</v>
      </c>
      <c r="AE17" s="10">
        <f t="shared" si="6"/>
        <v>2227542.79</v>
      </c>
      <c r="AF17" s="10">
        <f t="shared" si="6"/>
        <v>2297953.58</v>
      </c>
      <c r="AG17" s="10">
        <f t="shared" si="6"/>
        <v>2256176.5300000003</v>
      </c>
      <c r="AH17" s="10">
        <f t="shared" si="6"/>
        <v>2237083.2000000002</v>
      </c>
      <c r="AI17" s="10">
        <f t="shared" si="6"/>
        <v>2289134.6999999997</v>
      </c>
      <c r="AJ17" s="10">
        <f t="shared" si="6"/>
        <v>2174838.81</v>
      </c>
      <c r="AK17" s="10">
        <f t="shared" si="6"/>
        <v>1935584.7799999998</v>
      </c>
      <c r="AL17" s="10">
        <f t="shared" si="6"/>
        <v>2000839.94</v>
      </c>
      <c r="AM17" s="10">
        <f t="shared" si="6"/>
        <v>1906317.91</v>
      </c>
      <c r="AN17" s="10">
        <f t="shared" si="6"/>
        <v>1863717.4000000001</v>
      </c>
      <c r="AO17" s="10">
        <f t="shared" si="6"/>
        <v>1940000.12</v>
      </c>
      <c r="AP17" s="10">
        <f t="shared" si="6"/>
        <v>2177155.65</v>
      </c>
      <c r="AQ17" s="10">
        <f t="shared" si="6"/>
        <v>1916272.6</v>
      </c>
      <c r="AR17" s="10">
        <f t="shared" si="6"/>
        <v>2004017.32</v>
      </c>
      <c r="AS17" s="10">
        <f t="shared" si="6"/>
        <v>2009220.66</v>
      </c>
      <c r="AT17" s="10">
        <f t="shared" si="6"/>
        <v>1868941</v>
      </c>
      <c r="AU17" s="10">
        <f t="shared" si="6"/>
        <v>1878213.7999999998</v>
      </c>
      <c r="AV17" s="10">
        <f t="shared" si="6"/>
        <v>1844739.62</v>
      </c>
      <c r="AW17" s="10">
        <f t="shared" si="6"/>
        <v>1366418.64</v>
      </c>
      <c r="AX17" s="10">
        <f t="shared" si="6"/>
        <v>1696278.09</v>
      </c>
      <c r="AY17" s="10">
        <f t="shared" si="6"/>
        <v>1650421.13</v>
      </c>
      <c r="AZ17" s="10">
        <f t="shared" si="6"/>
        <v>1783927.9100000001</v>
      </c>
      <c r="BA17" s="10">
        <f t="shared" si="6"/>
        <v>1738584.6099999999</v>
      </c>
      <c r="BB17" s="10">
        <f t="shared" si="6"/>
        <v>1779446.48</v>
      </c>
      <c r="BC17" s="10">
        <f t="shared" si="6"/>
        <v>1721964.4000000001</v>
      </c>
      <c r="BD17" s="10">
        <f t="shared" si="6"/>
        <v>1921034.09</v>
      </c>
      <c r="BE17" s="10">
        <f t="shared" si="6"/>
        <v>1906548.97</v>
      </c>
      <c r="BF17" s="10">
        <f t="shared" si="6"/>
        <v>1938619.0899999999</v>
      </c>
      <c r="BG17" s="10">
        <f t="shared" si="6"/>
        <v>1993072.35</v>
      </c>
      <c r="BH17" s="10">
        <f t="shared" si="6"/>
        <v>1970946.39</v>
      </c>
      <c r="BI17" s="10">
        <f t="shared" si="6"/>
        <v>1525714.6500000001</v>
      </c>
      <c r="BJ17" s="10">
        <f t="shared" si="6"/>
        <v>1808215.4500000002</v>
      </c>
      <c r="BK17" s="10">
        <f t="shared" si="6"/>
        <v>1661290.01</v>
      </c>
      <c r="BL17" s="10">
        <f t="shared" si="6"/>
        <v>1739156.76</v>
      </c>
      <c r="BM17" s="10">
        <f t="shared" si="6"/>
        <v>1893314.63</v>
      </c>
      <c r="BN17" s="10">
        <f t="shared" si="6"/>
        <v>1762179.96</v>
      </c>
      <c r="BO17" s="10">
        <f t="shared" ref="BO17:CJ17" si="7">SUM(BO15:BO16)</f>
        <v>1785373.46</v>
      </c>
      <c r="BP17" s="10">
        <f t="shared" si="7"/>
        <v>1771870.31</v>
      </c>
      <c r="BQ17" s="10">
        <f t="shared" si="7"/>
        <v>1812930.32</v>
      </c>
      <c r="BR17" s="10">
        <f t="shared" si="7"/>
        <v>1732407.62</v>
      </c>
      <c r="BS17" s="10">
        <f t="shared" si="7"/>
        <v>1806578.81</v>
      </c>
      <c r="BT17" s="10">
        <f t="shared" si="7"/>
        <v>1705404.02</v>
      </c>
      <c r="BU17" s="10">
        <f t="shared" si="7"/>
        <v>1416073.37</v>
      </c>
      <c r="BV17" s="10">
        <f t="shared" si="7"/>
        <v>2158658.4699999997</v>
      </c>
      <c r="BW17" s="10">
        <f t="shared" si="7"/>
        <v>1831008.2</v>
      </c>
      <c r="BX17" s="10">
        <f t="shared" si="7"/>
        <v>1903023.12</v>
      </c>
      <c r="BY17" s="10">
        <f t="shared" si="7"/>
        <v>1850280</v>
      </c>
      <c r="BZ17" s="10">
        <f t="shared" si="7"/>
        <v>1875280</v>
      </c>
      <c r="CA17" s="10">
        <f t="shared" si="7"/>
        <v>1919335</v>
      </c>
      <c r="CB17" s="10">
        <f t="shared" si="7"/>
        <v>1998685</v>
      </c>
      <c r="CC17" s="10">
        <f t="shared" si="7"/>
        <v>1922039</v>
      </c>
      <c r="CD17" s="10">
        <f t="shared" si="7"/>
        <v>1961239</v>
      </c>
      <c r="CE17" s="10">
        <f t="shared" si="7"/>
        <v>2025294</v>
      </c>
      <c r="CF17" s="10">
        <f t="shared" si="7"/>
        <v>2030439</v>
      </c>
      <c r="CG17" s="10">
        <f t="shared" si="7"/>
        <v>2035393</v>
      </c>
      <c r="CH17" s="10">
        <f t="shared" si="7"/>
        <v>2063218</v>
      </c>
      <c r="CI17" s="10">
        <f t="shared" si="7"/>
        <v>2067713</v>
      </c>
      <c r="CJ17" s="10">
        <f t="shared" si="7"/>
        <v>2077063</v>
      </c>
    </row>
    <row r="18" spans="1:88" ht="27.6" x14ac:dyDescent="0.3">
      <c r="A18" s="6" t="s">
        <v>27</v>
      </c>
    </row>
    <row r="19" spans="1:88" x14ac:dyDescent="0.3">
      <c r="A19" s="5" t="s">
        <v>9</v>
      </c>
      <c r="B19" s="9">
        <f>B17/B5</f>
        <v>0.25979833342402064</v>
      </c>
      <c r="C19" s="9">
        <f t="shared" ref="C19:BN19" si="8">C17/C5</f>
        <v>0.26999920617772832</v>
      </c>
      <c r="D19" s="9">
        <f t="shared" si="8"/>
        <v>0.23105858873713456</v>
      </c>
      <c r="E19" s="9">
        <f t="shared" si="8"/>
        <v>0.23253889629173916</v>
      </c>
      <c r="F19" s="9">
        <f t="shared" si="8"/>
        <v>0.25428462667429863</v>
      </c>
      <c r="G19" s="9">
        <f t="shared" si="8"/>
        <v>0.2565099780651518</v>
      </c>
      <c r="H19" s="9">
        <f t="shared" si="8"/>
        <v>0.25692106623307326</v>
      </c>
      <c r="I19" s="9">
        <f t="shared" si="8"/>
        <v>0.268983205605552</v>
      </c>
      <c r="J19" s="9">
        <f t="shared" si="8"/>
        <v>0.27242740944276705</v>
      </c>
      <c r="K19" s="9">
        <f t="shared" si="8"/>
        <v>0.28072647673438211</v>
      </c>
      <c r="L19" s="9">
        <f t="shared" si="8"/>
        <v>0.30552226936245247</v>
      </c>
      <c r="M19" s="9">
        <f t="shared" si="8"/>
        <v>0.29397895468959939</v>
      </c>
      <c r="N19" s="9">
        <f t="shared" si="8"/>
        <v>0.29801577808282809</v>
      </c>
      <c r="O19" s="9">
        <f t="shared" si="8"/>
        <v>0.27988626528534838</v>
      </c>
      <c r="P19" s="9">
        <f t="shared" si="8"/>
        <v>0.28349335706150786</v>
      </c>
      <c r="Q19" s="9">
        <f t="shared" si="8"/>
        <v>0.23409726640218184</v>
      </c>
      <c r="R19" s="9">
        <f t="shared" si="8"/>
        <v>0.25913518050490125</v>
      </c>
      <c r="S19" s="9">
        <f t="shared" si="8"/>
        <v>0.25224225825624097</v>
      </c>
      <c r="T19" s="9">
        <f t="shared" si="8"/>
        <v>0.27227146212291659</v>
      </c>
      <c r="U19" s="9">
        <f t="shared" si="8"/>
        <v>0.2630200503045026</v>
      </c>
      <c r="V19" s="9">
        <f t="shared" si="8"/>
        <v>0.28280817069818132</v>
      </c>
      <c r="W19" s="9">
        <f t="shared" si="8"/>
        <v>0.2957044111645783</v>
      </c>
      <c r="X19" s="9">
        <f t="shared" si="8"/>
        <v>0.31510726208213841</v>
      </c>
      <c r="Y19" s="9">
        <f t="shared" si="8"/>
        <v>0.17834596825995935</v>
      </c>
      <c r="Z19" s="9">
        <f t="shared" si="8"/>
        <v>0.2633194055938467</v>
      </c>
      <c r="AA19" s="9">
        <f t="shared" si="8"/>
        <v>0.2832776580391812</v>
      </c>
      <c r="AB19" s="9">
        <f t="shared" si="8"/>
        <v>0.29526445518097288</v>
      </c>
      <c r="AC19" s="9">
        <f t="shared" si="8"/>
        <v>0.3082888313793572</v>
      </c>
      <c r="AD19" s="9">
        <f t="shared" si="8"/>
        <v>0.29823317476016964</v>
      </c>
      <c r="AE19" s="9">
        <f t="shared" si="8"/>
        <v>0.28067591969923328</v>
      </c>
      <c r="AF19" s="9">
        <f t="shared" si="8"/>
        <v>0.26813288908284666</v>
      </c>
      <c r="AG19" s="9">
        <f t="shared" si="8"/>
        <v>0.28020106266035799</v>
      </c>
      <c r="AH19" s="9">
        <f t="shared" si="8"/>
        <v>0.26963742461529266</v>
      </c>
      <c r="AI19" s="9">
        <f t="shared" si="8"/>
        <v>0.28252196583626249</v>
      </c>
      <c r="AJ19" s="9">
        <f t="shared" si="8"/>
        <v>0.30527005103029548</v>
      </c>
      <c r="AK19" s="9">
        <f t="shared" si="8"/>
        <v>0.33738398976588269</v>
      </c>
      <c r="AL19" s="9">
        <f t="shared" si="8"/>
        <v>0.29386298888439166</v>
      </c>
      <c r="AM19" s="9">
        <f t="shared" si="8"/>
        <v>0.28145361336197322</v>
      </c>
      <c r="AN19" s="9">
        <f t="shared" si="8"/>
        <v>0.26533524750679882</v>
      </c>
      <c r="AO19" s="9">
        <f t="shared" si="8"/>
        <v>0.24620524138742139</v>
      </c>
      <c r="AP19" s="9">
        <f t="shared" si="8"/>
        <v>0.28411670370742476</v>
      </c>
      <c r="AQ19" s="9">
        <f t="shared" si="8"/>
        <v>0.24635267293618052</v>
      </c>
      <c r="AR19" s="9">
        <f t="shared" si="8"/>
        <v>0.26709709586984615</v>
      </c>
      <c r="AS19" s="9">
        <f t="shared" si="8"/>
        <v>0.25107596823751716</v>
      </c>
      <c r="AT19" s="9">
        <f t="shared" si="8"/>
        <v>0.23455905680115471</v>
      </c>
      <c r="AU19" s="9">
        <f t="shared" si="8"/>
        <v>0.23557183353075842</v>
      </c>
      <c r="AV19" s="9">
        <f t="shared" si="8"/>
        <v>0.25017422110091225</v>
      </c>
      <c r="AW19" s="9">
        <f t="shared" si="8"/>
        <v>0.24296829621185284</v>
      </c>
      <c r="AX19" s="9">
        <f t="shared" si="8"/>
        <v>0.24560619494731478</v>
      </c>
      <c r="AY19" s="9">
        <f t="shared" si="8"/>
        <v>0.2474625146171045</v>
      </c>
      <c r="AZ19" s="9">
        <f t="shared" si="8"/>
        <v>0.25798699565734229</v>
      </c>
      <c r="BA19" s="9">
        <f t="shared" si="8"/>
        <v>0.2588889486902935</v>
      </c>
      <c r="BB19" s="9">
        <f t="shared" si="8"/>
        <v>0.26698735841127269</v>
      </c>
      <c r="BC19" s="9">
        <f t="shared" si="8"/>
        <v>0.25671810163898323</v>
      </c>
      <c r="BD19" s="9">
        <f t="shared" si="8"/>
        <v>0.28746370163660001</v>
      </c>
      <c r="BE19" s="9">
        <f t="shared" si="8"/>
        <v>0.28680704136540969</v>
      </c>
      <c r="BF19" s="9">
        <f t="shared" si="8"/>
        <v>0.30658467334893424</v>
      </c>
      <c r="BG19" s="9">
        <f t="shared" si="8"/>
        <v>0.2944285176495704</v>
      </c>
      <c r="BH19" s="9">
        <f t="shared" si="8"/>
        <v>0.28613790307171294</v>
      </c>
      <c r="BI19" s="9">
        <f t="shared" si="8"/>
        <v>0.25597912125682826</v>
      </c>
      <c r="BJ19" s="9">
        <f t="shared" si="8"/>
        <v>0.26440114121119962</v>
      </c>
      <c r="BK19" s="9">
        <f t="shared" si="8"/>
        <v>0.26245435142073292</v>
      </c>
      <c r="BL19" s="9">
        <f t="shared" si="8"/>
        <v>0.26259174262876295</v>
      </c>
      <c r="BM19" s="9">
        <f t="shared" si="8"/>
        <v>0.33649474094846044</v>
      </c>
      <c r="BN19" s="9">
        <f t="shared" si="8"/>
        <v>0.25908455698820848</v>
      </c>
      <c r="BO19" s="9">
        <f t="shared" ref="BO19:CJ19" si="9">BO17/BO5</f>
        <v>0.26890305054020008</v>
      </c>
      <c r="BP19" s="9">
        <f t="shared" si="9"/>
        <v>0.28440747643524833</v>
      </c>
      <c r="BQ19" s="9">
        <f t="shared" si="9"/>
        <v>0.26590370929544166</v>
      </c>
      <c r="BR19" s="9">
        <f t="shared" si="9"/>
        <v>0.28414829172894579</v>
      </c>
      <c r="BS19" s="9">
        <f t="shared" si="9"/>
        <v>0.30439669929752977</v>
      </c>
      <c r="BT19" s="9">
        <f t="shared" si="9"/>
        <v>0.27624163039155891</v>
      </c>
      <c r="BU19" s="9">
        <f t="shared" si="9"/>
        <v>0.29321934624286372</v>
      </c>
      <c r="BV19" s="9">
        <f t="shared" si="9"/>
        <v>0.25890766798325709</v>
      </c>
      <c r="BW19" s="9">
        <f t="shared" si="9"/>
        <v>0.2606152982066306</v>
      </c>
      <c r="BX19" s="9">
        <f t="shared" si="9"/>
        <v>0.26590130497828685</v>
      </c>
      <c r="BY19" s="9">
        <f t="shared" si="9"/>
        <v>0.26222722711767676</v>
      </c>
      <c r="BZ19" s="9">
        <f t="shared" si="9"/>
        <v>0.2648319824884538</v>
      </c>
      <c r="CA19" s="9">
        <f t="shared" si="9"/>
        <v>0.26504576937816271</v>
      </c>
      <c r="CB19" s="9">
        <f t="shared" si="9"/>
        <v>0.26954036067031356</v>
      </c>
      <c r="CC19" s="9">
        <f t="shared" si="9"/>
        <v>0.2556803291594919</v>
      </c>
      <c r="CD19" s="9">
        <f t="shared" si="9"/>
        <v>0.25739727268193147</v>
      </c>
      <c r="CE19" s="9">
        <f t="shared" si="9"/>
        <v>0.25965284829775365</v>
      </c>
      <c r="CF19" s="9">
        <f t="shared" si="9"/>
        <v>0.26193629881656094</v>
      </c>
      <c r="CG19" s="9">
        <f t="shared" si="9"/>
        <v>0.26062893873647403</v>
      </c>
      <c r="CH19" s="9">
        <f t="shared" si="9"/>
        <v>0.25564024547450076</v>
      </c>
      <c r="CI19" s="9">
        <f t="shared" si="9"/>
        <v>0.2547677752088372</v>
      </c>
      <c r="CJ19" s="9">
        <f t="shared" si="9"/>
        <v>0.2526930668209913</v>
      </c>
    </row>
    <row r="20" spans="1:88" x14ac:dyDescent="0.3">
      <c r="A20" s="7" t="s">
        <v>10</v>
      </c>
      <c r="B20" s="11">
        <f>B4-B5</f>
        <v>838786.92000000086</v>
      </c>
      <c r="C20" s="11">
        <f t="shared" ref="C20:BN20" si="10">C4-C5</f>
        <v>723297.87000000104</v>
      </c>
      <c r="D20" s="11">
        <f t="shared" si="10"/>
        <v>687003.08000000007</v>
      </c>
      <c r="E20" s="11">
        <f t="shared" si="10"/>
        <v>1132528.4900000002</v>
      </c>
      <c r="F20" s="11">
        <f t="shared" si="10"/>
        <v>1037265.7800000012</v>
      </c>
      <c r="G20" s="11">
        <f t="shared" si="10"/>
        <v>931468.23000000045</v>
      </c>
      <c r="H20" s="11">
        <f t="shared" si="10"/>
        <v>961410.40000000224</v>
      </c>
      <c r="I20" s="11">
        <f t="shared" si="10"/>
        <v>925875.48999999929</v>
      </c>
      <c r="J20" s="11">
        <f t="shared" si="10"/>
        <v>988083.29999999981</v>
      </c>
      <c r="K20" s="11">
        <f t="shared" si="10"/>
        <v>755703.24000000209</v>
      </c>
      <c r="L20" s="11">
        <f t="shared" si="10"/>
        <v>608347.48000000138</v>
      </c>
      <c r="M20" s="11">
        <f t="shared" si="10"/>
        <v>376722.1400000006</v>
      </c>
      <c r="N20" s="11">
        <f t="shared" si="10"/>
        <v>378780</v>
      </c>
      <c r="O20" s="11">
        <f t="shared" si="10"/>
        <v>673404.30000000075</v>
      </c>
      <c r="P20" s="11">
        <f t="shared" si="10"/>
        <v>1064026.4400000004</v>
      </c>
      <c r="Q20" s="11">
        <f t="shared" si="10"/>
        <v>1211515.589999998</v>
      </c>
      <c r="R20" s="11">
        <f t="shared" si="10"/>
        <v>1140897.8500000015</v>
      </c>
      <c r="S20" s="11">
        <f t="shared" si="10"/>
        <v>1093203.0999999996</v>
      </c>
      <c r="T20" s="11">
        <f t="shared" si="10"/>
        <v>1019185.5899999999</v>
      </c>
      <c r="U20" s="11">
        <f t="shared" si="10"/>
        <v>960528</v>
      </c>
      <c r="V20" s="11">
        <f t="shared" si="10"/>
        <v>747167.73999999929</v>
      </c>
      <c r="W20" s="11">
        <f t="shared" si="10"/>
        <v>683916.29999999981</v>
      </c>
      <c r="X20" s="11">
        <f t="shared" si="10"/>
        <v>542738.31000000052</v>
      </c>
      <c r="Y20" s="11">
        <f t="shared" si="10"/>
        <v>1213275.75</v>
      </c>
      <c r="Z20" s="11">
        <f t="shared" si="10"/>
        <v>900863.43999999948</v>
      </c>
      <c r="AA20" s="11">
        <f t="shared" si="10"/>
        <v>813938.70000000112</v>
      </c>
      <c r="AB20" s="11">
        <f t="shared" si="10"/>
        <v>647467.10000000149</v>
      </c>
      <c r="AC20" s="11">
        <f t="shared" si="10"/>
        <v>435358.22999999672</v>
      </c>
      <c r="AD20" s="11">
        <f t="shared" si="10"/>
        <v>369847.62000000104</v>
      </c>
      <c r="AE20" s="11">
        <f t="shared" si="10"/>
        <v>-29239.149999999441</v>
      </c>
      <c r="AF20" s="11">
        <f t="shared" si="10"/>
        <v>-343917.69000000041</v>
      </c>
      <c r="AG20" s="11">
        <f t="shared" si="10"/>
        <v>-419437.37000000104</v>
      </c>
      <c r="AH20" s="11">
        <f t="shared" si="10"/>
        <v>-257432.75</v>
      </c>
      <c r="AI20" s="11">
        <f t="shared" si="10"/>
        <v>-318346.40999999922</v>
      </c>
      <c r="AJ20" s="11">
        <f t="shared" si="10"/>
        <v>213431.59000000171</v>
      </c>
      <c r="AK20" s="11">
        <f t="shared" si="10"/>
        <v>336784.84000000078</v>
      </c>
      <c r="AL20" s="11">
        <f t="shared" si="10"/>
        <v>377380.49999999907</v>
      </c>
      <c r="AM20" s="11">
        <f t="shared" si="10"/>
        <v>640605.95999999903</v>
      </c>
      <c r="AN20" s="11">
        <f t="shared" si="10"/>
        <v>945552.7799999984</v>
      </c>
      <c r="AO20" s="11">
        <f t="shared" si="10"/>
        <v>626856.04999999981</v>
      </c>
      <c r="AP20" s="11">
        <f t="shared" si="10"/>
        <v>439218.23000000045</v>
      </c>
      <c r="AQ20" s="11">
        <f t="shared" si="10"/>
        <v>351230.99000000022</v>
      </c>
      <c r="AR20" s="11">
        <f t="shared" si="10"/>
        <v>543823.41000000015</v>
      </c>
      <c r="AS20" s="11">
        <f t="shared" si="10"/>
        <v>601666.99000000115</v>
      </c>
      <c r="AT20" s="11">
        <f t="shared" si="10"/>
        <v>794873.65000000037</v>
      </c>
      <c r="AU20" s="11">
        <f t="shared" si="10"/>
        <v>1007030.3499999996</v>
      </c>
      <c r="AV20" s="11">
        <f t="shared" si="10"/>
        <v>1216899.4899999993</v>
      </c>
      <c r="AW20" s="11">
        <f t="shared" si="10"/>
        <v>1142910.3500000006</v>
      </c>
      <c r="AX20" s="11">
        <f t="shared" si="10"/>
        <v>1496825.38</v>
      </c>
      <c r="AY20" s="11">
        <f t="shared" si="10"/>
        <v>1310003.0299999984</v>
      </c>
      <c r="AZ20" s="11">
        <f t="shared" si="10"/>
        <v>1631834.79</v>
      </c>
      <c r="BA20" s="11">
        <f t="shared" si="10"/>
        <v>1338133.1399999997</v>
      </c>
      <c r="BB20" s="11">
        <f t="shared" si="10"/>
        <v>1423042.3200000003</v>
      </c>
      <c r="BC20" s="11">
        <f t="shared" si="10"/>
        <v>1295968.7000000011</v>
      </c>
      <c r="BD20" s="11">
        <f t="shared" si="10"/>
        <v>1385609.4299999988</v>
      </c>
      <c r="BE20" s="11">
        <f t="shared" si="10"/>
        <v>1273952.9700000016</v>
      </c>
      <c r="BF20" s="11">
        <f t="shared" si="10"/>
        <v>1248447.4799999995</v>
      </c>
      <c r="BG20" s="11">
        <f t="shared" si="10"/>
        <v>1308958.7799999993</v>
      </c>
      <c r="BH20" s="11">
        <f t="shared" si="10"/>
        <v>1128941.6099999975</v>
      </c>
      <c r="BI20" s="11">
        <f t="shared" si="10"/>
        <v>955720.54999999888</v>
      </c>
      <c r="BJ20" s="11">
        <f t="shared" si="10"/>
        <v>1516013.0300000003</v>
      </c>
      <c r="BK20" s="11">
        <f t="shared" si="10"/>
        <v>1154346.9900000002</v>
      </c>
      <c r="BL20" s="11">
        <f t="shared" si="10"/>
        <v>1400672.5499999998</v>
      </c>
      <c r="BM20" s="11">
        <f t="shared" si="10"/>
        <v>881423.27999999933</v>
      </c>
      <c r="BN20" s="11">
        <f t="shared" si="10"/>
        <v>1512336.7699999996</v>
      </c>
      <c r="BO20" s="11">
        <f t="shared" ref="BO20:CJ20" si="11">BO4-BO5</f>
        <v>1411334.2000000002</v>
      </c>
      <c r="BP20" s="11">
        <f t="shared" si="11"/>
        <v>1106230.6200000001</v>
      </c>
      <c r="BQ20" s="11">
        <f t="shared" si="11"/>
        <v>1452928.5000000009</v>
      </c>
      <c r="BR20" s="11">
        <f t="shared" si="11"/>
        <v>1106298.21</v>
      </c>
      <c r="BS20" s="11">
        <f t="shared" si="11"/>
        <v>1079509.5300000012</v>
      </c>
      <c r="BT20" s="11">
        <f t="shared" si="11"/>
        <v>1102834.1300000008</v>
      </c>
      <c r="BU20" s="11">
        <f t="shared" si="11"/>
        <v>726214.61999999918</v>
      </c>
      <c r="BV20" s="11">
        <f t="shared" si="11"/>
        <v>1696702.3599999985</v>
      </c>
      <c r="BW20" s="11">
        <f t="shared" si="11"/>
        <v>1275902.3200000003</v>
      </c>
      <c r="BX20" s="11">
        <f t="shared" si="11"/>
        <v>1155763.9499999993</v>
      </c>
      <c r="BY20" s="11">
        <f>BY4-BY5</f>
        <v>1323982.1320702499</v>
      </c>
      <c r="BZ20" s="11">
        <f t="shared" si="11"/>
        <v>1298982.1320702499</v>
      </c>
      <c r="CA20" s="11">
        <f t="shared" si="11"/>
        <v>1330977.1320702499</v>
      </c>
      <c r="CB20" s="11">
        <f t="shared" si="11"/>
        <v>1282339.6320702499</v>
      </c>
      <c r="CC20" s="11">
        <f t="shared" si="11"/>
        <v>1489148.1320702499</v>
      </c>
      <c r="CD20" s="11">
        <f t="shared" si="11"/>
        <v>1486998.1320702499</v>
      </c>
      <c r="CE20" s="11">
        <f t="shared" si="11"/>
        <v>1498993.1320702499</v>
      </c>
      <c r="CF20" s="11">
        <f t="shared" si="11"/>
        <v>1454848.1320702499</v>
      </c>
      <c r="CG20" s="11">
        <f t="shared" si="11"/>
        <v>1505956.6320702499</v>
      </c>
      <c r="CH20" s="11">
        <f t="shared" si="11"/>
        <v>1582212.8820702499</v>
      </c>
      <c r="CI20" s="11">
        <f t="shared" si="11"/>
        <v>1569430.3820702499</v>
      </c>
      <c r="CJ20" s="11">
        <f t="shared" si="11"/>
        <v>1590792.8820702499</v>
      </c>
    </row>
    <row r="21" spans="1:88" x14ac:dyDescent="0.3">
      <c r="A21" s="5" t="s">
        <v>28</v>
      </c>
      <c r="B21" s="12">
        <f>B20/-(B4)</f>
        <v>-0.10755606721195753</v>
      </c>
      <c r="C21" s="12">
        <f t="shared" ref="C21:BN21" si="12">C20/-(C4)</f>
        <v>-9.3122182978882237E-2</v>
      </c>
      <c r="D21" s="12">
        <f t="shared" si="12"/>
        <v>-8.3314456185328289E-2</v>
      </c>
      <c r="E21" s="12">
        <f t="shared" si="12"/>
        <v>-0.12874578074312279</v>
      </c>
      <c r="F21" s="12">
        <f t="shared" si="12"/>
        <v>-0.12153449299257023</v>
      </c>
      <c r="G21" s="12">
        <f t="shared" si="12"/>
        <v>-0.11052598568967523</v>
      </c>
      <c r="H21" s="12">
        <f t="shared" si="12"/>
        <v>-0.11262875710793399</v>
      </c>
      <c r="I21" s="12">
        <f t="shared" si="12"/>
        <v>-0.11148715632274228</v>
      </c>
      <c r="J21" s="12">
        <f t="shared" si="12"/>
        <v>-0.11927175868158145</v>
      </c>
      <c r="K21" s="12">
        <f t="shared" si="12"/>
        <v>-9.8874371849013834E-2</v>
      </c>
      <c r="L21" s="12">
        <f t="shared" si="12"/>
        <v>-8.5585231224706806E-2</v>
      </c>
      <c r="M21" s="12">
        <f t="shared" si="12"/>
        <v>-5.2787934533580438E-2</v>
      </c>
      <c r="N21" s="12">
        <f t="shared" si="12"/>
        <v>-5.486373706342397E-2</v>
      </c>
      <c r="O21" s="12">
        <f t="shared" si="12"/>
        <v>-9.963732909619849E-2</v>
      </c>
      <c r="P21" s="12">
        <f t="shared" si="12"/>
        <v>-0.14298434950074318</v>
      </c>
      <c r="Q21" s="12">
        <f t="shared" si="12"/>
        <v>-0.14562081854494199</v>
      </c>
      <c r="R21" s="12">
        <f t="shared" si="12"/>
        <v>-0.14252527800314324</v>
      </c>
      <c r="S21" s="12">
        <f t="shared" si="12"/>
        <v>-0.14516448524980169</v>
      </c>
      <c r="T21" s="12">
        <f t="shared" si="12"/>
        <v>-0.13958586171078902</v>
      </c>
      <c r="U21" s="12">
        <f t="shared" si="12"/>
        <v>-0.13438580218130045</v>
      </c>
      <c r="V21" s="12">
        <f t="shared" si="12"/>
        <v>-0.10536375713631418</v>
      </c>
      <c r="W21" s="12">
        <f t="shared" si="12"/>
        <v>-9.7426085396274856E-2</v>
      </c>
      <c r="X21" s="12">
        <f t="shared" si="12"/>
        <v>-7.6879465825518467E-2</v>
      </c>
      <c r="Y21" s="12">
        <f t="shared" si="12"/>
        <v>-0.21735613561393544</v>
      </c>
      <c r="Z21" s="12">
        <f t="shared" si="12"/>
        <v>-0.12856429540281994</v>
      </c>
      <c r="AA21" s="12">
        <f t="shared" si="12"/>
        <v>-0.10976133133487591</v>
      </c>
      <c r="AB21" s="12">
        <f t="shared" si="12"/>
        <v>-8.5253057850761482E-2</v>
      </c>
      <c r="AC21" s="12">
        <f t="shared" si="12"/>
        <v>-5.79378872688108E-2</v>
      </c>
      <c r="AD21" s="12">
        <f t="shared" si="12"/>
        <v>-4.3999991453346807E-2</v>
      </c>
      <c r="AE21" s="12">
        <f t="shared" si="12"/>
        <v>3.6978290255683488E-3</v>
      </c>
      <c r="AF21" s="12">
        <f t="shared" si="12"/>
        <v>4.1807162271674865E-2</v>
      </c>
      <c r="AG21" s="12">
        <f t="shared" si="12"/>
        <v>5.4953737850870522E-2</v>
      </c>
      <c r="AH21" s="12">
        <f t="shared" si="12"/>
        <v>3.2022177475104836E-2</v>
      </c>
      <c r="AI21" s="12">
        <f t="shared" si="12"/>
        <v>4.08967189588147E-2</v>
      </c>
      <c r="AJ21" s="12">
        <f t="shared" si="12"/>
        <v>-2.9086818563662371E-2</v>
      </c>
      <c r="AK21" s="12">
        <f t="shared" si="12"/>
        <v>-5.5448577808131033E-2</v>
      </c>
      <c r="AL21" s="12">
        <f t="shared" si="12"/>
        <v>-5.2515111409238938E-2</v>
      </c>
      <c r="AM21" s="12">
        <f t="shared" si="12"/>
        <v>-8.6408147279614392E-2</v>
      </c>
      <c r="AN21" s="12">
        <f t="shared" si="12"/>
        <v>-0.11864550419382719</v>
      </c>
      <c r="AO21" s="12">
        <f t="shared" si="12"/>
        <v>-7.3691753325116197E-2</v>
      </c>
      <c r="AP21" s="12">
        <f t="shared" si="12"/>
        <v>-5.4210349035791701E-2</v>
      </c>
      <c r="AQ21" s="12">
        <f t="shared" si="12"/>
        <v>-4.3202877841082329E-2</v>
      </c>
      <c r="AR21" s="12">
        <f t="shared" si="12"/>
        <v>-6.7582754929244204E-2</v>
      </c>
      <c r="AS21" s="12">
        <f t="shared" si="12"/>
        <v>-6.9927874012053165E-2</v>
      </c>
      <c r="AT21" s="12">
        <f t="shared" si="12"/>
        <v>-9.0710372906443015E-2</v>
      </c>
      <c r="AU21" s="12">
        <f t="shared" si="12"/>
        <v>-0.11214110808621225</v>
      </c>
      <c r="AV21" s="12">
        <f t="shared" si="12"/>
        <v>-0.1416528059821002</v>
      </c>
      <c r="AW21" s="12">
        <f t="shared" si="12"/>
        <v>-0.16890052646507489</v>
      </c>
      <c r="AX21" s="12">
        <f t="shared" si="12"/>
        <v>-0.17812307708462477</v>
      </c>
      <c r="AY21" s="12">
        <f t="shared" si="12"/>
        <v>-0.16417350826326887</v>
      </c>
      <c r="AZ21" s="12">
        <f t="shared" si="12"/>
        <v>-0.19093306899717799</v>
      </c>
      <c r="BA21" s="12">
        <f t="shared" si="12"/>
        <v>-0.1661514658454028</v>
      </c>
      <c r="BB21" s="12">
        <f t="shared" si="12"/>
        <v>-0.17594595251427478</v>
      </c>
      <c r="BC21" s="12">
        <f t="shared" si="12"/>
        <v>-0.16192369283376645</v>
      </c>
      <c r="BD21" s="12">
        <f t="shared" si="12"/>
        <v>-0.17173476010566097</v>
      </c>
      <c r="BE21" s="12">
        <f t="shared" si="12"/>
        <v>-0.16082320306999873</v>
      </c>
      <c r="BF21" s="12">
        <f t="shared" si="12"/>
        <v>-0.16488289720806601</v>
      </c>
      <c r="BG21" s="12">
        <f t="shared" si="12"/>
        <v>-0.16203494521752781</v>
      </c>
      <c r="BH21" s="12">
        <f t="shared" si="12"/>
        <v>-0.14081773729077676</v>
      </c>
      <c r="BI21" s="12">
        <f t="shared" si="12"/>
        <v>-0.13818919491568205</v>
      </c>
      <c r="BJ21" s="12">
        <f t="shared" si="12"/>
        <v>-0.18145147877812198</v>
      </c>
      <c r="BK21" s="12">
        <f t="shared" si="12"/>
        <v>-0.15423844524655003</v>
      </c>
      <c r="BL21" s="12">
        <f t="shared" si="12"/>
        <v>-0.1745665463663523</v>
      </c>
      <c r="BM21" s="12">
        <f t="shared" si="12"/>
        <v>-0.13543681860044737</v>
      </c>
      <c r="BN21" s="12">
        <f t="shared" si="12"/>
        <v>-0.18190461702289493</v>
      </c>
      <c r="BO21" s="12">
        <f t="shared" ref="BO21:CJ21" si="13">BO20/-(BO4)</f>
        <v>-0.17530352813233666</v>
      </c>
      <c r="BP21" s="12">
        <f t="shared" si="13"/>
        <v>-0.15078920732527326</v>
      </c>
      <c r="BQ21" s="12">
        <f t="shared" si="13"/>
        <v>-0.17566700920396558</v>
      </c>
      <c r="BR21" s="12">
        <f t="shared" si="13"/>
        <v>-0.15358551575319243</v>
      </c>
      <c r="BS21" s="12">
        <f t="shared" si="13"/>
        <v>-0.15389777612306235</v>
      </c>
      <c r="BT21" s="12">
        <f t="shared" si="13"/>
        <v>-0.15156254130846458</v>
      </c>
      <c r="BU21" s="12">
        <f t="shared" si="13"/>
        <v>-0.13071725316042182</v>
      </c>
      <c r="BV21" s="12">
        <f t="shared" si="13"/>
        <v>-0.16909087418867749</v>
      </c>
      <c r="BW21" s="12">
        <f t="shared" si="13"/>
        <v>-0.15369326607821074</v>
      </c>
      <c r="BX21" s="12">
        <f t="shared" si="13"/>
        <v>-0.13903690290799428</v>
      </c>
      <c r="BY21" s="12">
        <f t="shared" si="13"/>
        <v>-0.15799309451912288</v>
      </c>
      <c r="BZ21" s="12">
        <f t="shared" si="13"/>
        <v>-0.15500980096303699</v>
      </c>
      <c r="CA21" s="12">
        <f t="shared" si="13"/>
        <v>-0.15526125775097693</v>
      </c>
      <c r="CB21" s="12">
        <f t="shared" si="13"/>
        <v>-0.14743772717105488</v>
      </c>
      <c r="CC21" s="12">
        <f t="shared" si="13"/>
        <v>-0.16534149026483649</v>
      </c>
      <c r="CD21" s="12">
        <f t="shared" si="13"/>
        <v>-0.16328975260201503</v>
      </c>
      <c r="CE21" s="12">
        <f t="shared" si="13"/>
        <v>-0.16119939047964835</v>
      </c>
      <c r="CF21" s="12">
        <f t="shared" si="13"/>
        <v>-0.15802401912455871</v>
      </c>
      <c r="CG21" s="12">
        <f t="shared" si="13"/>
        <v>-0.16166138501103</v>
      </c>
      <c r="CH21" s="12">
        <f t="shared" si="13"/>
        <v>-0.16390892800893503</v>
      </c>
      <c r="CI21" s="12">
        <f t="shared" si="13"/>
        <v>-0.16203917010688657</v>
      </c>
      <c r="CJ21" s="12">
        <f t="shared" si="13"/>
        <v>-0.16215206993224096</v>
      </c>
    </row>
    <row r="22" spans="1:88" x14ac:dyDescent="0.3">
      <c r="A22" s="5" t="s">
        <v>29</v>
      </c>
      <c r="B22" s="11">
        <f>B20+B11</f>
        <v>1306973.8800000008</v>
      </c>
      <c r="C22" s="11">
        <f t="shared" ref="C22:BN22" si="14">C20+C11</f>
        <v>1187591.4500000011</v>
      </c>
      <c r="D22" s="11">
        <f t="shared" si="14"/>
        <v>1154455.6400000001</v>
      </c>
      <c r="E22" s="11">
        <f t="shared" si="14"/>
        <v>1601941.1300000001</v>
      </c>
      <c r="F22" s="11">
        <f t="shared" si="14"/>
        <v>1506689.5300000012</v>
      </c>
      <c r="G22" s="11">
        <f t="shared" si="14"/>
        <v>1400413.3600000006</v>
      </c>
      <c r="H22" s="11">
        <f t="shared" si="14"/>
        <v>1470936.9500000023</v>
      </c>
      <c r="I22" s="11">
        <f t="shared" si="14"/>
        <v>1435392.0799999994</v>
      </c>
      <c r="J22" s="11">
        <f t="shared" si="14"/>
        <v>1497973.91</v>
      </c>
      <c r="K22" s="11">
        <f t="shared" si="14"/>
        <v>1265170.5100000021</v>
      </c>
      <c r="L22" s="11">
        <f t="shared" si="14"/>
        <v>1102795.3600000013</v>
      </c>
      <c r="M22" s="11">
        <f t="shared" si="14"/>
        <v>877083.95000000065</v>
      </c>
      <c r="N22" s="11">
        <f t="shared" si="14"/>
        <v>843254.27</v>
      </c>
      <c r="O22" s="11">
        <f t="shared" si="14"/>
        <v>1145282.5800000008</v>
      </c>
      <c r="P22" s="11">
        <f t="shared" si="14"/>
        <v>1538401.1900000004</v>
      </c>
      <c r="Q22" s="11">
        <f t="shared" si="14"/>
        <v>1683786.639999998</v>
      </c>
      <c r="R22" s="11">
        <f t="shared" si="14"/>
        <v>1612918.2000000016</v>
      </c>
      <c r="S22" s="11">
        <f t="shared" si="14"/>
        <v>1906802.8599999994</v>
      </c>
      <c r="T22" s="11">
        <f t="shared" si="14"/>
        <v>1548093.0299999998</v>
      </c>
      <c r="U22" s="11">
        <f t="shared" si="14"/>
        <v>1488548.75</v>
      </c>
      <c r="V22" s="11">
        <f t="shared" si="14"/>
        <v>1388581.2199999993</v>
      </c>
      <c r="W22" s="11">
        <f t="shared" si="14"/>
        <v>1216683.6999999997</v>
      </c>
      <c r="X22" s="11">
        <f t="shared" si="14"/>
        <v>1080254.9900000005</v>
      </c>
      <c r="Y22" s="11">
        <f t="shared" si="14"/>
        <v>1716983.62</v>
      </c>
      <c r="Z22" s="11">
        <f t="shared" si="14"/>
        <v>1427890.5399999996</v>
      </c>
      <c r="AA22" s="11">
        <f t="shared" si="14"/>
        <v>1339478.4600000011</v>
      </c>
      <c r="AB22" s="11">
        <f t="shared" si="14"/>
        <v>1169648.7800000017</v>
      </c>
      <c r="AC22" s="11">
        <f t="shared" si="14"/>
        <v>956502.28999999678</v>
      </c>
      <c r="AD22" s="11">
        <f t="shared" si="14"/>
        <v>887059.45000000112</v>
      </c>
      <c r="AE22" s="11">
        <f t="shared" si="14"/>
        <v>486632.86000000063</v>
      </c>
      <c r="AF22" s="11">
        <f t="shared" si="14"/>
        <v>168635.34999999963</v>
      </c>
      <c r="AG22" s="11">
        <f t="shared" si="14"/>
        <v>92403.099999999045</v>
      </c>
      <c r="AH22" s="11">
        <f t="shared" si="14"/>
        <v>256123.19</v>
      </c>
      <c r="AI22" s="11">
        <f t="shared" si="14"/>
        <v>200018.39000000083</v>
      </c>
      <c r="AJ22" s="11">
        <f t="shared" si="14"/>
        <v>725291.50000000175</v>
      </c>
      <c r="AK22" s="11">
        <f t="shared" si="14"/>
        <v>902485.54000000085</v>
      </c>
      <c r="AL22" s="11">
        <f t="shared" si="14"/>
        <v>910937.78999999899</v>
      </c>
      <c r="AM22" s="11">
        <f t="shared" si="14"/>
        <v>1175922.4899999991</v>
      </c>
      <c r="AN22" s="11">
        <f t="shared" si="14"/>
        <v>1508338.2099999986</v>
      </c>
      <c r="AO22" s="11">
        <f t="shared" si="14"/>
        <v>1189147.3999999999</v>
      </c>
      <c r="AP22" s="11">
        <f t="shared" si="14"/>
        <v>997750.35000000044</v>
      </c>
      <c r="AQ22" s="11">
        <f t="shared" si="14"/>
        <v>909219.67000000016</v>
      </c>
      <c r="AR22" s="11">
        <f t="shared" si="14"/>
        <v>1101390.4300000002</v>
      </c>
      <c r="AS22" s="11">
        <f t="shared" si="14"/>
        <v>1169786.6100000013</v>
      </c>
      <c r="AT22" s="11">
        <f t="shared" si="14"/>
        <v>1344611.5200000005</v>
      </c>
      <c r="AU22" s="11">
        <f t="shared" si="14"/>
        <v>1558261.3099999996</v>
      </c>
      <c r="AV22" s="11">
        <f t="shared" si="14"/>
        <v>1753950.2999999993</v>
      </c>
      <c r="AW22" s="11">
        <f t="shared" si="14"/>
        <v>1694776.1200000006</v>
      </c>
      <c r="AX22" s="11">
        <f t="shared" si="14"/>
        <v>2036958.5</v>
      </c>
      <c r="AY22" s="11">
        <f t="shared" si="14"/>
        <v>1851134.7599999984</v>
      </c>
      <c r="AZ22" s="11">
        <f t="shared" si="14"/>
        <v>2172914.56</v>
      </c>
      <c r="BA22" s="11">
        <f t="shared" si="14"/>
        <v>1874523.1199999996</v>
      </c>
      <c r="BB22" s="11">
        <f t="shared" si="14"/>
        <v>1957106.7600000002</v>
      </c>
      <c r="BC22" s="11">
        <f t="shared" si="14"/>
        <v>1829667.0600000012</v>
      </c>
      <c r="BD22" s="11">
        <f t="shared" si="14"/>
        <v>1920546.7099999988</v>
      </c>
      <c r="BE22" s="11">
        <f t="shared" si="14"/>
        <v>1806672.3400000017</v>
      </c>
      <c r="BF22" s="11">
        <f t="shared" si="14"/>
        <v>1782500.0499999993</v>
      </c>
      <c r="BG22" s="11">
        <f t="shared" si="14"/>
        <v>1843222.6199999992</v>
      </c>
      <c r="BH22" s="11">
        <f t="shared" si="14"/>
        <v>1660051.6799999974</v>
      </c>
      <c r="BI22" s="11">
        <f t="shared" si="14"/>
        <v>1475535.7899999989</v>
      </c>
      <c r="BJ22" s="11">
        <f t="shared" si="14"/>
        <v>2028697.4100000001</v>
      </c>
      <c r="BK22" s="11">
        <f t="shared" si="14"/>
        <v>1663736.9700000002</v>
      </c>
      <c r="BL22" s="11">
        <f t="shared" si="14"/>
        <v>1911540.9</v>
      </c>
      <c r="BM22" s="11">
        <f t="shared" si="14"/>
        <v>1392516.8799999994</v>
      </c>
      <c r="BN22" s="11">
        <f t="shared" si="14"/>
        <v>2025511.0799999996</v>
      </c>
      <c r="BO22" s="11">
        <f t="shared" ref="BO22:CJ22" si="15">BO20+BO11</f>
        <v>1931685.8800000001</v>
      </c>
      <c r="BP22" s="11">
        <f t="shared" si="15"/>
        <v>1626828.3800000001</v>
      </c>
      <c r="BQ22" s="11">
        <f t="shared" si="15"/>
        <v>1981486.580000001</v>
      </c>
      <c r="BR22" s="11">
        <f t="shared" si="15"/>
        <v>1638257.9100000001</v>
      </c>
      <c r="BS22" s="11">
        <f t="shared" si="15"/>
        <v>1612166.2700000009</v>
      </c>
      <c r="BT22" s="11">
        <f t="shared" si="15"/>
        <v>1625390.2300000009</v>
      </c>
      <c r="BU22" s="11">
        <f t="shared" si="15"/>
        <v>1194716.2599999991</v>
      </c>
      <c r="BV22" s="11">
        <f t="shared" si="15"/>
        <v>2223336.1899999985</v>
      </c>
      <c r="BW22" s="11">
        <f t="shared" si="15"/>
        <v>1808453.0800000003</v>
      </c>
      <c r="BX22" s="11">
        <f t="shared" si="15"/>
        <v>1699700.6099999994</v>
      </c>
      <c r="BY22" s="11">
        <f t="shared" si="15"/>
        <v>1853982.1320702499</v>
      </c>
      <c r="BZ22" s="11">
        <f t="shared" si="15"/>
        <v>1828982.1320702499</v>
      </c>
      <c r="CA22" s="11">
        <f t="shared" si="15"/>
        <v>1860977.1320702499</v>
      </c>
      <c r="CB22" s="11">
        <f t="shared" si="15"/>
        <v>1812339.6320702499</v>
      </c>
      <c r="CC22" s="11">
        <f t="shared" si="15"/>
        <v>2019148.1320702499</v>
      </c>
      <c r="CD22" s="11">
        <f t="shared" si="15"/>
        <v>2016998.1320702499</v>
      </c>
      <c r="CE22" s="11">
        <f t="shared" si="15"/>
        <v>2078993.1320702499</v>
      </c>
      <c r="CF22" s="11">
        <f t="shared" si="15"/>
        <v>2034848.1320702499</v>
      </c>
      <c r="CG22" s="11">
        <f t="shared" si="15"/>
        <v>2085956.6320702499</v>
      </c>
      <c r="CH22" s="11">
        <f t="shared" si="15"/>
        <v>2162212.8820702499</v>
      </c>
      <c r="CI22" s="11">
        <f t="shared" si="15"/>
        <v>2149430.3820702499</v>
      </c>
      <c r="CJ22" s="11">
        <f t="shared" si="15"/>
        <v>2170792.8820702499</v>
      </c>
    </row>
    <row r="23" spans="1:88" x14ac:dyDescent="0.3">
      <c r="A23" s="5" t="s">
        <v>30</v>
      </c>
      <c r="B23" s="12">
        <f>B22/B4</f>
        <v>0.16759079943873331</v>
      </c>
      <c r="C23" s="12">
        <f t="shared" ref="C23:BN23" si="16">C22/C4</f>
        <v>0.15289842939957229</v>
      </c>
      <c r="D23" s="12">
        <f t="shared" si="16"/>
        <v>0.1400035118280476</v>
      </c>
      <c r="E23" s="12">
        <f t="shared" si="16"/>
        <v>0.18210858561833648</v>
      </c>
      <c r="F23" s="12">
        <f t="shared" si="16"/>
        <v>0.17653599651746332</v>
      </c>
      <c r="G23" s="12">
        <f t="shared" si="16"/>
        <v>0.16616999056101997</v>
      </c>
      <c r="H23" s="12">
        <f t="shared" si="16"/>
        <v>0.17231954268711377</v>
      </c>
      <c r="I23" s="12">
        <f t="shared" si="16"/>
        <v>0.17283941840536921</v>
      </c>
      <c r="J23" s="12">
        <f t="shared" si="16"/>
        <v>0.18082076956955453</v>
      </c>
      <c r="K23" s="12">
        <f t="shared" si="16"/>
        <v>0.16553182894669916</v>
      </c>
      <c r="L23" s="12">
        <f t="shared" si="16"/>
        <v>0.15514652231177758</v>
      </c>
      <c r="M23" s="12">
        <f t="shared" si="16"/>
        <v>0.12290079402568189</v>
      </c>
      <c r="N23" s="12">
        <f t="shared" si="16"/>
        <v>0.12213971314982186</v>
      </c>
      <c r="O23" s="12">
        <f t="shared" si="16"/>
        <v>0.16945673992815791</v>
      </c>
      <c r="P23" s="12">
        <f t="shared" si="16"/>
        <v>0.20673104084078886</v>
      </c>
      <c r="Q23" s="12">
        <f t="shared" si="16"/>
        <v>0.2023864907688375</v>
      </c>
      <c r="R23" s="12">
        <f t="shared" si="16"/>
        <v>0.20149184683916208</v>
      </c>
      <c r="S23" s="12">
        <f t="shared" si="16"/>
        <v>0.2532009428483597</v>
      </c>
      <c r="T23" s="12">
        <f t="shared" si="16"/>
        <v>0.2120240922961012</v>
      </c>
      <c r="U23" s="12">
        <f t="shared" si="16"/>
        <v>0.20826026711842036</v>
      </c>
      <c r="V23" s="12">
        <f t="shared" si="16"/>
        <v>0.19581430861579613</v>
      </c>
      <c r="W23" s="12">
        <f t="shared" si="16"/>
        <v>0.17332052190663633</v>
      </c>
      <c r="X23" s="12">
        <f t="shared" si="16"/>
        <v>0.15301928214087329</v>
      </c>
      <c r="Y23" s="12">
        <f t="shared" si="16"/>
        <v>0.30759448093776359</v>
      </c>
      <c r="Z23" s="12">
        <f t="shared" si="16"/>
        <v>0.2037775461144834</v>
      </c>
      <c r="AA23" s="12">
        <f t="shared" si="16"/>
        <v>0.18063146409427303</v>
      </c>
      <c r="AB23" s="12">
        <f t="shared" si="16"/>
        <v>0.15400957841164825</v>
      </c>
      <c r="AC23" s="12">
        <f t="shared" si="16"/>
        <v>0.12729223437530884</v>
      </c>
      <c r="AD23" s="12">
        <f t="shared" si="16"/>
        <v>0.10553159222333365</v>
      </c>
      <c r="AE23" s="12">
        <f t="shared" si="16"/>
        <v>6.1543687641514043E-2</v>
      </c>
      <c r="AF23" s="12">
        <f t="shared" si="16"/>
        <v>2.0499571982443419E-2</v>
      </c>
      <c r="AG23" s="12">
        <f t="shared" si="16"/>
        <v>1.2106445675090201E-2</v>
      </c>
      <c r="AH23" s="12">
        <f t="shared" si="16"/>
        <v>3.1859280707951868E-2</v>
      </c>
      <c r="AI23" s="12">
        <f t="shared" si="16"/>
        <v>2.5695580743079989E-2</v>
      </c>
      <c r="AJ23" s="12">
        <f t="shared" si="16"/>
        <v>9.8843954010118223E-2</v>
      </c>
      <c r="AK23" s="12">
        <f t="shared" si="16"/>
        <v>0.14858608150355901</v>
      </c>
      <c r="AL23" s="12">
        <f t="shared" si="16"/>
        <v>0.12676330528136978</v>
      </c>
      <c r="AM23" s="12">
        <f t="shared" si="16"/>
        <v>0.15861432776137604</v>
      </c>
      <c r="AN23" s="12">
        <f t="shared" si="16"/>
        <v>0.18926235658708013</v>
      </c>
      <c r="AO23" s="12">
        <f t="shared" si="16"/>
        <v>0.13979342923786617</v>
      </c>
      <c r="AP23" s="12">
        <f t="shared" si="16"/>
        <v>0.12314697120855685</v>
      </c>
      <c r="AQ23" s="12">
        <f t="shared" si="16"/>
        <v>0.11183781457814747</v>
      </c>
      <c r="AR23" s="12">
        <f t="shared" si="16"/>
        <v>0.13687347426272967</v>
      </c>
      <c r="AS23" s="12">
        <f t="shared" si="16"/>
        <v>0.13595675356074746</v>
      </c>
      <c r="AT23" s="12">
        <f t="shared" si="16"/>
        <v>0.15344603811372934</v>
      </c>
      <c r="AU23" s="12">
        <f t="shared" si="16"/>
        <v>0.17352520705187555</v>
      </c>
      <c r="AV23" s="12">
        <f t="shared" si="16"/>
        <v>0.20416803819035742</v>
      </c>
      <c r="AW23" s="12">
        <f t="shared" si="16"/>
        <v>0.25045584625988981</v>
      </c>
      <c r="AX23" s="12">
        <f t="shared" si="16"/>
        <v>0.2423992275663322</v>
      </c>
      <c r="AY23" s="12">
        <f t="shared" si="16"/>
        <v>0.23198975945672765</v>
      </c>
      <c r="AZ23" s="12">
        <f t="shared" si="16"/>
        <v>0.2542421868634463</v>
      </c>
      <c r="BA23" s="12">
        <f t="shared" si="16"/>
        <v>0.23275319535774885</v>
      </c>
      <c r="BB23" s="12">
        <f t="shared" si="16"/>
        <v>0.2419780551995995</v>
      </c>
      <c r="BC23" s="12">
        <f t="shared" si="16"/>
        <v>0.2286061746796049</v>
      </c>
      <c r="BD23" s="12">
        <f t="shared" si="16"/>
        <v>0.23803578510112081</v>
      </c>
      <c r="BE23" s="12">
        <f t="shared" si="16"/>
        <v>0.22807343713541456</v>
      </c>
      <c r="BF23" s="12">
        <f t="shared" si="16"/>
        <v>0.23541540771704914</v>
      </c>
      <c r="BG23" s="12">
        <f t="shared" si="16"/>
        <v>0.22817103244107359</v>
      </c>
      <c r="BH23" s="12">
        <f t="shared" si="16"/>
        <v>0.20706537813178197</v>
      </c>
      <c r="BI23" s="12">
        <f t="shared" si="16"/>
        <v>0.2133501292709202</v>
      </c>
      <c r="BJ23" s="12">
        <f t="shared" si="16"/>
        <v>0.24281463137414194</v>
      </c>
      <c r="BK23" s="12">
        <f t="shared" si="16"/>
        <v>0.22230075165874172</v>
      </c>
      <c r="BL23" s="12">
        <f t="shared" si="16"/>
        <v>0.23823633378909925</v>
      </c>
      <c r="BM23" s="12">
        <f t="shared" si="16"/>
        <v>0.21396990566736679</v>
      </c>
      <c r="BN23" s="12">
        <f t="shared" si="16"/>
        <v>0.24362947763481962</v>
      </c>
      <c r="BO23" s="12">
        <f t="shared" ref="BO23:CJ23" si="17">BO22/BO4</f>
        <v>0.23993703972270883</v>
      </c>
      <c r="BP23" s="12">
        <f t="shared" si="17"/>
        <v>0.2217513757433856</v>
      </c>
      <c r="BQ23" s="12">
        <f t="shared" si="17"/>
        <v>0.23957257448414995</v>
      </c>
      <c r="BR23" s="12">
        <f t="shared" si="17"/>
        <v>0.22743658424982641</v>
      </c>
      <c r="BS23" s="12">
        <f t="shared" si="17"/>
        <v>0.22983475068868764</v>
      </c>
      <c r="BT23" s="12">
        <f t="shared" si="17"/>
        <v>0.22337744831740899</v>
      </c>
      <c r="BU23" s="12">
        <f t="shared" si="17"/>
        <v>0.21504665908997042</v>
      </c>
      <c r="BV23" s="12">
        <f t="shared" si="17"/>
        <v>0.22157443099355603</v>
      </c>
      <c r="BW23" s="12">
        <f t="shared" si="17"/>
        <v>0.21784352615206448</v>
      </c>
      <c r="BX23" s="12">
        <f t="shared" si="17"/>
        <v>0.20447177703131225</v>
      </c>
      <c r="BY23" s="12">
        <f t="shared" si="17"/>
        <v>0.22123891790814437</v>
      </c>
      <c r="BZ23" s="12">
        <f t="shared" si="17"/>
        <v>0.21825562435205845</v>
      </c>
      <c r="CA23" s="12">
        <f t="shared" si="17"/>
        <v>0.21708686288366869</v>
      </c>
      <c r="CB23" s="12">
        <f t="shared" si="17"/>
        <v>0.2083747780477436</v>
      </c>
      <c r="CC23" s="12">
        <f t="shared" si="17"/>
        <v>0.22418787898409481</v>
      </c>
      <c r="CD23" s="12">
        <f t="shared" si="17"/>
        <v>0.22148993928185909</v>
      </c>
      <c r="CE23" s="12">
        <f t="shared" si="17"/>
        <v>0.22357168857621787</v>
      </c>
      <c r="CF23" s="12">
        <f t="shared" si="17"/>
        <v>0.22102298724490849</v>
      </c>
      <c r="CG23" s="12">
        <f t="shared" si="17"/>
        <v>0.22392320670605442</v>
      </c>
      <c r="CH23" s="12">
        <f t="shared" si="17"/>
        <v>0.22399387569359266</v>
      </c>
      <c r="CI23" s="12">
        <f t="shared" si="17"/>
        <v>0.22192250085904186</v>
      </c>
      <c r="CJ23" s="12">
        <f t="shared" si="17"/>
        <v>0.22127240019063757</v>
      </c>
    </row>
    <row r="24" spans="1:88" x14ac:dyDescent="0.3">
      <c r="A24" s="5"/>
    </row>
    <row r="25" spans="1:88" x14ac:dyDescent="0.3">
      <c r="A25" s="5" t="s">
        <v>31</v>
      </c>
      <c r="B25" s="13">
        <v>193176.86000000002</v>
      </c>
      <c r="C25" s="13">
        <v>202149.97</v>
      </c>
      <c r="D25" s="13">
        <v>187344.53</v>
      </c>
      <c r="E25" s="13">
        <v>214266.33</v>
      </c>
      <c r="F25" s="13">
        <v>207953.87</v>
      </c>
      <c r="G25" s="13">
        <v>195324.87</v>
      </c>
      <c r="H25" s="13">
        <v>186577.96000000002</v>
      </c>
      <c r="I25" s="13">
        <v>161379.56999999998</v>
      </c>
      <c r="J25" s="13">
        <v>184989.14</v>
      </c>
      <c r="K25" s="13">
        <v>187826.21</v>
      </c>
      <c r="L25" s="13">
        <v>214075.74000000002</v>
      </c>
      <c r="M25" s="13">
        <v>361152.06999999995</v>
      </c>
      <c r="N25" s="13">
        <v>215928.86000000002</v>
      </c>
      <c r="O25" s="13">
        <v>218635.98</v>
      </c>
      <c r="P25" s="13">
        <v>196674.95</v>
      </c>
      <c r="Q25" s="13">
        <v>197236.1</v>
      </c>
      <c r="R25" s="13">
        <v>163488.97000000003</v>
      </c>
      <c r="S25" s="13">
        <v>161398.46000000002</v>
      </c>
      <c r="T25" s="13">
        <v>161530.18</v>
      </c>
      <c r="U25" s="13">
        <v>148146.89000000001</v>
      </c>
      <c r="V25" s="13">
        <v>183129.37000000002</v>
      </c>
      <c r="W25" s="13">
        <v>177911.02000000002</v>
      </c>
      <c r="X25" s="13">
        <v>184654.42</v>
      </c>
      <c r="Y25" s="13">
        <v>-24642.109999999997</v>
      </c>
      <c r="Z25" s="13">
        <v>214669.97999999998</v>
      </c>
      <c r="AA25" s="13">
        <v>221232.51</v>
      </c>
      <c r="AB25" s="13">
        <v>212707.81</v>
      </c>
      <c r="AC25" s="13">
        <v>214358.18</v>
      </c>
      <c r="AD25" s="13">
        <v>161280.63999999998</v>
      </c>
      <c r="AE25" s="13">
        <v>204261.66999999998</v>
      </c>
      <c r="AF25" s="13">
        <v>196976.71</v>
      </c>
      <c r="AG25" s="13">
        <v>198029.44999999998</v>
      </c>
      <c r="AH25" s="13">
        <v>188322.15000000002</v>
      </c>
      <c r="AI25" s="13">
        <v>215174.34000000003</v>
      </c>
      <c r="AJ25" s="13">
        <v>201867.84</v>
      </c>
      <c r="AK25" s="13">
        <v>88414.579999999987</v>
      </c>
      <c r="AL25" s="13">
        <v>201059.09</v>
      </c>
      <c r="AM25" s="13">
        <v>197237.21</v>
      </c>
      <c r="AN25" s="13">
        <v>187998.43</v>
      </c>
      <c r="AO25" s="13">
        <v>194484.18</v>
      </c>
      <c r="AP25" s="13">
        <v>200749.08</v>
      </c>
      <c r="AQ25" s="13">
        <v>191671.52</v>
      </c>
      <c r="AR25" s="13">
        <v>196814.71</v>
      </c>
      <c r="AS25" s="13">
        <v>177916.84000000003</v>
      </c>
      <c r="AT25" s="13">
        <v>151368.68999999997</v>
      </c>
      <c r="AU25" s="13">
        <v>177679.77</v>
      </c>
      <c r="AV25" s="13">
        <v>166495.31999999998</v>
      </c>
      <c r="AW25" s="13">
        <v>120960.89</v>
      </c>
      <c r="AX25" s="13">
        <v>190423.19</v>
      </c>
      <c r="AY25" s="13">
        <v>202217.53999999998</v>
      </c>
      <c r="AZ25" s="13">
        <v>188660.99</v>
      </c>
      <c r="BA25" s="13">
        <v>195495.49</v>
      </c>
      <c r="BB25" s="13">
        <v>189968.22</v>
      </c>
      <c r="BC25" s="13">
        <v>190090.50999999998</v>
      </c>
      <c r="BD25" s="13">
        <v>211363.00999999998</v>
      </c>
      <c r="BE25" s="13">
        <v>163102.99999999997</v>
      </c>
      <c r="BF25" s="13">
        <v>210531.00999999998</v>
      </c>
      <c r="BG25" s="13">
        <v>215039.68</v>
      </c>
      <c r="BH25" s="13">
        <v>215546.21999999997</v>
      </c>
      <c r="BI25" s="13">
        <v>44936.999999999985</v>
      </c>
      <c r="BJ25" s="13">
        <v>209557.31</v>
      </c>
      <c r="BK25" s="13">
        <v>215024.13</v>
      </c>
      <c r="BL25" s="13">
        <v>170410.60999999996</v>
      </c>
      <c r="BM25" s="13">
        <v>169481.37999999995</v>
      </c>
      <c r="BN25" s="13">
        <v>188806.25000000003</v>
      </c>
      <c r="BO25" s="13">
        <v>165451.90000000002</v>
      </c>
      <c r="BP25" s="13">
        <v>165918.81000000003</v>
      </c>
      <c r="BQ25" s="13">
        <v>112022.99</v>
      </c>
      <c r="BR25" s="13">
        <v>148609.61999999997</v>
      </c>
      <c r="BS25" s="13">
        <v>146701.84999999998</v>
      </c>
      <c r="BT25" s="13">
        <v>144899.94999999998</v>
      </c>
      <c r="BU25" s="13">
        <v>135815.76999999999</v>
      </c>
      <c r="BV25" s="13">
        <v>147551.63999999998</v>
      </c>
      <c r="BW25" s="13">
        <v>147589.20000000001</v>
      </c>
      <c r="BX25" s="13">
        <v>151432.77999999997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</row>
    <row r="26" spans="1:88" x14ac:dyDescent="0.3">
      <c r="A26" s="5" t="s">
        <v>32</v>
      </c>
      <c r="B26" s="13">
        <v>78752</v>
      </c>
      <c r="C26" s="13">
        <v>59052</v>
      </c>
      <c r="D26" s="13">
        <v>73341</v>
      </c>
      <c r="E26" s="13">
        <v>73590</v>
      </c>
      <c r="F26" s="13">
        <v>79159</v>
      </c>
      <c r="G26" s="13">
        <v>62811</v>
      </c>
      <c r="H26" s="13">
        <v>84643</v>
      </c>
      <c r="I26" s="13">
        <v>60690</v>
      </c>
      <c r="J26" s="13">
        <v>69897</v>
      </c>
      <c r="K26" s="13">
        <v>57723</v>
      </c>
      <c r="L26" s="13">
        <v>53170</v>
      </c>
      <c r="M26" s="13">
        <v>-8443.4</v>
      </c>
      <c r="N26" s="13">
        <v>55062</v>
      </c>
      <c r="O26" s="13">
        <v>53186</v>
      </c>
      <c r="P26" s="13">
        <v>56080</v>
      </c>
      <c r="Q26" s="13">
        <v>74277</v>
      </c>
      <c r="R26" s="13">
        <v>68499.78</v>
      </c>
      <c r="S26" s="13">
        <v>76335.78</v>
      </c>
      <c r="T26" s="13">
        <v>80499.78</v>
      </c>
      <c r="U26" s="13">
        <v>77978.78</v>
      </c>
      <c r="V26" s="13">
        <v>78825.78</v>
      </c>
      <c r="W26" s="13">
        <v>93029.78</v>
      </c>
      <c r="X26" s="13">
        <v>95643.78</v>
      </c>
      <c r="Y26" s="13">
        <v>18963.87</v>
      </c>
      <c r="Z26" s="13">
        <v>71419</v>
      </c>
      <c r="AA26" s="13">
        <v>80740</v>
      </c>
      <c r="AB26" s="13">
        <v>75536</v>
      </c>
      <c r="AC26" s="13">
        <v>80963</v>
      </c>
      <c r="AD26" s="13">
        <v>42001</v>
      </c>
      <c r="AE26" s="13">
        <v>40969</v>
      </c>
      <c r="AF26" s="13">
        <v>46726</v>
      </c>
      <c r="AG26" s="13">
        <v>40741</v>
      </c>
      <c r="AH26" s="13">
        <v>41573</v>
      </c>
      <c r="AI26" s="13">
        <v>38259</v>
      </c>
      <c r="AJ26" s="13">
        <v>33150</v>
      </c>
      <c r="AK26" s="13">
        <v>116146</v>
      </c>
      <c r="AL26" s="13">
        <v>44564</v>
      </c>
      <c r="AM26" s="13">
        <v>56371</v>
      </c>
      <c r="AN26" s="13">
        <v>91983</v>
      </c>
      <c r="AO26" s="13">
        <v>49770</v>
      </c>
      <c r="AP26" s="13">
        <v>52246</v>
      </c>
      <c r="AQ26" s="13">
        <v>48534</v>
      </c>
      <c r="AR26" s="13">
        <v>60282</v>
      </c>
      <c r="AS26" s="13">
        <v>86373</v>
      </c>
      <c r="AT26" s="13">
        <v>70651</v>
      </c>
      <c r="AU26" s="13">
        <v>94193</v>
      </c>
      <c r="AV26" s="13">
        <v>60821</v>
      </c>
      <c r="AW26" s="13">
        <v>35937</v>
      </c>
      <c r="AX26" s="13">
        <v>62952</v>
      </c>
      <c r="AY26" s="13">
        <v>66319</v>
      </c>
      <c r="AZ26" s="13">
        <v>66172</v>
      </c>
      <c r="BA26" s="13">
        <v>60288</v>
      </c>
      <c r="BB26" s="13">
        <v>60699</v>
      </c>
      <c r="BC26" s="13">
        <v>58680</v>
      </c>
      <c r="BD26" s="13">
        <v>58659</v>
      </c>
      <c r="BE26" s="13">
        <v>58261</v>
      </c>
      <c r="BF26" s="13">
        <v>61656</v>
      </c>
      <c r="BG26" s="13">
        <v>48912</v>
      </c>
      <c r="BH26" s="13">
        <v>50228</v>
      </c>
      <c r="BI26" s="13">
        <v>27789.43</v>
      </c>
      <c r="BJ26" s="13">
        <v>61379</v>
      </c>
      <c r="BK26" s="13">
        <v>55374</v>
      </c>
      <c r="BL26" s="13">
        <v>70198</v>
      </c>
      <c r="BM26" s="13">
        <v>72590</v>
      </c>
      <c r="BN26" s="13">
        <v>80767.25</v>
      </c>
      <c r="BO26" s="13">
        <v>82311.25</v>
      </c>
      <c r="BP26" s="13">
        <v>77893.25</v>
      </c>
      <c r="BQ26" s="13">
        <v>79031.25</v>
      </c>
      <c r="BR26" s="13">
        <v>77868.25</v>
      </c>
      <c r="BS26" s="13">
        <v>72273.25</v>
      </c>
      <c r="BT26" s="13">
        <v>82438.25</v>
      </c>
      <c r="BU26" s="13">
        <v>82371.839999999997</v>
      </c>
      <c r="BV26" s="13">
        <v>79239</v>
      </c>
      <c r="BW26" s="13">
        <v>85228</v>
      </c>
      <c r="BX26" s="13">
        <v>84554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</row>
    <row r="27" spans="1:88" x14ac:dyDescent="0.3">
      <c r="A27" s="5" t="s">
        <v>33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</row>
    <row r="28" spans="1:88" x14ac:dyDescent="0.3">
      <c r="A28" s="5" t="s">
        <v>34</v>
      </c>
      <c r="B28" s="13">
        <v>17379.599999999999</v>
      </c>
      <c r="C28" s="13">
        <v>24246.55</v>
      </c>
      <c r="D28" s="13">
        <v>19524</v>
      </c>
      <c r="E28" s="13">
        <v>42900.67</v>
      </c>
      <c r="F28" s="13">
        <v>9907.5</v>
      </c>
      <c r="G28" s="13">
        <v>15008</v>
      </c>
      <c r="H28" s="13">
        <v>28364.83</v>
      </c>
      <c r="I28" s="13">
        <v>19486.75</v>
      </c>
      <c r="J28" s="13">
        <v>6102.3099999999995</v>
      </c>
      <c r="K28" s="13">
        <v>17916</v>
      </c>
      <c r="L28" s="13">
        <v>60909.93</v>
      </c>
      <c r="M28" s="13">
        <v>28738.870000000003</v>
      </c>
      <c r="N28" s="13">
        <v>21930.75</v>
      </c>
      <c r="O28" s="13">
        <v>12110.5</v>
      </c>
      <c r="P28" s="13">
        <v>2650</v>
      </c>
      <c r="Q28" s="13">
        <v>2829</v>
      </c>
      <c r="R28" s="13">
        <v>0</v>
      </c>
      <c r="S28" s="13">
        <v>3859</v>
      </c>
      <c r="T28" s="13">
        <v>0</v>
      </c>
      <c r="U28" s="13">
        <v>0</v>
      </c>
      <c r="V28" s="13">
        <v>1398.75</v>
      </c>
      <c r="W28" s="13">
        <v>16782.5</v>
      </c>
      <c r="X28" s="13">
        <v>398.99</v>
      </c>
      <c r="Y28" s="13">
        <v>3674.05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2685</v>
      </c>
      <c r="AF28" s="13">
        <v>0</v>
      </c>
      <c r="AG28" s="13">
        <v>0</v>
      </c>
      <c r="AH28" s="13">
        <v>1990</v>
      </c>
      <c r="AI28" s="13">
        <v>5210</v>
      </c>
      <c r="AJ28" s="13">
        <v>3881.65</v>
      </c>
      <c r="AK28" s="13">
        <v>14875.25</v>
      </c>
      <c r="AL28" s="13">
        <v>22275.35</v>
      </c>
      <c r="AM28" s="13">
        <v>15021.18</v>
      </c>
      <c r="AN28" s="13">
        <v>7251</v>
      </c>
      <c r="AO28" s="13">
        <v>7081</v>
      </c>
      <c r="AP28" s="13">
        <v>27311.25</v>
      </c>
      <c r="AQ28" s="13">
        <v>27638.61</v>
      </c>
      <c r="AR28" s="13">
        <v>3778.75</v>
      </c>
      <c r="AS28" s="13">
        <v>11380</v>
      </c>
      <c r="AT28" s="13">
        <v>8528.9699999999993</v>
      </c>
      <c r="AU28" s="13">
        <v>9791.75</v>
      </c>
      <c r="AV28" s="13">
        <v>21522.89</v>
      </c>
      <c r="AW28" s="13">
        <v>7602.75</v>
      </c>
      <c r="AX28" s="13">
        <v>14260</v>
      </c>
      <c r="AY28" s="13">
        <v>9708.6</v>
      </c>
      <c r="AZ28" s="13">
        <v>31204.77</v>
      </c>
      <c r="BA28" s="13">
        <v>5224.8999999999996</v>
      </c>
      <c r="BB28" s="13">
        <v>24564</v>
      </c>
      <c r="BC28" s="13">
        <v>15986.75</v>
      </c>
      <c r="BD28" s="13">
        <v>6011</v>
      </c>
      <c r="BE28" s="13">
        <v>30605.940000000002</v>
      </c>
      <c r="BF28" s="13">
        <v>18528</v>
      </c>
      <c r="BG28" s="13">
        <v>29425.5</v>
      </c>
      <c r="BH28" s="13">
        <v>18426</v>
      </c>
      <c r="BI28" s="13">
        <v>27199.920000000002</v>
      </c>
      <c r="BJ28" s="13">
        <v>7070.5</v>
      </c>
      <c r="BK28" s="13">
        <v>11683</v>
      </c>
      <c r="BL28" s="13">
        <v>39460.25</v>
      </c>
      <c r="BM28" s="13">
        <v>25000</v>
      </c>
      <c r="BN28" s="13">
        <v>29637</v>
      </c>
      <c r="BO28" s="13">
        <v>12640</v>
      </c>
      <c r="BP28" s="13">
        <v>4315.5</v>
      </c>
      <c r="BQ28" s="13">
        <v>-4000</v>
      </c>
      <c r="BR28" s="13">
        <v>1076.8200000000002</v>
      </c>
      <c r="BS28" s="13">
        <v>8128.67</v>
      </c>
      <c r="BT28" s="13">
        <v>15478.04</v>
      </c>
      <c r="BU28" s="13">
        <v>24384.9</v>
      </c>
      <c r="BV28" s="13">
        <v>19110</v>
      </c>
      <c r="BW28" s="13">
        <v>20012.87</v>
      </c>
      <c r="BX28" s="13">
        <v>184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</row>
    <row r="29" spans="1:88" x14ac:dyDescent="0.3">
      <c r="A29" s="5" t="s">
        <v>35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</row>
    <row r="30" spans="1:88" x14ac:dyDescent="0.3">
      <c r="A30" s="5" t="s">
        <v>36</v>
      </c>
      <c r="B30" s="13">
        <v>33867.240000000049</v>
      </c>
      <c r="C30" s="13">
        <v>36551.629999999946</v>
      </c>
      <c r="D30" s="13">
        <v>34949.040000000037</v>
      </c>
      <c r="E30" s="13">
        <v>29300.820000000123</v>
      </c>
      <c r="F30" s="13">
        <v>41223.039999999979</v>
      </c>
      <c r="G30" s="13">
        <v>28515.319999999949</v>
      </c>
      <c r="H30" s="13">
        <v>63188.880000000063</v>
      </c>
      <c r="I30" s="13">
        <v>33941.060000000027</v>
      </c>
      <c r="J30" s="13">
        <v>45132.520000000019</v>
      </c>
      <c r="K30" s="13">
        <v>62850.010000000009</v>
      </c>
      <c r="L30" s="13">
        <v>75593.130000000063</v>
      </c>
      <c r="M30" s="13">
        <v>100702.59999999998</v>
      </c>
      <c r="N30" s="13">
        <v>14365.829999999958</v>
      </c>
      <c r="O30" s="13">
        <v>26320.73000000004</v>
      </c>
      <c r="P30" s="13">
        <v>24149.639999999956</v>
      </c>
      <c r="Q30" s="13">
        <v>17269.5</v>
      </c>
      <c r="R30" s="13">
        <v>17732.289999999979</v>
      </c>
      <c r="S30" s="13">
        <v>33866.170000000013</v>
      </c>
      <c r="T30" s="13">
        <v>23945.370000000083</v>
      </c>
      <c r="U30" s="13">
        <v>26200.180000000022</v>
      </c>
      <c r="V30" s="13">
        <v>40893.820000000007</v>
      </c>
      <c r="W30" s="13">
        <v>77324.989999999874</v>
      </c>
      <c r="X30" s="13">
        <v>88163.68</v>
      </c>
      <c r="Y30" s="13">
        <v>55496.639999999992</v>
      </c>
      <c r="Z30" s="13">
        <v>37442.180000000051</v>
      </c>
      <c r="AA30" s="13">
        <v>41320.050000000047</v>
      </c>
      <c r="AB30" s="13">
        <v>46190.580000000016</v>
      </c>
      <c r="AC30" s="13">
        <v>14511.780000000086</v>
      </c>
      <c r="AD30" s="13">
        <v>96580.889999999985</v>
      </c>
      <c r="AE30" s="13">
        <v>46353.539999999921</v>
      </c>
      <c r="AF30" s="13">
        <v>24652.930000000022</v>
      </c>
      <c r="AG30" s="13">
        <v>30226.51999999999</v>
      </c>
      <c r="AH30" s="13">
        <v>30562.469999999972</v>
      </c>
      <c r="AI30" s="13">
        <v>72466.760000000068</v>
      </c>
      <c r="AJ30" s="13">
        <v>126724.00000000006</v>
      </c>
      <c r="AK30" s="13">
        <v>95858.549999999959</v>
      </c>
      <c r="AL30" s="13">
        <v>51673.52999999997</v>
      </c>
      <c r="AM30" s="13">
        <v>59503.159999999974</v>
      </c>
      <c r="AN30" s="13">
        <v>64513.650000000081</v>
      </c>
      <c r="AO30" s="13">
        <v>101771.03000000003</v>
      </c>
      <c r="AP30" s="13">
        <v>47088.75</v>
      </c>
      <c r="AQ30" s="13">
        <v>59986.0799999999</v>
      </c>
      <c r="AR30" s="13">
        <v>57126.000000000029</v>
      </c>
      <c r="AS30" s="13">
        <v>105558.15999999992</v>
      </c>
      <c r="AT30" s="13">
        <v>72010.839999999967</v>
      </c>
      <c r="AU30" s="13">
        <v>73258.169999999984</v>
      </c>
      <c r="AV30" s="13">
        <v>116262.63000000006</v>
      </c>
      <c r="AW30" s="13">
        <v>106566.01999999996</v>
      </c>
      <c r="AX30" s="13">
        <v>54687.679999999993</v>
      </c>
      <c r="AY30" s="13">
        <v>49967.899999999965</v>
      </c>
      <c r="AZ30" s="13">
        <v>39883.379999999946</v>
      </c>
      <c r="BA30" s="13">
        <v>50276.619999999966</v>
      </c>
      <c r="BB30" s="13">
        <v>44354.260000000009</v>
      </c>
      <c r="BC30" s="13">
        <v>53958.02999999997</v>
      </c>
      <c r="BD30" s="13">
        <v>64275.44</v>
      </c>
      <c r="BE30" s="13">
        <v>69700.959999999992</v>
      </c>
      <c r="BF30" s="13">
        <v>80050.27999999997</v>
      </c>
      <c r="BG30" s="13">
        <v>81595.479999999981</v>
      </c>
      <c r="BH30" s="13">
        <v>100571.26000000007</v>
      </c>
      <c r="BI30" s="13">
        <v>63361.200000000026</v>
      </c>
      <c r="BJ30" s="13">
        <v>72272.639999999956</v>
      </c>
      <c r="BK30" s="13">
        <v>35961.570000000007</v>
      </c>
      <c r="BL30" s="13">
        <v>63086.869999999995</v>
      </c>
      <c r="BM30" s="13">
        <v>37228.609999999986</v>
      </c>
      <c r="BN30" s="13">
        <v>7730.5799999999581</v>
      </c>
      <c r="BO30" s="13">
        <v>42760.239999999991</v>
      </c>
      <c r="BP30" s="13">
        <v>37451.610000000073</v>
      </c>
      <c r="BQ30" s="13">
        <v>53643.24000000002</v>
      </c>
      <c r="BR30" s="13">
        <v>44977.020000000048</v>
      </c>
      <c r="BS30" s="13">
        <v>46190.09</v>
      </c>
      <c r="BT30" s="13">
        <v>51822.739999999991</v>
      </c>
      <c r="BU30" s="13">
        <v>26916.670000000129</v>
      </c>
      <c r="BV30" s="13">
        <v>111621.91999999995</v>
      </c>
      <c r="BW30" s="13">
        <v>52926.669999999984</v>
      </c>
      <c r="BX30" s="13">
        <v>38568.610000000044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</row>
    <row r="31" spans="1:88" x14ac:dyDescent="0.3">
      <c r="A31" s="5"/>
    </row>
    <row r="32" spans="1:88" x14ac:dyDescent="0.3">
      <c r="A32" s="7" t="s">
        <v>11</v>
      </c>
      <c r="B32" s="14">
        <f>SUM(B25:B31)</f>
        <v>323175.7</v>
      </c>
      <c r="C32" s="14">
        <f t="shared" ref="C32:BN32" si="18">SUM(C25:C31)</f>
        <v>322000.14999999997</v>
      </c>
      <c r="D32" s="14">
        <f t="shared" si="18"/>
        <v>315158.57000000007</v>
      </c>
      <c r="E32" s="14">
        <f t="shared" si="18"/>
        <v>360057.82000000007</v>
      </c>
      <c r="F32" s="14">
        <f t="shared" si="18"/>
        <v>338243.41</v>
      </c>
      <c r="G32" s="14">
        <f t="shared" si="18"/>
        <v>301659.18999999994</v>
      </c>
      <c r="H32" s="14">
        <f t="shared" si="18"/>
        <v>362774.6700000001</v>
      </c>
      <c r="I32" s="14">
        <f t="shared" si="18"/>
        <v>275497.38</v>
      </c>
      <c r="J32" s="14">
        <f t="shared" si="18"/>
        <v>306120.97000000003</v>
      </c>
      <c r="K32" s="14">
        <f t="shared" si="18"/>
        <v>326315.21999999997</v>
      </c>
      <c r="L32" s="14">
        <f t="shared" si="18"/>
        <v>403748.80000000005</v>
      </c>
      <c r="M32" s="14">
        <f t="shared" si="18"/>
        <v>482150.1399999999</v>
      </c>
      <c r="N32" s="14">
        <f t="shared" si="18"/>
        <v>307287.43999999994</v>
      </c>
      <c r="O32" s="14">
        <f t="shared" si="18"/>
        <v>310253.21000000002</v>
      </c>
      <c r="P32" s="14">
        <f t="shared" si="18"/>
        <v>279554.58999999997</v>
      </c>
      <c r="Q32" s="14">
        <f t="shared" si="18"/>
        <v>291611.59999999998</v>
      </c>
      <c r="R32" s="14">
        <f t="shared" si="18"/>
        <v>249721.04</v>
      </c>
      <c r="S32" s="14">
        <f t="shared" si="18"/>
        <v>275459.41000000003</v>
      </c>
      <c r="T32" s="14">
        <f t="shared" si="18"/>
        <v>265975.33000000007</v>
      </c>
      <c r="U32" s="14">
        <f t="shared" si="18"/>
        <v>252325.85000000003</v>
      </c>
      <c r="V32" s="14">
        <f t="shared" si="18"/>
        <v>304247.72000000003</v>
      </c>
      <c r="W32" s="14">
        <f t="shared" si="18"/>
        <v>365048.28999999992</v>
      </c>
      <c r="X32" s="14">
        <f t="shared" si="18"/>
        <v>368860.87</v>
      </c>
      <c r="Y32" s="14">
        <f t="shared" si="18"/>
        <v>53492.45</v>
      </c>
      <c r="Z32" s="14">
        <f t="shared" si="18"/>
        <v>323531.16000000003</v>
      </c>
      <c r="AA32" s="14">
        <f t="shared" si="18"/>
        <v>343292.56000000006</v>
      </c>
      <c r="AB32" s="14">
        <f t="shared" si="18"/>
        <v>334434.39</v>
      </c>
      <c r="AC32" s="14">
        <f t="shared" si="18"/>
        <v>309832.96000000008</v>
      </c>
      <c r="AD32" s="14">
        <f t="shared" si="18"/>
        <v>299862.52999999997</v>
      </c>
      <c r="AE32" s="14">
        <f t="shared" si="18"/>
        <v>294269.2099999999</v>
      </c>
      <c r="AF32" s="14">
        <f t="shared" si="18"/>
        <v>268355.64</v>
      </c>
      <c r="AG32" s="14">
        <f t="shared" si="18"/>
        <v>268996.96999999997</v>
      </c>
      <c r="AH32" s="14">
        <f t="shared" si="18"/>
        <v>262447.62</v>
      </c>
      <c r="AI32" s="14">
        <f t="shared" si="18"/>
        <v>331110.10000000009</v>
      </c>
      <c r="AJ32" s="14">
        <f t="shared" si="18"/>
        <v>365623.49000000005</v>
      </c>
      <c r="AK32" s="14">
        <f t="shared" si="18"/>
        <v>315294.37999999995</v>
      </c>
      <c r="AL32" s="14">
        <f t="shared" si="18"/>
        <v>319571.96999999997</v>
      </c>
      <c r="AM32" s="14">
        <f t="shared" si="18"/>
        <v>328132.55</v>
      </c>
      <c r="AN32" s="14">
        <f t="shared" si="18"/>
        <v>351746.08000000007</v>
      </c>
      <c r="AO32" s="14">
        <f t="shared" si="18"/>
        <v>353106.21</v>
      </c>
      <c r="AP32" s="14">
        <f t="shared" si="18"/>
        <v>327395.07999999996</v>
      </c>
      <c r="AQ32" s="14">
        <f t="shared" si="18"/>
        <v>327830.2099999999</v>
      </c>
      <c r="AR32" s="14">
        <f t="shared" si="18"/>
        <v>318001.46000000002</v>
      </c>
      <c r="AS32" s="14">
        <f t="shared" si="18"/>
        <v>381227.99999999994</v>
      </c>
      <c r="AT32" s="14">
        <f t="shared" si="18"/>
        <v>302559.49999999994</v>
      </c>
      <c r="AU32" s="14">
        <f t="shared" si="18"/>
        <v>354922.69</v>
      </c>
      <c r="AV32" s="14">
        <f t="shared" si="18"/>
        <v>365101.84</v>
      </c>
      <c r="AW32" s="14">
        <f t="shared" si="18"/>
        <v>271066.65999999997</v>
      </c>
      <c r="AX32" s="14">
        <f t="shared" si="18"/>
        <v>322322.87</v>
      </c>
      <c r="AY32" s="14">
        <f t="shared" si="18"/>
        <v>328213.03999999992</v>
      </c>
      <c r="AZ32" s="14">
        <f t="shared" si="18"/>
        <v>325921.13999999996</v>
      </c>
      <c r="BA32" s="14">
        <f t="shared" si="18"/>
        <v>311285.00999999995</v>
      </c>
      <c r="BB32" s="14">
        <f t="shared" si="18"/>
        <v>319585.48</v>
      </c>
      <c r="BC32" s="14">
        <f t="shared" si="18"/>
        <v>318715.28999999998</v>
      </c>
      <c r="BD32" s="14">
        <f t="shared" si="18"/>
        <v>340308.45</v>
      </c>
      <c r="BE32" s="14">
        <f t="shared" si="18"/>
        <v>321670.89999999997</v>
      </c>
      <c r="BF32" s="14">
        <f t="shared" si="18"/>
        <v>370765.29</v>
      </c>
      <c r="BG32" s="14">
        <f t="shared" si="18"/>
        <v>374972.66</v>
      </c>
      <c r="BH32" s="14">
        <f t="shared" si="18"/>
        <v>384771.48000000004</v>
      </c>
      <c r="BI32" s="14">
        <f t="shared" si="18"/>
        <v>163287.55000000002</v>
      </c>
      <c r="BJ32" s="14">
        <f t="shared" si="18"/>
        <v>350279.44999999995</v>
      </c>
      <c r="BK32" s="14">
        <f t="shared" si="18"/>
        <v>318042.7</v>
      </c>
      <c r="BL32" s="14">
        <f t="shared" si="18"/>
        <v>343155.73</v>
      </c>
      <c r="BM32" s="14">
        <f t="shared" si="18"/>
        <v>304299.98999999993</v>
      </c>
      <c r="BN32" s="14">
        <f t="shared" si="18"/>
        <v>306941.07999999996</v>
      </c>
      <c r="BO32" s="14">
        <f t="shared" ref="BO32:BX32" si="19">SUM(BO25:BO31)</f>
        <v>303163.39</v>
      </c>
      <c r="BP32" s="14">
        <f t="shared" si="19"/>
        <v>285579.1700000001</v>
      </c>
      <c r="BQ32" s="14">
        <f t="shared" si="19"/>
        <v>240697.48</v>
      </c>
      <c r="BR32" s="14">
        <f t="shared" si="19"/>
        <v>272531.71000000002</v>
      </c>
      <c r="BS32" s="14">
        <f t="shared" si="19"/>
        <v>273293.86</v>
      </c>
      <c r="BT32" s="14">
        <f t="shared" si="19"/>
        <v>294638.98</v>
      </c>
      <c r="BU32" s="14">
        <f t="shared" si="19"/>
        <v>269489.18000000011</v>
      </c>
      <c r="BV32" s="14">
        <f t="shared" si="19"/>
        <v>357522.55999999994</v>
      </c>
      <c r="BW32" s="14">
        <f t="shared" si="19"/>
        <v>305756.74</v>
      </c>
      <c r="BX32" s="14">
        <f t="shared" si="19"/>
        <v>274739.39</v>
      </c>
      <c r="BY32" s="14">
        <v>301680.00000000006</v>
      </c>
      <c r="BZ32" s="14">
        <v>301680.00000000006</v>
      </c>
      <c r="CA32" s="14">
        <v>301680.00000000006</v>
      </c>
      <c r="CB32" s="14">
        <v>301680.00000000006</v>
      </c>
      <c r="CC32" s="14">
        <v>301680.00000000006</v>
      </c>
      <c r="CD32" s="14">
        <v>301680.00000000006</v>
      </c>
      <c r="CE32" s="14">
        <v>301680.00000000006</v>
      </c>
      <c r="CF32" s="14">
        <v>301680.00000000006</v>
      </c>
      <c r="CG32" s="14">
        <v>301680.00000000006</v>
      </c>
      <c r="CH32" s="14">
        <v>301680.00000000006</v>
      </c>
      <c r="CI32" s="14">
        <v>301680.00000000006</v>
      </c>
      <c r="CJ32" s="14">
        <v>301680.00000000006</v>
      </c>
    </row>
    <row r="33" spans="1:88" x14ac:dyDescent="0.3">
      <c r="A33" s="7" t="s">
        <v>12</v>
      </c>
      <c r="B33" s="2">
        <v>166983.84000000003</v>
      </c>
      <c r="C33" s="2">
        <v>202347.37</v>
      </c>
      <c r="D33" s="2">
        <v>158546.80000000002</v>
      </c>
      <c r="E33" s="2">
        <v>157313.56999999998</v>
      </c>
      <c r="F33" s="2">
        <v>215103.19999999998</v>
      </c>
      <c r="G33" s="2">
        <v>206508.36</v>
      </c>
      <c r="H33" s="2">
        <v>154921.12</v>
      </c>
      <c r="I33" s="2">
        <v>194659.76</v>
      </c>
      <c r="J33" s="2">
        <v>160434.81999999998</v>
      </c>
      <c r="K33" s="2">
        <v>148787.22</v>
      </c>
      <c r="L33" s="2">
        <v>160752.84</v>
      </c>
      <c r="M33" s="2">
        <v>68415.31</v>
      </c>
      <c r="N33" s="2">
        <v>182968.51</v>
      </c>
      <c r="O33" s="2">
        <v>210546.96000000002</v>
      </c>
      <c r="P33" s="2">
        <v>237894.75</v>
      </c>
      <c r="Q33" s="2">
        <v>227629.78</v>
      </c>
      <c r="R33" s="2">
        <v>240265.52000000002</v>
      </c>
      <c r="S33" s="2">
        <v>275950.07000000007</v>
      </c>
      <c r="T33" s="2">
        <v>273788.78999999998</v>
      </c>
      <c r="U33" s="2">
        <v>294098.91000000003</v>
      </c>
      <c r="V33" s="2">
        <v>140891.4</v>
      </c>
      <c r="W33" s="2">
        <v>186386.83</v>
      </c>
      <c r="X33" s="2">
        <v>172258.72</v>
      </c>
      <c r="Y33" s="2">
        <v>156543.36000000002</v>
      </c>
      <c r="Z33" s="2">
        <v>214944.66999999998</v>
      </c>
      <c r="AA33" s="2">
        <v>131981.18</v>
      </c>
      <c r="AB33" s="2">
        <v>222277.63000000003</v>
      </c>
      <c r="AC33" s="2">
        <v>76058.76999999999</v>
      </c>
      <c r="AD33" s="2">
        <v>257139.41999999998</v>
      </c>
      <c r="AE33" s="2">
        <v>186572.13999999998</v>
      </c>
      <c r="AF33" s="2">
        <v>132603.72999999998</v>
      </c>
      <c r="AG33" s="2">
        <v>221078.88</v>
      </c>
      <c r="AH33" s="2">
        <v>133903.59</v>
      </c>
      <c r="AI33" s="2">
        <v>187702.65</v>
      </c>
      <c r="AJ33" s="2">
        <v>208260.59</v>
      </c>
      <c r="AK33" s="2">
        <v>197748.66</v>
      </c>
      <c r="AL33" s="2">
        <v>166954.12999999998</v>
      </c>
      <c r="AM33" s="2">
        <v>120505.90000000001</v>
      </c>
      <c r="AN33" s="2">
        <v>297770.87999999995</v>
      </c>
      <c r="AO33" s="2">
        <v>182037.97999999998</v>
      </c>
      <c r="AP33" s="2">
        <v>207069.77000000002</v>
      </c>
      <c r="AQ33" s="2">
        <v>128666.15000000001</v>
      </c>
      <c r="AR33" s="2">
        <v>208320.38999999998</v>
      </c>
      <c r="AS33" s="2">
        <v>317581.88</v>
      </c>
      <c r="AT33" s="2">
        <v>205062.46999999997</v>
      </c>
      <c r="AU33" s="2">
        <v>254866.09000000003</v>
      </c>
      <c r="AV33" s="2">
        <v>333633.75</v>
      </c>
      <c r="AW33" s="2">
        <v>209732.31</v>
      </c>
      <c r="AX33" s="2">
        <v>207065.26</v>
      </c>
      <c r="AY33" s="2">
        <v>182410.5</v>
      </c>
      <c r="AZ33" s="2">
        <v>208369.48</v>
      </c>
      <c r="BA33" s="2">
        <v>187444.31</v>
      </c>
      <c r="BB33" s="2">
        <v>195778.52000000002</v>
      </c>
      <c r="BC33" s="2">
        <v>241594.05</v>
      </c>
      <c r="BD33" s="2">
        <v>210469.27000000002</v>
      </c>
      <c r="BE33" s="2">
        <v>241755.74000000002</v>
      </c>
      <c r="BF33" s="2">
        <v>203802.76</v>
      </c>
      <c r="BG33" s="2">
        <v>224911.14</v>
      </c>
      <c r="BH33" s="2">
        <v>228617.08000000002</v>
      </c>
      <c r="BI33" s="2">
        <v>171824.91</v>
      </c>
      <c r="BJ33" s="2">
        <v>221650.12000000002</v>
      </c>
      <c r="BK33" s="2">
        <v>242449.49</v>
      </c>
      <c r="BL33" s="2">
        <v>221744.86</v>
      </c>
      <c r="BM33" s="2">
        <v>221245.43</v>
      </c>
      <c r="BN33" s="2">
        <v>209466.27</v>
      </c>
      <c r="BO33" s="2">
        <v>200633.34</v>
      </c>
      <c r="BP33" s="2">
        <v>137889.37</v>
      </c>
      <c r="BQ33" s="2">
        <v>93862.48</v>
      </c>
      <c r="BR33" s="2">
        <v>77642.989999999991</v>
      </c>
      <c r="BS33" s="2">
        <v>64871.010000000017</v>
      </c>
      <c r="BT33" s="2">
        <v>87430.450000000012</v>
      </c>
      <c r="BU33" s="2">
        <v>65316.009999999995</v>
      </c>
      <c r="BV33" s="2">
        <v>103197.47</v>
      </c>
      <c r="BW33" s="2">
        <v>99252.49</v>
      </c>
      <c r="BX33" s="2">
        <v>148500.86000000002</v>
      </c>
      <c r="BY33" s="2">
        <v>187500</v>
      </c>
      <c r="BZ33" s="2">
        <v>187500</v>
      </c>
      <c r="CA33" s="2">
        <v>191250</v>
      </c>
      <c r="CB33" s="2">
        <v>193750</v>
      </c>
      <c r="CC33" s="2">
        <v>200000</v>
      </c>
      <c r="CD33" s="2">
        <v>202500</v>
      </c>
      <c r="CE33" s="2">
        <v>206250</v>
      </c>
      <c r="CF33" s="2">
        <v>205000</v>
      </c>
      <c r="CG33" s="2">
        <v>206250</v>
      </c>
      <c r="CH33" s="2">
        <v>213750</v>
      </c>
      <c r="CI33" s="2">
        <v>215000</v>
      </c>
      <c r="CJ33" s="2">
        <v>217500</v>
      </c>
    </row>
    <row r="34" spans="1:88" x14ac:dyDescent="0.3">
      <c r="A34" s="5"/>
    </row>
    <row r="35" spans="1:88" x14ac:dyDescent="0.3">
      <c r="A35" s="5" t="s">
        <v>37</v>
      </c>
      <c r="B35" s="13">
        <v>45849.57</v>
      </c>
      <c r="C35" s="13">
        <v>44968.740000000005</v>
      </c>
      <c r="D35" s="13">
        <v>46416.43</v>
      </c>
      <c r="E35" s="13">
        <v>41038.25</v>
      </c>
      <c r="F35" s="13">
        <v>46377.67</v>
      </c>
      <c r="G35" s="13">
        <v>46086.94</v>
      </c>
      <c r="H35" s="13">
        <v>47146.94</v>
      </c>
      <c r="I35" s="13">
        <v>36146.490000000005</v>
      </c>
      <c r="J35" s="13">
        <v>56451.11</v>
      </c>
      <c r="K35" s="13">
        <v>54687.83</v>
      </c>
      <c r="L35" s="13">
        <v>55117.429999999993</v>
      </c>
      <c r="M35" s="13">
        <v>46171.160000000011</v>
      </c>
      <c r="N35" s="13">
        <v>47973.03</v>
      </c>
      <c r="O35" s="13">
        <v>50823.46</v>
      </c>
      <c r="P35" s="13">
        <v>53937.119999999995</v>
      </c>
      <c r="Q35" s="13">
        <v>53020.25</v>
      </c>
      <c r="R35" s="13">
        <v>40085.050000000003</v>
      </c>
      <c r="S35" s="13">
        <v>29507.89</v>
      </c>
      <c r="T35" s="13">
        <v>29019.119999999999</v>
      </c>
      <c r="U35" s="13">
        <v>25004.12</v>
      </c>
      <c r="V35" s="13">
        <v>31701.32</v>
      </c>
      <c r="W35" s="13">
        <v>40047.32</v>
      </c>
      <c r="X35" s="13">
        <v>40971.32</v>
      </c>
      <c r="Y35" s="13">
        <v>46143.360000000001</v>
      </c>
      <c r="Z35" s="13">
        <v>34915.699999999997</v>
      </c>
      <c r="AA35" s="13">
        <v>33189.699999999997</v>
      </c>
      <c r="AB35" s="13">
        <v>35211.449999999997</v>
      </c>
      <c r="AC35" s="13">
        <v>34881.199999999997</v>
      </c>
      <c r="AD35" s="13">
        <v>32071.200000000001</v>
      </c>
      <c r="AE35" s="13">
        <v>34656.42</v>
      </c>
      <c r="AF35" s="13">
        <v>34926.42</v>
      </c>
      <c r="AG35" s="13">
        <v>28668.19</v>
      </c>
      <c r="AH35" s="13">
        <v>35319.199999999997</v>
      </c>
      <c r="AI35" s="13">
        <v>36092.619999999995</v>
      </c>
      <c r="AJ35" s="13">
        <v>35718.449999999997</v>
      </c>
      <c r="AK35" s="13">
        <v>38757.03</v>
      </c>
      <c r="AL35" s="13">
        <v>41606.559999999998</v>
      </c>
      <c r="AM35" s="13">
        <v>33718.949999999997</v>
      </c>
      <c r="AN35" s="13">
        <v>37945.230000000003</v>
      </c>
      <c r="AO35" s="13">
        <v>33558.39</v>
      </c>
      <c r="AP35" s="13">
        <v>36192.65</v>
      </c>
      <c r="AQ35" s="13">
        <v>36133.14</v>
      </c>
      <c r="AR35" s="13">
        <v>35855.65</v>
      </c>
      <c r="AS35" s="13">
        <v>12438.36</v>
      </c>
      <c r="AT35" s="13">
        <v>44172.65</v>
      </c>
      <c r="AU35" s="13">
        <v>36373.9</v>
      </c>
      <c r="AV35" s="13">
        <v>35970.15</v>
      </c>
      <c r="AW35" s="13">
        <v>43929.500000000007</v>
      </c>
      <c r="AX35" s="13">
        <v>38029.58</v>
      </c>
      <c r="AY35" s="13">
        <v>36904.19</v>
      </c>
      <c r="AZ35" s="13">
        <v>37372.69</v>
      </c>
      <c r="BA35" s="13">
        <v>38178.130000000005</v>
      </c>
      <c r="BB35" s="13">
        <v>38137.69</v>
      </c>
      <c r="BC35" s="13">
        <v>37580.270000000004</v>
      </c>
      <c r="BD35" s="13">
        <v>60434.110000000008</v>
      </c>
      <c r="BE35" s="13">
        <v>22247.1</v>
      </c>
      <c r="BF35" s="13">
        <v>45353.720000000008</v>
      </c>
      <c r="BG35" s="13">
        <v>37387.209999999992</v>
      </c>
      <c r="BH35" s="13">
        <v>36522.83</v>
      </c>
      <c r="BI35" s="13">
        <v>44313.479999999996</v>
      </c>
      <c r="BJ35" s="13">
        <v>37554.909999999996</v>
      </c>
      <c r="BK35" s="13">
        <v>38565.020000000004</v>
      </c>
      <c r="BL35" s="13">
        <v>38738.11</v>
      </c>
      <c r="BM35" s="13">
        <v>38507.61</v>
      </c>
      <c r="BN35" s="13">
        <v>38275.149999999994</v>
      </c>
      <c r="BO35" s="13">
        <v>38208.019999999997</v>
      </c>
      <c r="BP35" s="13">
        <v>39466.699999999997</v>
      </c>
      <c r="BQ35" s="13">
        <v>40852.1</v>
      </c>
      <c r="BR35" s="13">
        <v>37299.949999999997</v>
      </c>
      <c r="BS35" s="13">
        <v>37387.81</v>
      </c>
      <c r="BT35" s="13">
        <v>36778.799999999996</v>
      </c>
      <c r="BU35" s="13">
        <v>36077.899999999994</v>
      </c>
      <c r="BV35" s="13">
        <v>40518.61</v>
      </c>
      <c r="BW35" s="13">
        <v>38011.53</v>
      </c>
      <c r="BX35" s="13">
        <v>39342.53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</row>
    <row r="36" spans="1:88" x14ac:dyDescent="0.3">
      <c r="A36" s="5" t="s">
        <v>38</v>
      </c>
      <c r="B36" s="13">
        <v>16636.04</v>
      </c>
      <c r="C36" s="13">
        <v>21151.820000000003</v>
      </c>
      <c r="D36" s="13">
        <v>40639.660000000003</v>
      </c>
      <c r="E36" s="13">
        <v>38112.85</v>
      </c>
      <c r="F36" s="13">
        <v>23751.35</v>
      </c>
      <c r="G36" s="13">
        <v>29210.03</v>
      </c>
      <c r="H36" s="13">
        <v>39761.21</v>
      </c>
      <c r="I36" s="13">
        <v>36424.040000000008</v>
      </c>
      <c r="J36" s="13">
        <v>34392.340000000004</v>
      </c>
      <c r="K36" s="13">
        <v>36738.080000000002</v>
      </c>
      <c r="L36" s="13">
        <v>32237.77</v>
      </c>
      <c r="M36" s="13">
        <v>46231.58</v>
      </c>
      <c r="N36" s="13">
        <v>35158.39</v>
      </c>
      <c r="O36" s="13">
        <v>17355.710000000003</v>
      </c>
      <c r="P36" s="13">
        <v>7138.48</v>
      </c>
      <c r="Q36" s="13">
        <v>8391.3000000000011</v>
      </c>
      <c r="R36" s="13">
        <v>10432.84</v>
      </c>
      <c r="S36" s="13">
        <v>12313.640000000001</v>
      </c>
      <c r="T36" s="13">
        <v>13613.1</v>
      </c>
      <c r="U36" s="13">
        <v>15269.539999999999</v>
      </c>
      <c r="V36" s="13">
        <v>11900.35</v>
      </c>
      <c r="W36" s="13">
        <v>14306.67</v>
      </c>
      <c r="X36" s="13">
        <v>12557.11</v>
      </c>
      <c r="Y36" s="13">
        <v>21863.390000000003</v>
      </c>
      <c r="Z36" s="13">
        <v>8703.41</v>
      </c>
      <c r="AA36" s="13">
        <v>10327.209999999999</v>
      </c>
      <c r="AB36" s="13">
        <v>9337</v>
      </c>
      <c r="AC36" s="13">
        <v>11402.38</v>
      </c>
      <c r="AD36" s="13">
        <v>11918.52</v>
      </c>
      <c r="AE36" s="13">
        <v>14203.87</v>
      </c>
      <c r="AF36" s="13">
        <v>13279.76</v>
      </c>
      <c r="AG36" s="13">
        <v>11313.13</v>
      </c>
      <c r="AH36" s="13">
        <v>12025.45</v>
      </c>
      <c r="AI36" s="13">
        <v>15289.15</v>
      </c>
      <c r="AJ36" s="13">
        <v>14147.67</v>
      </c>
      <c r="AK36" s="13">
        <v>17291.580000000002</v>
      </c>
      <c r="AL36" s="13">
        <v>8775.09</v>
      </c>
      <c r="AM36" s="13">
        <v>8643</v>
      </c>
      <c r="AN36" s="13">
        <v>13658.68</v>
      </c>
      <c r="AO36" s="13">
        <v>12052.21</v>
      </c>
      <c r="AP36" s="13">
        <v>12631.41</v>
      </c>
      <c r="AQ36" s="13">
        <v>12976.41</v>
      </c>
      <c r="AR36" s="13">
        <v>13323.93</v>
      </c>
      <c r="AS36" s="13">
        <v>8310.17</v>
      </c>
      <c r="AT36" s="13">
        <v>8184.88</v>
      </c>
      <c r="AU36" s="13">
        <v>12981.49</v>
      </c>
      <c r="AV36" s="13">
        <v>11096.74</v>
      </c>
      <c r="AW36" s="13">
        <v>22745.5</v>
      </c>
      <c r="AX36" s="13">
        <v>9615.6</v>
      </c>
      <c r="AY36" s="13">
        <v>8663.26</v>
      </c>
      <c r="AZ36" s="13">
        <v>8524.2199999999993</v>
      </c>
      <c r="BA36" s="13">
        <v>10126.02</v>
      </c>
      <c r="BB36" s="13">
        <v>28410.14</v>
      </c>
      <c r="BC36" s="13">
        <v>8950.5499999999993</v>
      </c>
      <c r="BD36" s="13">
        <v>16111.05</v>
      </c>
      <c r="BE36" s="13">
        <v>11602.34</v>
      </c>
      <c r="BF36" s="13">
        <v>13172.28</v>
      </c>
      <c r="BG36" s="13">
        <v>12661.47</v>
      </c>
      <c r="BH36" s="13">
        <v>7954.21</v>
      </c>
      <c r="BI36" s="13">
        <v>12391.27</v>
      </c>
      <c r="BJ36" s="13">
        <v>9080.2199999999993</v>
      </c>
      <c r="BK36" s="13">
        <v>7858.8899999999994</v>
      </c>
      <c r="BL36" s="13">
        <v>11605.14</v>
      </c>
      <c r="BM36" s="13">
        <v>9403.7900000000009</v>
      </c>
      <c r="BN36" s="13">
        <v>14814.92</v>
      </c>
      <c r="BO36" s="13">
        <v>8595.2999999999993</v>
      </c>
      <c r="BP36" s="13">
        <v>12561.6</v>
      </c>
      <c r="BQ36" s="13">
        <v>8733.56</v>
      </c>
      <c r="BR36" s="13">
        <v>11531.41</v>
      </c>
      <c r="BS36" s="13">
        <v>10942.19</v>
      </c>
      <c r="BT36" s="13">
        <v>6391.04</v>
      </c>
      <c r="BU36" s="13">
        <v>5480.94</v>
      </c>
      <c r="BV36" s="13">
        <v>8882.14</v>
      </c>
      <c r="BW36" s="13">
        <v>7928.3099999999995</v>
      </c>
      <c r="BX36" s="13">
        <v>9053.74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</row>
    <row r="37" spans="1:88" x14ac:dyDescent="0.3">
      <c r="A37" s="5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</row>
    <row r="38" spans="1:88" x14ac:dyDescent="0.3">
      <c r="A38" s="5" t="s">
        <v>39</v>
      </c>
      <c r="B38" s="13">
        <v>196589.75</v>
      </c>
      <c r="C38" s="13">
        <v>206769.18</v>
      </c>
      <c r="D38" s="13">
        <v>187399.21</v>
      </c>
      <c r="E38" s="13">
        <v>188042.62999999998</v>
      </c>
      <c r="F38" s="13">
        <v>193395.12000000002</v>
      </c>
      <c r="G38" s="13">
        <v>177610.83000000002</v>
      </c>
      <c r="H38" s="13">
        <v>204012.02</v>
      </c>
      <c r="I38" s="13">
        <v>182334.88</v>
      </c>
      <c r="J38" s="13">
        <v>216896.70999999996</v>
      </c>
      <c r="K38" s="13">
        <v>212463.02</v>
      </c>
      <c r="L38" s="13">
        <v>218867.78999999998</v>
      </c>
      <c r="M38" s="13">
        <v>187641.19999999992</v>
      </c>
      <c r="N38" s="13">
        <v>196817.84000000003</v>
      </c>
      <c r="O38" s="13">
        <v>192945.66999999998</v>
      </c>
      <c r="P38" s="13">
        <v>186449.65000000002</v>
      </c>
      <c r="Q38" s="13">
        <v>186860.7</v>
      </c>
      <c r="R38" s="13">
        <v>166167.20999999996</v>
      </c>
      <c r="S38" s="13">
        <v>178816.5</v>
      </c>
      <c r="T38" s="13">
        <v>178010.37</v>
      </c>
      <c r="U38" s="13">
        <v>182503.3</v>
      </c>
      <c r="V38" s="13">
        <v>189783.02000000002</v>
      </c>
      <c r="W38" s="13">
        <v>188218.69999999998</v>
      </c>
      <c r="X38" s="13">
        <v>195366.63999999998</v>
      </c>
      <c r="Y38" s="13">
        <v>96178.850000000035</v>
      </c>
      <c r="Z38" s="13">
        <v>179099.03999999998</v>
      </c>
      <c r="AA38" s="13">
        <v>184688.29</v>
      </c>
      <c r="AB38" s="13">
        <v>185070.87</v>
      </c>
      <c r="AC38" s="13">
        <v>161976.41999999998</v>
      </c>
      <c r="AD38" s="13">
        <v>210267.12</v>
      </c>
      <c r="AE38" s="13">
        <v>191808.98</v>
      </c>
      <c r="AF38" s="13">
        <v>189418.39</v>
      </c>
      <c r="AG38" s="13">
        <v>183184.04</v>
      </c>
      <c r="AH38" s="13">
        <v>173618.75</v>
      </c>
      <c r="AI38" s="13">
        <v>212136.91000000006</v>
      </c>
      <c r="AJ38" s="13">
        <v>197593.84</v>
      </c>
      <c r="AK38" s="13">
        <v>37848.910000000003</v>
      </c>
      <c r="AL38" s="13">
        <v>179227.31</v>
      </c>
      <c r="AM38" s="13">
        <v>168661.55</v>
      </c>
      <c r="AN38" s="13">
        <v>196554.13999999998</v>
      </c>
      <c r="AO38" s="13">
        <v>199346.38999999998</v>
      </c>
      <c r="AP38" s="13">
        <v>197465.50000000003</v>
      </c>
      <c r="AQ38" s="13">
        <v>211367.80000000005</v>
      </c>
      <c r="AR38" s="13">
        <v>205996.02000000002</v>
      </c>
      <c r="AS38" s="13">
        <v>169589.47999999998</v>
      </c>
      <c r="AT38" s="13">
        <v>200069.13</v>
      </c>
      <c r="AU38" s="13">
        <v>194665.18</v>
      </c>
      <c r="AV38" s="13">
        <v>217990.41000000003</v>
      </c>
      <c r="AW38" s="13">
        <v>130175.73000000001</v>
      </c>
      <c r="AX38" s="13">
        <v>182982.83</v>
      </c>
      <c r="AY38" s="13">
        <v>181436.94</v>
      </c>
      <c r="AZ38" s="13">
        <v>195240.06</v>
      </c>
      <c r="BA38" s="13">
        <v>179392.02000000002</v>
      </c>
      <c r="BB38" s="13">
        <v>183852.13</v>
      </c>
      <c r="BC38" s="13">
        <v>177502.95</v>
      </c>
      <c r="BD38" s="13">
        <v>181389.03000000003</v>
      </c>
      <c r="BE38" s="13">
        <v>197689.81999999998</v>
      </c>
      <c r="BF38" s="13">
        <v>206044.42000000004</v>
      </c>
      <c r="BG38" s="13">
        <v>228570.7</v>
      </c>
      <c r="BH38" s="13">
        <v>229821.31999999998</v>
      </c>
      <c r="BI38" s="13">
        <v>193143.91999999998</v>
      </c>
      <c r="BJ38" s="13">
        <v>232784.75</v>
      </c>
      <c r="BK38" s="13">
        <v>233149.05000000002</v>
      </c>
      <c r="BL38" s="13">
        <v>241368.49</v>
      </c>
      <c r="BM38" s="13">
        <v>207579.91000000003</v>
      </c>
      <c r="BN38" s="13">
        <v>237351.82</v>
      </c>
      <c r="BO38" s="13">
        <v>228253.09000000003</v>
      </c>
      <c r="BP38" s="13">
        <v>187193.24</v>
      </c>
      <c r="BQ38" s="13">
        <v>215874.29999999996</v>
      </c>
      <c r="BR38" s="13">
        <v>235962.62</v>
      </c>
      <c r="BS38" s="13">
        <v>224603.52999999997</v>
      </c>
      <c r="BT38" s="13">
        <v>215825.89999999997</v>
      </c>
      <c r="BU38" s="13">
        <v>-21191.69</v>
      </c>
      <c r="BV38" s="13">
        <v>309211.96999999997</v>
      </c>
      <c r="BW38" s="13">
        <v>232147.26999999993</v>
      </c>
      <c r="BX38" s="13">
        <v>253617.86000000002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</row>
    <row r="39" spans="1:88" x14ac:dyDescent="0.3">
      <c r="A39" s="5" t="s">
        <v>40</v>
      </c>
      <c r="B39" s="15">
        <f>B35+B36</f>
        <v>62485.61</v>
      </c>
      <c r="C39" s="15">
        <f t="shared" ref="C39:BN39" si="20">C35+C36</f>
        <v>66120.560000000012</v>
      </c>
      <c r="D39" s="15">
        <f t="shared" si="20"/>
        <v>87056.09</v>
      </c>
      <c r="E39" s="15">
        <f t="shared" si="20"/>
        <v>79151.100000000006</v>
      </c>
      <c r="F39" s="15">
        <f t="shared" si="20"/>
        <v>70129.01999999999</v>
      </c>
      <c r="G39" s="15">
        <f t="shared" si="20"/>
        <v>75296.97</v>
      </c>
      <c r="H39" s="15">
        <f t="shared" si="20"/>
        <v>86908.15</v>
      </c>
      <c r="I39" s="15">
        <f t="shared" si="20"/>
        <v>72570.530000000013</v>
      </c>
      <c r="J39" s="15">
        <f t="shared" si="20"/>
        <v>90843.450000000012</v>
      </c>
      <c r="K39" s="15">
        <f t="shared" si="20"/>
        <v>91425.91</v>
      </c>
      <c r="L39" s="15">
        <f t="shared" si="20"/>
        <v>87355.199999999997</v>
      </c>
      <c r="M39" s="15">
        <f t="shared" si="20"/>
        <v>92402.74000000002</v>
      </c>
      <c r="N39" s="15">
        <f t="shared" si="20"/>
        <v>83131.42</v>
      </c>
      <c r="O39" s="15">
        <f t="shared" si="20"/>
        <v>68179.17</v>
      </c>
      <c r="P39" s="15">
        <f t="shared" si="20"/>
        <v>61075.599999999991</v>
      </c>
      <c r="Q39" s="15">
        <f t="shared" si="20"/>
        <v>61411.55</v>
      </c>
      <c r="R39" s="15">
        <f t="shared" si="20"/>
        <v>50517.89</v>
      </c>
      <c r="S39" s="15">
        <f t="shared" si="20"/>
        <v>41821.53</v>
      </c>
      <c r="T39" s="15">
        <f t="shared" si="20"/>
        <v>42632.22</v>
      </c>
      <c r="U39" s="15">
        <f t="shared" si="20"/>
        <v>40273.659999999996</v>
      </c>
      <c r="V39" s="15">
        <f t="shared" si="20"/>
        <v>43601.67</v>
      </c>
      <c r="W39" s="15">
        <f t="shared" si="20"/>
        <v>54353.99</v>
      </c>
      <c r="X39" s="15">
        <f t="shared" si="20"/>
        <v>53528.43</v>
      </c>
      <c r="Y39" s="15">
        <f t="shared" si="20"/>
        <v>68006.75</v>
      </c>
      <c r="Z39" s="15">
        <f t="shared" si="20"/>
        <v>43619.11</v>
      </c>
      <c r="AA39" s="15">
        <f t="shared" si="20"/>
        <v>43516.909999999996</v>
      </c>
      <c r="AB39" s="15">
        <f t="shared" si="20"/>
        <v>44548.45</v>
      </c>
      <c r="AC39" s="15">
        <f t="shared" si="20"/>
        <v>46283.579999999994</v>
      </c>
      <c r="AD39" s="15">
        <f t="shared" si="20"/>
        <v>43989.72</v>
      </c>
      <c r="AE39" s="15">
        <f t="shared" si="20"/>
        <v>48860.29</v>
      </c>
      <c r="AF39" s="15">
        <f t="shared" si="20"/>
        <v>48206.18</v>
      </c>
      <c r="AG39" s="15">
        <f t="shared" si="20"/>
        <v>39981.32</v>
      </c>
      <c r="AH39" s="15">
        <f t="shared" si="20"/>
        <v>47344.649999999994</v>
      </c>
      <c r="AI39" s="15">
        <f t="shared" si="20"/>
        <v>51381.77</v>
      </c>
      <c r="AJ39" s="15">
        <f t="shared" si="20"/>
        <v>49866.119999999995</v>
      </c>
      <c r="AK39" s="15">
        <f t="shared" si="20"/>
        <v>56048.61</v>
      </c>
      <c r="AL39" s="15">
        <f t="shared" si="20"/>
        <v>50381.649999999994</v>
      </c>
      <c r="AM39" s="15">
        <f t="shared" si="20"/>
        <v>42361.95</v>
      </c>
      <c r="AN39" s="15">
        <f t="shared" si="20"/>
        <v>51603.91</v>
      </c>
      <c r="AO39" s="15">
        <f t="shared" si="20"/>
        <v>45610.6</v>
      </c>
      <c r="AP39" s="15">
        <f t="shared" si="20"/>
        <v>48824.06</v>
      </c>
      <c r="AQ39" s="15">
        <f t="shared" si="20"/>
        <v>49109.55</v>
      </c>
      <c r="AR39" s="15">
        <f t="shared" si="20"/>
        <v>49179.58</v>
      </c>
      <c r="AS39" s="15">
        <f t="shared" si="20"/>
        <v>20748.53</v>
      </c>
      <c r="AT39" s="15">
        <f t="shared" si="20"/>
        <v>52357.53</v>
      </c>
      <c r="AU39" s="15">
        <f t="shared" si="20"/>
        <v>49355.39</v>
      </c>
      <c r="AV39" s="15">
        <f t="shared" si="20"/>
        <v>47066.89</v>
      </c>
      <c r="AW39" s="15">
        <f t="shared" si="20"/>
        <v>66675</v>
      </c>
      <c r="AX39" s="15">
        <f t="shared" si="20"/>
        <v>47645.18</v>
      </c>
      <c r="AY39" s="15">
        <f t="shared" si="20"/>
        <v>45567.450000000004</v>
      </c>
      <c r="AZ39" s="15">
        <f t="shared" si="20"/>
        <v>45896.91</v>
      </c>
      <c r="BA39" s="15">
        <f t="shared" si="20"/>
        <v>48304.150000000009</v>
      </c>
      <c r="BB39" s="15">
        <f t="shared" si="20"/>
        <v>66547.83</v>
      </c>
      <c r="BC39" s="15">
        <f t="shared" si="20"/>
        <v>46530.820000000007</v>
      </c>
      <c r="BD39" s="15">
        <f t="shared" si="20"/>
        <v>76545.16</v>
      </c>
      <c r="BE39" s="15">
        <f t="shared" si="20"/>
        <v>33849.440000000002</v>
      </c>
      <c r="BF39" s="15">
        <f t="shared" si="20"/>
        <v>58526.000000000007</v>
      </c>
      <c r="BG39" s="15">
        <f t="shared" si="20"/>
        <v>50048.679999999993</v>
      </c>
      <c r="BH39" s="15">
        <f t="shared" si="20"/>
        <v>44477.04</v>
      </c>
      <c r="BI39" s="15">
        <f t="shared" si="20"/>
        <v>56704.75</v>
      </c>
      <c r="BJ39" s="15">
        <f t="shared" si="20"/>
        <v>46635.13</v>
      </c>
      <c r="BK39" s="15">
        <f t="shared" si="20"/>
        <v>46423.91</v>
      </c>
      <c r="BL39" s="15">
        <f t="shared" si="20"/>
        <v>50343.25</v>
      </c>
      <c r="BM39" s="15">
        <f t="shared" si="20"/>
        <v>47911.4</v>
      </c>
      <c r="BN39" s="15">
        <f t="shared" si="20"/>
        <v>53090.069999999992</v>
      </c>
      <c r="BO39" s="15">
        <f t="shared" ref="BO39:CJ39" si="21">BO35+BO36</f>
        <v>46803.319999999992</v>
      </c>
      <c r="BP39" s="15">
        <f t="shared" si="21"/>
        <v>52028.299999999996</v>
      </c>
      <c r="BQ39" s="15">
        <f t="shared" si="21"/>
        <v>49585.659999999996</v>
      </c>
      <c r="BR39" s="15">
        <f t="shared" si="21"/>
        <v>48831.360000000001</v>
      </c>
      <c r="BS39" s="15">
        <f t="shared" si="21"/>
        <v>48330</v>
      </c>
      <c r="BT39" s="15">
        <f t="shared" si="21"/>
        <v>43169.84</v>
      </c>
      <c r="BU39" s="15">
        <f t="shared" si="21"/>
        <v>41558.839999999997</v>
      </c>
      <c r="BV39" s="15">
        <f t="shared" si="21"/>
        <v>49400.75</v>
      </c>
      <c r="BW39" s="15">
        <f t="shared" si="21"/>
        <v>45939.839999999997</v>
      </c>
      <c r="BX39" s="15">
        <f t="shared" si="21"/>
        <v>48396.27</v>
      </c>
      <c r="BY39" s="15">
        <f t="shared" si="21"/>
        <v>0</v>
      </c>
      <c r="BZ39" s="15">
        <f t="shared" si="21"/>
        <v>0</v>
      </c>
      <c r="CA39" s="15">
        <f t="shared" si="21"/>
        <v>0</v>
      </c>
      <c r="CB39" s="15">
        <f t="shared" si="21"/>
        <v>0</v>
      </c>
      <c r="CC39" s="15">
        <f t="shared" si="21"/>
        <v>0</v>
      </c>
      <c r="CD39" s="15">
        <f t="shared" si="21"/>
        <v>0</v>
      </c>
      <c r="CE39" s="15">
        <f t="shared" si="21"/>
        <v>0</v>
      </c>
      <c r="CF39" s="15">
        <f t="shared" si="21"/>
        <v>0</v>
      </c>
      <c r="CG39" s="15">
        <f t="shared" si="21"/>
        <v>0</v>
      </c>
      <c r="CH39" s="15">
        <f t="shared" si="21"/>
        <v>0</v>
      </c>
      <c r="CI39" s="15">
        <f t="shared" si="21"/>
        <v>0</v>
      </c>
      <c r="CJ39" s="15">
        <f t="shared" si="21"/>
        <v>0</v>
      </c>
    </row>
    <row r="40" spans="1:88" x14ac:dyDescent="0.3">
      <c r="A40" s="5"/>
    </row>
    <row r="41" spans="1:88" x14ac:dyDescent="0.3">
      <c r="A41" s="7" t="s">
        <v>13</v>
      </c>
      <c r="B41" s="14">
        <f>SUM(B38:B40)</f>
        <v>259075.36</v>
      </c>
      <c r="C41" s="14">
        <f t="shared" ref="C41:BN41" si="22">SUM(C38:C40)</f>
        <v>272889.74</v>
      </c>
      <c r="D41" s="14">
        <f t="shared" si="22"/>
        <v>274455.3</v>
      </c>
      <c r="E41" s="14">
        <f t="shared" si="22"/>
        <v>267193.73</v>
      </c>
      <c r="F41" s="14">
        <f t="shared" si="22"/>
        <v>263524.14</v>
      </c>
      <c r="G41" s="14">
        <f t="shared" si="22"/>
        <v>252907.80000000002</v>
      </c>
      <c r="H41" s="14">
        <f t="shared" si="22"/>
        <v>290920.17</v>
      </c>
      <c r="I41" s="14">
        <f t="shared" si="22"/>
        <v>254905.41000000003</v>
      </c>
      <c r="J41" s="14">
        <f t="shared" si="22"/>
        <v>307740.15999999997</v>
      </c>
      <c r="K41" s="14">
        <f t="shared" si="22"/>
        <v>303888.93</v>
      </c>
      <c r="L41" s="14">
        <f t="shared" si="22"/>
        <v>306222.99</v>
      </c>
      <c r="M41" s="14">
        <f t="shared" si="22"/>
        <v>280043.93999999994</v>
      </c>
      <c r="N41" s="14">
        <f t="shared" si="22"/>
        <v>279949.26</v>
      </c>
      <c r="O41" s="14">
        <f t="shared" si="22"/>
        <v>261124.83999999997</v>
      </c>
      <c r="P41" s="14">
        <f t="shared" si="22"/>
        <v>247525.25</v>
      </c>
      <c r="Q41" s="14">
        <f t="shared" si="22"/>
        <v>248272.25</v>
      </c>
      <c r="R41" s="14">
        <f t="shared" si="22"/>
        <v>216685.09999999998</v>
      </c>
      <c r="S41" s="14">
        <f t="shared" si="22"/>
        <v>220638.03</v>
      </c>
      <c r="T41" s="14">
        <f t="shared" si="22"/>
        <v>220642.59</v>
      </c>
      <c r="U41" s="14">
        <f t="shared" si="22"/>
        <v>222776.95999999999</v>
      </c>
      <c r="V41" s="14">
        <f t="shared" si="22"/>
        <v>233384.69</v>
      </c>
      <c r="W41" s="14">
        <f t="shared" si="22"/>
        <v>242572.68999999997</v>
      </c>
      <c r="X41" s="14">
        <f t="shared" si="22"/>
        <v>248895.06999999998</v>
      </c>
      <c r="Y41" s="14">
        <f t="shared" si="22"/>
        <v>164185.60000000003</v>
      </c>
      <c r="Z41" s="14">
        <f t="shared" si="22"/>
        <v>222718.14999999997</v>
      </c>
      <c r="AA41" s="14">
        <f t="shared" si="22"/>
        <v>228205.2</v>
      </c>
      <c r="AB41" s="14">
        <f t="shared" si="22"/>
        <v>229619.32</v>
      </c>
      <c r="AC41" s="14">
        <f t="shared" si="22"/>
        <v>208259.99999999997</v>
      </c>
      <c r="AD41" s="14">
        <f t="shared" si="22"/>
        <v>254256.84</v>
      </c>
      <c r="AE41" s="14">
        <f t="shared" si="22"/>
        <v>240669.27000000002</v>
      </c>
      <c r="AF41" s="14">
        <f t="shared" si="22"/>
        <v>237624.57</v>
      </c>
      <c r="AG41" s="14">
        <f t="shared" si="22"/>
        <v>223165.36000000002</v>
      </c>
      <c r="AH41" s="14">
        <f t="shared" si="22"/>
        <v>220963.4</v>
      </c>
      <c r="AI41" s="14">
        <f t="shared" si="22"/>
        <v>263518.68000000005</v>
      </c>
      <c r="AJ41" s="14">
        <f t="shared" si="22"/>
        <v>247459.96</v>
      </c>
      <c r="AK41" s="14">
        <f t="shared" si="22"/>
        <v>93897.52</v>
      </c>
      <c r="AL41" s="14">
        <f t="shared" si="22"/>
        <v>229608.95999999999</v>
      </c>
      <c r="AM41" s="14">
        <f t="shared" si="22"/>
        <v>211023.5</v>
      </c>
      <c r="AN41" s="14">
        <f t="shared" si="22"/>
        <v>248158.05</v>
      </c>
      <c r="AO41" s="14">
        <f t="shared" si="22"/>
        <v>244956.99</v>
      </c>
      <c r="AP41" s="14">
        <f t="shared" si="22"/>
        <v>246289.56000000003</v>
      </c>
      <c r="AQ41" s="14">
        <f t="shared" si="22"/>
        <v>260477.35000000003</v>
      </c>
      <c r="AR41" s="14">
        <f t="shared" si="22"/>
        <v>255175.60000000003</v>
      </c>
      <c r="AS41" s="14">
        <f t="shared" si="22"/>
        <v>190338.00999999998</v>
      </c>
      <c r="AT41" s="14">
        <f t="shared" si="22"/>
        <v>252426.66</v>
      </c>
      <c r="AU41" s="14">
        <f t="shared" si="22"/>
        <v>244020.57</v>
      </c>
      <c r="AV41" s="14">
        <f t="shared" si="22"/>
        <v>265057.30000000005</v>
      </c>
      <c r="AW41" s="14">
        <f t="shared" si="22"/>
        <v>196850.73</v>
      </c>
      <c r="AX41" s="14">
        <f t="shared" si="22"/>
        <v>230628.00999999998</v>
      </c>
      <c r="AY41" s="14">
        <f t="shared" si="22"/>
        <v>227004.39</v>
      </c>
      <c r="AZ41" s="14">
        <f t="shared" si="22"/>
        <v>241136.97</v>
      </c>
      <c r="BA41" s="14">
        <f t="shared" si="22"/>
        <v>227696.17000000004</v>
      </c>
      <c r="BB41" s="14">
        <f t="shared" si="22"/>
        <v>250399.96000000002</v>
      </c>
      <c r="BC41" s="14">
        <f t="shared" si="22"/>
        <v>224033.77000000002</v>
      </c>
      <c r="BD41" s="14">
        <f t="shared" si="22"/>
        <v>257934.19000000003</v>
      </c>
      <c r="BE41" s="14">
        <f t="shared" si="22"/>
        <v>231539.25999999998</v>
      </c>
      <c r="BF41" s="14">
        <f t="shared" si="22"/>
        <v>264570.42000000004</v>
      </c>
      <c r="BG41" s="14">
        <f t="shared" si="22"/>
        <v>278619.38</v>
      </c>
      <c r="BH41" s="14">
        <f t="shared" si="22"/>
        <v>274298.36</v>
      </c>
      <c r="BI41" s="14">
        <f t="shared" si="22"/>
        <v>249848.66999999998</v>
      </c>
      <c r="BJ41" s="14">
        <f t="shared" si="22"/>
        <v>279419.88</v>
      </c>
      <c r="BK41" s="14">
        <f t="shared" si="22"/>
        <v>279572.96000000002</v>
      </c>
      <c r="BL41" s="14">
        <f t="shared" si="22"/>
        <v>291711.74</v>
      </c>
      <c r="BM41" s="14">
        <f t="shared" si="22"/>
        <v>255491.31000000003</v>
      </c>
      <c r="BN41" s="14">
        <f t="shared" si="22"/>
        <v>290441.89</v>
      </c>
      <c r="BO41" s="14">
        <f t="shared" ref="BO41:BX41" si="23">SUM(BO38:BO40)</f>
        <v>275056.41000000003</v>
      </c>
      <c r="BP41" s="14">
        <f t="shared" si="23"/>
        <v>239221.53999999998</v>
      </c>
      <c r="BQ41" s="14">
        <f t="shared" si="23"/>
        <v>265459.95999999996</v>
      </c>
      <c r="BR41" s="14">
        <f t="shared" si="23"/>
        <v>284793.98</v>
      </c>
      <c r="BS41" s="14">
        <f t="shared" si="23"/>
        <v>272933.52999999997</v>
      </c>
      <c r="BT41" s="14">
        <f t="shared" si="23"/>
        <v>258995.73999999996</v>
      </c>
      <c r="BU41" s="14">
        <f t="shared" si="23"/>
        <v>20367.149999999998</v>
      </c>
      <c r="BV41" s="14">
        <f t="shared" si="23"/>
        <v>358612.72</v>
      </c>
      <c r="BW41" s="14">
        <f t="shared" si="23"/>
        <v>278087.10999999993</v>
      </c>
      <c r="BX41" s="14">
        <f t="shared" si="23"/>
        <v>302014.13</v>
      </c>
      <c r="BY41" s="14">
        <v>275000</v>
      </c>
      <c r="BZ41" s="14">
        <v>275000</v>
      </c>
      <c r="CA41" s="14">
        <v>275000</v>
      </c>
      <c r="CB41" s="14">
        <v>275000</v>
      </c>
      <c r="CC41" s="14">
        <v>275000</v>
      </c>
      <c r="CD41" s="14">
        <v>275000</v>
      </c>
      <c r="CE41" s="14">
        <v>275000</v>
      </c>
      <c r="CF41" s="14">
        <v>275000</v>
      </c>
      <c r="CG41" s="14">
        <v>275000</v>
      </c>
      <c r="CH41" s="14">
        <v>275000</v>
      </c>
      <c r="CI41" s="14">
        <v>275000</v>
      </c>
      <c r="CJ41" s="14">
        <v>275000</v>
      </c>
    </row>
    <row r="42" spans="1:88" x14ac:dyDescent="0.3">
      <c r="A42" s="7"/>
    </row>
    <row r="43" spans="1:88" x14ac:dyDescent="0.3">
      <c r="A43" s="5" t="s">
        <v>14</v>
      </c>
      <c r="B43" s="13">
        <v>276959.83</v>
      </c>
      <c r="C43" s="13">
        <v>271426.27</v>
      </c>
      <c r="D43" s="13">
        <v>335038.93</v>
      </c>
      <c r="E43" s="13">
        <v>275654.83</v>
      </c>
      <c r="F43" s="13">
        <v>282719.8</v>
      </c>
      <c r="G43" s="13">
        <v>276013.16000000003</v>
      </c>
      <c r="H43" s="13">
        <v>265617.12</v>
      </c>
      <c r="I43" s="13">
        <v>272333.71999999997</v>
      </c>
      <c r="J43" s="13">
        <v>261978.8</v>
      </c>
      <c r="K43" s="13">
        <v>267411.72000000003</v>
      </c>
      <c r="L43" s="13">
        <v>265216.06</v>
      </c>
      <c r="M43" s="13">
        <v>248753.44</v>
      </c>
      <c r="N43" s="13">
        <v>237973.72999999998</v>
      </c>
      <c r="O43" s="13">
        <v>222171.78</v>
      </c>
      <c r="P43" s="13">
        <v>232567.41</v>
      </c>
      <c r="Q43" s="13">
        <v>217461.66999999998</v>
      </c>
      <c r="R43" s="13">
        <v>211935.01</v>
      </c>
      <c r="S43" s="13">
        <v>252730.73</v>
      </c>
      <c r="T43" s="13">
        <v>245457.18</v>
      </c>
      <c r="U43" s="13">
        <v>246909.42</v>
      </c>
      <c r="V43" s="13">
        <v>248123.45</v>
      </c>
      <c r="W43" s="13">
        <v>232212.53999999998</v>
      </c>
      <c r="X43" s="13">
        <v>217553.62</v>
      </c>
      <c r="Y43" s="13">
        <v>-97924.39</v>
      </c>
      <c r="Z43" s="13">
        <v>165254.46000000002</v>
      </c>
      <c r="AA43" s="13">
        <v>153180.58000000002</v>
      </c>
      <c r="AB43" s="13">
        <v>180759.49</v>
      </c>
      <c r="AC43" s="13">
        <v>189221.41999999998</v>
      </c>
      <c r="AD43" s="13">
        <v>194090.15000000002</v>
      </c>
      <c r="AE43" s="13">
        <v>179471.55</v>
      </c>
      <c r="AF43" s="13">
        <v>211779.07</v>
      </c>
      <c r="AG43" s="13">
        <v>192631.62</v>
      </c>
      <c r="AH43" s="13">
        <v>189714.97</v>
      </c>
      <c r="AI43" s="13">
        <v>184319.14</v>
      </c>
      <c r="AJ43" s="13">
        <v>193103.39</v>
      </c>
      <c r="AK43" s="13">
        <v>96505.140000000014</v>
      </c>
      <c r="AL43" s="13">
        <v>186494.63</v>
      </c>
      <c r="AM43" s="13">
        <v>183392.18</v>
      </c>
      <c r="AN43" s="13">
        <v>194973.33000000002</v>
      </c>
      <c r="AO43" s="13">
        <v>213428.67</v>
      </c>
      <c r="AP43" s="13">
        <v>204844.52000000002</v>
      </c>
      <c r="AQ43" s="13">
        <v>241512.5</v>
      </c>
      <c r="AR43" s="13">
        <v>254476.08000000002</v>
      </c>
      <c r="AS43" s="13">
        <v>294584.08999999997</v>
      </c>
      <c r="AT43" s="13">
        <v>326260.02</v>
      </c>
      <c r="AU43" s="13">
        <v>392808.2</v>
      </c>
      <c r="AV43" s="13">
        <v>483124.27999999997</v>
      </c>
      <c r="AW43" s="13">
        <v>351665.93</v>
      </c>
      <c r="AX43" s="13">
        <v>364269.76999999996</v>
      </c>
      <c r="AY43" s="13">
        <v>370021.3</v>
      </c>
      <c r="AZ43" s="13">
        <v>397933.55</v>
      </c>
      <c r="BA43" s="13">
        <v>419256.78</v>
      </c>
      <c r="BB43" s="13">
        <v>427885.28</v>
      </c>
      <c r="BC43" s="13">
        <v>411114.63</v>
      </c>
      <c r="BD43" s="13">
        <v>422592.45</v>
      </c>
      <c r="BE43" s="13">
        <v>395248.93</v>
      </c>
      <c r="BF43" s="13">
        <v>386852.88</v>
      </c>
      <c r="BG43" s="13">
        <v>431102.34</v>
      </c>
      <c r="BH43" s="13">
        <v>357897.55000000005</v>
      </c>
      <c r="BI43" s="13">
        <v>-319697.46000000002</v>
      </c>
      <c r="BJ43" s="13">
        <v>397898.87</v>
      </c>
      <c r="BK43" s="13">
        <v>363170.36</v>
      </c>
      <c r="BL43" s="13">
        <v>350952.75</v>
      </c>
      <c r="BM43" s="13">
        <v>333387.13</v>
      </c>
      <c r="BN43" s="13">
        <v>318701.17000000004</v>
      </c>
      <c r="BO43" s="13">
        <v>370203.4</v>
      </c>
      <c r="BP43" s="13">
        <v>363225.03</v>
      </c>
      <c r="BQ43" s="13">
        <v>421235.52999999997</v>
      </c>
      <c r="BR43" s="13">
        <v>398546.28</v>
      </c>
      <c r="BS43" s="13">
        <v>406367.42</v>
      </c>
      <c r="BT43" s="13">
        <v>376117.51999999996</v>
      </c>
      <c r="BU43" s="13">
        <v>255249.5</v>
      </c>
      <c r="BV43" s="13">
        <v>461472.27999999997</v>
      </c>
      <c r="BW43" s="13">
        <v>278112.26</v>
      </c>
      <c r="BX43" s="13">
        <v>389838.77</v>
      </c>
      <c r="BY43" s="13">
        <v>360340</v>
      </c>
      <c r="BZ43" s="13">
        <v>360340</v>
      </c>
      <c r="CA43" s="13">
        <v>368617.49999999994</v>
      </c>
      <c r="CB43" s="13">
        <v>373992.49999999994</v>
      </c>
      <c r="CC43" s="13">
        <v>387279.49999999994</v>
      </c>
      <c r="CD43" s="13">
        <v>391579.49999999994</v>
      </c>
      <c r="CE43" s="13">
        <v>399856.99999999994</v>
      </c>
      <c r="CF43" s="13">
        <v>395879.49999999994</v>
      </c>
      <c r="CG43" s="13">
        <v>400566.49999999994</v>
      </c>
      <c r="CH43" s="13">
        <v>415078.99999999994</v>
      </c>
      <c r="CI43" s="13">
        <v>416476.49999999994</v>
      </c>
      <c r="CJ43" s="13">
        <v>421851.49999999994</v>
      </c>
    </row>
    <row r="44" spans="1:88" x14ac:dyDescent="0.3">
      <c r="A44" s="5" t="s">
        <v>15</v>
      </c>
      <c r="B44" s="13">
        <v>12809.119999999999</v>
      </c>
      <c r="C44" s="13">
        <v>13045.02</v>
      </c>
      <c r="D44" s="13">
        <v>16735.45</v>
      </c>
      <c r="E44" s="13">
        <v>10713.73</v>
      </c>
      <c r="F44" s="13">
        <v>13148.94</v>
      </c>
      <c r="G44" s="13">
        <v>10361.81</v>
      </c>
      <c r="H44" s="13">
        <v>19625.150000000001</v>
      </c>
      <c r="I44" s="13">
        <v>14396.849999999999</v>
      </c>
      <c r="J44" s="13">
        <v>17664.489999999998</v>
      </c>
      <c r="K44" s="13">
        <v>19779.73</v>
      </c>
      <c r="L44" s="13">
        <v>16463.43</v>
      </c>
      <c r="M44" s="13">
        <v>29398.199999999997</v>
      </c>
      <c r="N44" s="13">
        <v>17940.04</v>
      </c>
      <c r="O44" s="13">
        <v>14863.1</v>
      </c>
      <c r="P44" s="13">
        <v>18432.21</v>
      </c>
      <c r="Q44" s="13">
        <v>14067.619999999999</v>
      </c>
      <c r="R44" s="13">
        <v>17524.96</v>
      </c>
      <c r="S44" s="13">
        <v>19045.43</v>
      </c>
      <c r="T44" s="13">
        <v>20671.68</v>
      </c>
      <c r="U44" s="13">
        <v>17865.45</v>
      </c>
      <c r="V44" s="13">
        <v>21026.99</v>
      </c>
      <c r="W44" s="13">
        <v>20562.91</v>
      </c>
      <c r="X44" s="13">
        <v>21853.72</v>
      </c>
      <c r="Y44" s="13">
        <v>-4154.18</v>
      </c>
      <c r="Z44" s="13">
        <v>14321.240000000002</v>
      </c>
      <c r="AA44" s="13">
        <v>16127.2</v>
      </c>
      <c r="AB44" s="13">
        <v>20062.800000000003</v>
      </c>
      <c r="AC44" s="13">
        <v>17241.11</v>
      </c>
      <c r="AD44" s="13">
        <v>19052.919999999998</v>
      </c>
      <c r="AE44" s="13">
        <v>18318.309999999998</v>
      </c>
      <c r="AF44" s="13">
        <v>16415.38</v>
      </c>
      <c r="AG44" s="13">
        <v>17551.7</v>
      </c>
      <c r="AH44" s="13">
        <v>19203.16</v>
      </c>
      <c r="AI44" s="13">
        <v>23549.86</v>
      </c>
      <c r="AJ44" s="13">
        <v>25145.73</v>
      </c>
      <c r="AK44" s="13">
        <v>4516.3899999999994</v>
      </c>
      <c r="AL44" s="13">
        <v>18795.41</v>
      </c>
      <c r="AM44" s="13">
        <v>20804.039999999997</v>
      </c>
      <c r="AN44" s="13">
        <v>22682.989999999998</v>
      </c>
      <c r="AO44" s="13">
        <v>25706.69</v>
      </c>
      <c r="AP44" s="13">
        <v>23827.279999999999</v>
      </c>
      <c r="AQ44" s="13">
        <v>22873.82</v>
      </c>
      <c r="AR44" s="13">
        <v>25067.46</v>
      </c>
      <c r="AS44" s="13">
        <v>29777.219999999998</v>
      </c>
      <c r="AT44" s="13">
        <v>26111.25</v>
      </c>
      <c r="AU44" s="13">
        <v>27907.260000000002</v>
      </c>
      <c r="AV44" s="13">
        <v>31838.030000000002</v>
      </c>
      <c r="AW44" s="13">
        <v>7805.2</v>
      </c>
      <c r="AX44" s="13">
        <v>19515.34</v>
      </c>
      <c r="AY44" s="13">
        <v>22385.8</v>
      </c>
      <c r="AZ44" s="13">
        <v>27719.73</v>
      </c>
      <c r="BA44" s="13">
        <v>32572.39</v>
      </c>
      <c r="BB44" s="13">
        <v>29333.09</v>
      </c>
      <c r="BC44" s="13">
        <v>27977.79</v>
      </c>
      <c r="BD44" s="13">
        <v>32035.06</v>
      </c>
      <c r="BE44" s="13">
        <v>30656.370000000003</v>
      </c>
      <c r="BF44" s="13">
        <v>35691.21</v>
      </c>
      <c r="BG44" s="13">
        <v>28291.41</v>
      </c>
      <c r="BH44" s="13">
        <v>27431.43</v>
      </c>
      <c r="BI44" s="13">
        <v>20588.48</v>
      </c>
      <c r="BJ44" s="13">
        <v>40354.42</v>
      </c>
      <c r="BK44" s="13">
        <v>29875.95</v>
      </c>
      <c r="BL44" s="13">
        <v>24604.77</v>
      </c>
      <c r="BM44" s="13">
        <v>31245.39</v>
      </c>
      <c r="BN44" s="13">
        <v>35060.519999999997</v>
      </c>
      <c r="BO44" s="13">
        <v>34588.519999999997</v>
      </c>
      <c r="BP44" s="13">
        <v>43134.080000000002</v>
      </c>
      <c r="BQ44" s="13">
        <v>36798.589999999997</v>
      </c>
      <c r="BR44" s="13">
        <v>31374.239999999998</v>
      </c>
      <c r="BS44" s="13">
        <v>34603.1</v>
      </c>
      <c r="BT44" s="13">
        <v>38874.86</v>
      </c>
      <c r="BU44" s="13">
        <v>-16547.73</v>
      </c>
      <c r="BV44" s="13">
        <v>37678.33</v>
      </c>
      <c r="BW44" s="13">
        <v>39307.019999999997</v>
      </c>
      <c r="BX44" s="13">
        <v>31066.46</v>
      </c>
      <c r="BY44" s="13">
        <v>37710.000000000007</v>
      </c>
      <c r="BZ44" s="13">
        <v>37710.000000000007</v>
      </c>
      <c r="CA44" s="13">
        <v>38576.250000000007</v>
      </c>
      <c r="CB44" s="13">
        <v>39138.750000000007</v>
      </c>
      <c r="CC44" s="13">
        <v>40529.250000000007</v>
      </c>
      <c r="CD44" s="13">
        <v>40979.250000000007</v>
      </c>
      <c r="CE44" s="13">
        <v>41845.500000000007</v>
      </c>
      <c r="CF44" s="13">
        <v>41429.250000000007</v>
      </c>
      <c r="CG44" s="13">
        <v>41919.750000000007</v>
      </c>
      <c r="CH44" s="13">
        <v>43438.500000000007</v>
      </c>
      <c r="CI44" s="13">
        <v>43584.750000000007</v>
      </c>
      <c r="CJ44" s="13">
        <v>44147.250000000007</v>
      </c>
    </row>
    <row r="45" spans="1:88" x14ac:dyDescent="0.3">
      <c r="A45" s="5" t="s">
        <v>16</v>
      </c>
      <c r="B45" s="13">
        <v>16043.99</v>
      </c>
      <c r="C45" s="13">
        <v>32087.98</v>
      </c>
      <c r="D45" s="13">
        <v>14439.59</v>
      </c>
      <c r="E45" s="13">
        <v>14439.6</v>
      </c>
      <c r="F45" s="13">
        <v>14439.6</v>
      </c>
      <c r="G45" s="13">
        <v>14439.6</v>
      </c>
      <c r="H45" s="13">
        <v>14439.6</v>
      </c>
      <c r="I45" s="13">
        <v>14439.6</v>
      </c>
      <c r="J45" s="13">
        <v>14439.6</v>
      </c>
      <c r="K45" s="13">
        <v>14439.6</v>
      </c>
      <c r="L45" s="13">
        <v>14439.6</v>
      </c>
      <c r="M45" s="13">
        <v>14439.6</v>
      </c>
      <c r="N45" s="13">
        <v>16539.939999999999</v>
      </c>
      <c r="O45" s="13">
        <v>16539.939999999999</v>
      </c>
      <c r="P45" s="13">
        <v>16539.939999999999</v>
      </c>
      <c r="Q45" s="13">
        <v>16539.939999999999</v>
      </c>
      <c r="R45" s="13">
        <v>16539.939999999999</v>
      </c>
      <c r="S45" s="13">
        <v>16539.939999999999</v>
      </c>
      <c r="T45" s="13">
        <v>16539.939999999999</v>
      </c>
      <c r="U45" s="13">
        <v>16539.939999999999</v>
      </c>
      <c r="V45" s="13">
        <v>16539.939999999999</v>
      </c>
      <c r="W45" s="13">
        <v>16539.939999999999</v>
      </c>
      <c r="X45" s="13">
        <v>16539.939999999999</v>
      </c>
      <c r="Y45" s="13">
        <v>16539.939999999999</v>
      </c>
      <c r="Z45" s="13">
        <v>15111.56</v>
      </c>
      <c r="AA45" s="13">
        <v>15111.56</v>
      </c>
      <c r="AB45" s="13">
        <v>15111.56</v>
      </c>
      <c r="AC45" s="13">
        <v>15111.56</v>
      </c>
      <c r="AD45" s="13">
        <v>15111.56</v>
      </c>
      <c r="AE45" s="13">
        <v>15111.56</v>
      </c>
      <c r="AF45" s="13">
        <v>15111.56</v>
      </c>
      <c r="AG45" s="13">
        <v>15111.56</v>
      </c>
      <c r="AH45" s="13">
        <v>15111.56</v>
      </c>
      <c r="AI45" s="13">
        <v>15111.56</v>
      </c>
      <c r="AJ45" s="13">
        <v>15111.56</v>
      </c>
      <c r="AK45" s="13">
        <v>15111.56</v>
      </c>
      <c r="AL45" s="13">
        <v>14281.31</v>
      </c>
      <c r="AM45" s="13">
        <v>14281.31</v>
      </c>
      <c r="AN45" s="13">
        <v>14281.31</v>
      </c>
      <c r="AO45" s="13">
        <v>14915.52</v>
      </c>
      <c r="AP45" s="13">
        <v>14915.52</v>
      </c>
      <c r="AQ45" s="13">
        <v>14915.52</v>
      </c>
      <c r="AR45" s="13">
        <v>14915.52</v>
      </c>
      <c r="AS45" s="13">
        <v>14915.52</v>
      </c>
      <c r="AT45" s="13">
        <v>14915.52</v>
      </c>
      <c r="AU45" s="13">
        <v>14915.52</v>
      </c>
      <c r="AV45" s="13">
        <v>14915.52</v>
      </c>
      <c r="AW45" s="13">
        <v>14915.52</v>
      </c>
      <c r="AX45" s="13">
        <v>15366.96</v>
      </c>
      <c r="AY45" s="13">
        <v>15366.96</v>
      </c>
      <c r="AZ45" s="13">
        <v>15366.96</v>
      </c>
      <c r="BA45" s="13">
        <v>15366.96</v>
      </c>
      <c r="BB45" s="13">
        <v>15366.96</v>
      </c>
      <c r="BC45" s="13">
        <v>15366.96</v>
      </c>
      <c r="BD45" s="13">
        <v>15366.96</v>
      </c>
      <c r="BE45" s="13">
        <v>15366.96</v>
      </c>
      <c r="BF45" s="13">
        <v>15366.96</v>
      </c>
      <c r="BG45" s="13">
        <v>15366.96</v>
      </c>
      <c r="BH45" s="13">
        <v>15366.96</v>
      </c>
      <c r="BI45" s="13">
        <v>15366.96</v>
      </c>
      <c r="BJ45" s="13">
        <v>14052.84</v>
      </c>
      <c r="BK45" s="13">
        <v>14052.84</v>
      </c>
      <c r="BL45" s="13">
        <v>14052.84</v>
      </c>
      <c r="BM45" s="13">
        <v>14052.84</v>
      </c>
      <c r="BN45" s="13">
        <v>14052.84</v>
      </c>
      <c r="BO45" s="13">
        <v>14052.84</v>
      </c>
      <c r="BP45" s="13">
        <v>14052.84</v>
      </c>
      <c r="BQ45" s="13">
        <v>14052.84</v>
      </c>
      <c r="BR45" s="13">
        <v>14052.84</v>
      </c>
      <c r="BS45" s="13">
        <v>14052.84</v>
      </c>
      <c r="BT45" s="13">
        <v>14052.84</v>
      </c>
      <c r="BU45" s="13">
        <v>14052.84</v>
      </c>
      <c r="BV45" s="13">
        <v>13714.14</v>
      </c>
      <c r="BW45" s="13">
        <v>13714.14</v>
      </c>
      <c r="BX45" s="13">
        <v>13714.14</v>
      </c>
      <c r="BY45" s="13">
        <v>14052.84</v>
      </c>
      <c r="BZ45" s="13">
        <v>15000</v>
      </c>
      <c r="CA45" s="13">
        <v>15000</v>
      </c>
      <c r="CB45" s="13">
        <v>15000</v>
      </c>
      <c r="CC45" s="13">
        <v>15000</v>
      </c>
      <c r="CD45" s="13">
        <v>15000</v>
      </c>
      <c r="CE45" s="13">
        <v>15000</v>
      </c>
      <c r="CF45" s="13">
        <v>15000</v>
      </c>
      <c r="CG45" s="13">
        <v>15000</v>
      </c>
      <c r="CH45" s="13">
        <v>15000</v>
      </c>
      <c r="CI45" s="13">
        <v>15000</v>
      </c>
      <c r="CJ45" s="13">
        <v>15000</v>
      </c>
    </row>
    <row r="46" spans="1:88" x14ac:dyDescent="0.3">
      <c r="A46" s="5"/>
    </row>
    <row r="47" spans="1:88" x14ac:dyDescent="0.3">
      <c r="A47" s="7" t="s">
        <v>41</v>
      </c>
      <c r="B47" s="10">
        <f>B43+B44</f>
        <v>289768.95</v>
      </c>
      <c r="C47" s="10">
        <f t="shared" ref="C47:BN47" si="24">C43+C44</f>
        <v>284471.29000000004</v>
      </c>
      <c r="D47" s="10">
        <f t="shared" si="24"/>
        <v>351774.38</v>
      </c>
      <c r="E47" s="10">
        <f t="shared" si="24"/>
        <v>286368.56</v>
      </c>
      <c r="F47" s="10">
        <f t="shared" si="24"/>
        <v>295868.74</v>
      </c>
      <c r="G47" s="10">
        <f t="shared" si="24"/>
        <v>286374.97000000003</v>
      </c>
      <c r="H47" s="10">
        <f t="shared" si="24"/>
        <v>285242.27</v>
      </c>
      <c r="I47" s="10">
        <f t="shared" si="24"/>
        <v>286730.56999999995</v>
      </c>
      <c r="J47" s="10">
        <f t="shared" si="24"/>
        <v>279643.28999999998</v>
      </c>
      <c r="K47" s="10">
        <f t="shared" si="24"/>
        <v>287191.45</v>
      </c>
      <c r="L47" s="10">
        <f t="shared" si="24"/>
        <v>281679.49</v>
      </c>
      <c r="M47" s="10">
        <f t="shared" si="24"/>
        <v>278151.64</v>
      </c>
      <c r="N47" s="10">
        <f t="shared" si="24"/>
        <v>255913.77</v>
      </c>
      <c r="O47" s="10">
        <f t="shared" si="24"/>
        <v>237034.88</v>
      </c>
      <c r="P47" s="10">
        <f t="shared" si="24"/>
        <v>250999.62</v>
      </c>
      <c r="Q47" s="10">
        <f t="shared" si="24"/>
        <v>231529.28999999998</v>
      </c>
      <c r="R47" s="10">
        <f t="shared" si="24"/>
        <v>229459.97</v>
      </c>
      <c r="S47" s="10">
        <f t="shared" si="24"/>
        <v>271776.16000000003</v>
      </c>
      <c r="T47" s="10">
        <f t="shared" si="24"/>
        <v>266128.86</v>
      </c>
      <c r="U47" s="10">
        <f t="shared" si="24"/>
        <v>264774.87</v>
      </c>
      <c r="V47" s="10">
        <f t="shared" si="24"/>
        <v>269150.44</v>
      </c>
      <c r="W47" s="10">
        <f t="shared" si="24"/>
        <v>252775.44999999998</v>
      </c>
      <c r="X47" s="10">
        <f t="shared" si="24"/>
        <v>239407.34</v>
      </c>
      <c r="Y47" s="10">
        <f t="shared" si="24"/>
        <v>-102078.57</v>
      </c>
      <c r="Z47" s="10">
        <f t="shared" si="24"/>
        <v>179575.7</v>
      </c>
      <c r="AA47" s="10">
        <f t="shared" si="24"/>
        <v>169307.78000000003</v>
      </c>
      <c r="AB47" s="10">
        <f t="shared" si="24"/>
        <v>200822.28999999998</v>
      </c>
      <c r="AC47" s="10">
        <f t="shared" si="24"/>
        <v>206462.52999999997</v>
      </c>
      <c r="AD47" s="10">
        <f t="shared" si="24"/>
        <v>213143.07</v>
      </c>
      <c r="AE47" s="10">
        <f t="shared" si="24"/>
        <v>197789.86</v>
      </c>
      <c r="AF47" s="10">
        <f t="shared" si="24"/>
        <v>228194.45</v>
      </c>
      <c r="AG47" s="10">
        <f t="shared" si="24"/>
        <v>210183.32</v>
      </c>
      <c r="AH47" s="10">
        <f t="shared" si="24"/>
        <v>208918.13</v>
      </c>
      <c r="AI47" s="10">
        <f t="shared" si="24"/>
        <v>207869</v>
      </c>
      <c r="AJ47" s="10">
        <f t="shared" si="24"/>
        <v>218249.12000000002</v>
      </c>
      <c r="AK47" s="10">
        <f t="shared" si="24"/>
        <v>101021.53000000001</v>
      </c>
      <c r="AL47" s="10">
        <f t="shared" si="24"/>
        <v>205290.04</v>
      </c>
      <c r="AM47" s="10">
        <f t="shared" si="24"/>
        <v>204196.22</v>
      </c>
      <c r="AN47" s="10">
        <f t="shared" si="24"/>
        <v>217656.32000000001</v>
      </c>
      <c r="AO47" s="10">
        <f t="shared" si="24"/>
        <v>239135.36000000002</v>
      </c>
      <c r="AP47" s="10">
        <f t="shared" si="24"/>
        <v>228671.80000000002</v>
      </c>
      <c r="AQ47" s="10">
        <f t="shared" si="24"/>
        <v>264386.32</v>
      </c>
      <c r="AR47" s="10">
        <f t="shared" si="24"/>
        <v>279543.54000000004</v>
      </c>
      <c r="AS47" s="10">
        <f t="shared" si="24"/>
        <v>324361.30999999994</v>
      </c>
      <c r="AT47" s="10">
        <f t="shared" si="24"/>
        <v>352371.27</v>
      </c>
      <c r="AU47" s="10">
        <f t="shared" si="24"/>
        <v>420715.46</v>
      </c>
      <c r="AV47" s="10">
        <f t="shared" si="24"/>
        <v>514962.31</v>
      </c>
      <c r="AW47" s="10">
        <f t="shared" si="24"/>
        <v>359471.13</v>
      </c>
      <c r="AX47" s="10">
        <f t="shared" si="24"/>
        <v>383785.11</v>
      </c>
      <c r="AY47" s="10">
        <f t="shared" si="24"/>
        <v>392407.1</v>
      </c>
      <c r="AZ47" s="10">
        <f t="shared" si="24"/>
        <v>425653.27999999997</v>
      </c>
      <c r="BA47" s="10">
        <f t="shared" si="24"/>
        <v>451829.17000000004</v>
      </c>
      <c r="BB47" s="10">
        <f t="shared" si="24"/>
        <v>457218.37000000005</v>
      </c>
      <c r="BC47" s="10">
        <f t="shared" si="24"/>
        <v>439092.42</v>
      </c>
      <c r="BD47" s="10">
        <f t="shared" si="24"/>
        <v>454627.51</v>
      </c>
      <c r="BE47" s="10">
        <f t="shared" si="24"/>
        <v>425905.3</v>
      </c>
      <c r="BF47" s="10">
        <f t="shared" si="24"/>
        <v>422544.09</v>
      </c>
      <c r="BG47" s="10">
        <f t="shared" si="24"/>
        <v>459393.75</v>
      </c>
      <c r="BH47" s="10">
        <f t="shared" si="24"/>
        <v>385328.98000000004</v>
      </c>
      <c r="BI47" s="10">
        <f t="shared" si="24"/>
        <v>-299108.98000000004</v>
      </c>
      <c r="BJ47" s="10">
        <f t="shared" si="24"/>
        <v>438253.29</v>
      </c>
      <c r="BK47" s="10">
        <f t="shared" si="24"/>
        <v>393046.31</v>
      </c>
      <c r="BL47" s="10">
        <f t="shared" si="24"/>
        <v>375557.52</v>
      </c>
      <c r="BM47" s="10">
        <f t="shared" si="24"/>
        <v>364632.52</v>
      </c>
      <c r="BN47" s="10">
        <f t="shared" si="24"/>
        <v>353761.69000000006</v>
      </c>
      <c r="BO47" s="10">
        <f t="shared" ref="BO47:CJ47" si="25">BO43+BO44</f>
        <v>404791.92000000004</v>
      </c>
      <c r="BP47" s="10">
        <f t="shared" si="25"/>
        <v>406359.11000000004</v>
      </c>
      <c r="BQ47" s="10">
        <f t="shared" si="25"/>
        <v>458034.12</v>
      </c>
      <c r="BR47" s="10">
        <f t="shared" si="25"/>
        <v>429920.52</v>
      </c>
      <c r="BS47" s="10">
        <f t="shared" si="25"/>
        <v>440970.51999999996</v>
      </c>
      <c r="BT47" s="10">
        <f t="shared" si="25"/>
        <v>414992.37999999995</v>
      </c>
      <c r="BU47" s="10">
        <f t="shared" si="25"/>
        <v>238701.77</v>
      </c>
      <c r="BV47" s="10">
        <f t="shared" si="25"/>
        <v>499150.61</v>
      </c>
      <c r="BW47" s="10">
        <f t="shared" si="25"/>
        <v>317419.28000000003</v>
      </c>
      <c r="BX47" s="10">
        <f t="shared" si="25"/>
        <v>420905.23000000004</v>
      </c>
      <c r="BY47" s="10">
        <f t="shared" si="25"/>
        <v>398050</v>
      </c>
      <c r="BZ47" s="10">
        <f t="shared" si="25"/>
        <v>398050</v>
      </c>
      <c r="CA47" s="10">
        <f t="shared" si="25"/>
        <v>407193.74999999994</v>
      </c>
      <c r="CB47" s="10">
        <f t="shared" si="25"/>
        <v>413131.24999999994</v>
      </c>
      <c r="CC47" s="10">
        <f t="shared" si="25"/>
        <v>427808.74999999994</v>
      </c>
      <c r="CD47" s="10">
        <f t="shared" si="25"/>
        <v>432558.74999999994</v>
      </c>
      <c r="CE47" s="10">
        <f t="shared" si="25"/>
        <v>441702.49999999994</v>
      </c>
      <c r="CF47" s="10">
        <f t="shared" si="25"/>
        <v>437308.74999999994</v>
      </c>
      <c r="CG47" s="10">
        <f t="shared" si="25"/>
        <v>442486.24999999994</v>
      </c>
      <c r="CH47" s="10">
        <f t="shared" si="25"/>
        <v>458517.49999999994</v>
      </c>
      <c r="CI47" s="10">
        <f t="shared" si="25"/>
        <v>460061.24999999994</v>
      </c>
      <c r="CJ47" s="10">
        <f t="shared" si="25"/>
        <v>465998.74999999994</v>
      </c>
    </row>
    <row r="48" spans="1:88" x14ac:dyDescent="0.3">
      <c r="A48" s="5"/>
    </row>
    <row r="49" spans="1:88" x14ac:dyDescent="0.3">
      <c r="A49" s="5" t="s">
        <v>42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</row>
    <row r="50" spans="1:88" x14ac:dyDescent="0.3">
      <c r="A50" s="5" t="s">
        <v>17</v>
      </c>
      <c r="B50" s="13">
        <v>60000</v>
      </c>
      <c r="C50" s="13">
        <v>60000</v>
      </c>
      <c r="D50" s="13">
        <v>60000</v>
      </c>
      <c r="E50" s="13">
        <v>60000</v>
      </c>
      <c r="F50" s="13">
        <v>60000</v>
      </c>
      <c r="G50" s="13">
        <v>60000</v>
      </c>
      <c r="H50" s="13">
        <v>60000</v>
      </c>
      <c r="I50" s="13">
        <v>60000</v>
      </c>
      <c r="J50" s="13">
        <v>60000</v>
      </c>
      <c r="K50" s="13">
        <v>60000</v>
      </c>
      <c r="L50" s="13">
        <v>60000</v>
      </c>
      <c r="M50" s="13">
        <v>16787.5</v>
      </c>
      <c r="N50" s="13">
        <v>65081.8</v>
      </c>
      <c r="O50" s="13">
        <v>65081.8</v>
      </c>
      <c r="P50" s="13">
        <v>65081.8</v>
      </c>
      <c r="Q50" s="13">
        <v>65081.8</v>
      </c>
      <c r="R50" s="13">
        <v>65081.8</v>
      </c>
      <c r="S50" s="13">
        <v>65081.8</v>
      </c>
      <c r="T50" s="13">
        <v>65081.8</v>
      </c>
      <c r="U50" s="13">
        <v>89057.8</v>
      </c>
      <c r="V50" s="13">
        <v>89057.8</v>
      </c>
      <c r="W50" s="13">
        <v>58976</v>
      </c>
      <c r="X50" s="13">
        <v>58976</v>
      </c>
      <c r="Y50" s="13">
        <v>-77441.990000000005</v>
      </c>
      <c r="Z50" s="13">
        <v>35000</v>
      </c>
      <c r="AA50" s="13">
        <v>35000</v>
      </c>
      <c r="AB50" s="13">
        <v>35000</v>
      </c>
      <c r="AC50" s="13">
        <v>35000</v>
      </c>
      <c r="AD50" s="13">
        <v>35000</v>
      </c>
      <c r="AE50" s="13">
        <v>35000</v>
      </c>
      <c r="AF50" s="13">
        <v>35800</v>
      </c>
      <c r="AG50" s="13">
        <v>35800</v>
      </c>
      <c r="AH50" s="13">
        <v>35800</v>
      </c>
      <c r="AI50" s="13">
        <v>35800</v>
      </c>
      <c r="AJ50" s="13">
        <v>35800</v>
      </c>
      <c r="AK50" s="13">
        <v>224753.29</v>
      </c>
      <c r="AL50" s="13">
        <v>35000</v>
      </c>
      <c r="AM50" s="13">
        <v>35000</v>
      </c>
      <c r="AN50" s="13">
        <v>35000</v>
      </c>
      <c r="AO50" s="13">
        <v>35000</v>
      </c>
      <c r="AP50" s="13">
        <v>35000</v>
      </c>
      <c r="AQ50" s="13">
        <v>35000</v>
      </c>
      <c r="AR50" s="13">
        <v>35000</v>
      </c>
      <c r="AS50" s="13">
        <v>35000</v>
      </c>
      <c r="AT50" s="13">
        <v>35000</v>
      </c>
      <c r="AU50" s="13">
        <v>35000</v>
      </c>
      <c r="AV50" s="13">
        <v>35000</v>
      </c>
      <c r="AW50" s="13">
        <v>30744.29</v>
      </c>
      <c r="AX50" s="13">
        <v>35000</v>
      </c>
      <c r="AY50" s="13">
        <v>35000</v>
      </c>
      <c r="AZ50" s="13">
        <v>35000</v>
      </c>
      <c r="BA50" s="13">
        <v>35000</v>
      </c>
      <c r="BB50" s="13">
        <v>35000</v>
      </c>
      <c r="BC50" s="13">
        <v>35000</v>
      </c>
      <c r="BD50" s="13">
        <v>35000</v>
      </c>
      <c r="BE50" s="13">
        <v>35000</v>
      </c>
      <c r="BF50" s="13">
        <v>35000</v>
      </c>
      <c r="BG50" s="13">
        <v>35000</v>
      </c>
      <c r="BH50" s="13">
        <v>35000</v>
      </c>
      <c r="BI50" s="13">
        <v>-62193.58</v>
      </c>
      <c r="BJ50" s="13">
        <v>35000</v>
      </c>
      <c r="BK50" s="13">
        <v>35000</v>
      </c>
      <c r="BL50" s="13">
        <v>35000</v>
      </c>
      <c r="BM50" s="13">
        <v>35000</v>
      </c>
      <c r="BN50" s="13">
        <v>35000</v>
      </c>
      <c r="BO50" s="13">
        <v>35000</v>
      </c>
      <c r="BP50" s="13">
        <v>35000</v>
      </c>
      <c r="BQ50" s="13">
        <v>35000</v>
      </c>
      <c r="BR50" s="13">
        <v>35000</v>
      </c>
      <c r="BS50" s="13">
        <v>35000</v>
      </c>
      <c r="BT50" s="13">
        <v>35000</v>
      </c>
      <c r="BU50" s="13">
        <v>111615</v>
      </c>
      <c r="BV50" s="13">
        <v>35000</v>
      </c>
      <c r="BW50" s="13">
        <v>35000</v>
      </c>
      <c r="BX50" s="13">
        <v>35000</v>
      </c>
      <c r="BY50" s="13">
        <v>35000</v>
      </c>
      <c r="BZ50" s="13">
        <v>35000</v>
      </c>
      <c r="CA50" s="13">
        <v>35000</v>
      </c>
      <c r="CB50" s="13">
        <v>35000</v>
      </c>
      <c r="CC50" s="13">
        <v>35000</v>
      </c>
      <c r="CD50" s="13">
        <v>35000</v>
      </c>
      <c r="CE50" s="13">
        <v>35000</v>
      </c>
      <c r="CF50" s="13">
        <v>35000</v>
      </c>
      <c r="CG50" s="13">
        <v>35000</v>
      </c>
      <c r="CH50" s="13">
        <v>35000</v>
      </c>
      <c r="CI50" s="13">
        <v>35000</v>
      </c>
      <c r="CJ50" s="13">
        <v>35000</v>
      </c>
    </row>
    <row r="51" spans="1:88" x14ac:dyDescent="0.3">
      <c r="A51" s="5" t="s">
        <v>18</v>
      </c>
      <c r="B51" s="13">
        <v>-2198.7399999999998</v>
      </c>
      <c r="C51" s="13">
        <v>7884.41</v>
      </c>
      <c r="D51" s="13">
        <v>-1380.3899999999999</v>
      </c>
      <c r="E51" s="13">
        <v>-5709.23</v>
      </c>
      <c r="F51" s="13">
        <v>-7350.94</v>
      </c>
      <c r="G51" s="13">
        <v>-3459.78</v>
      </c>
      <c r="H51" s="13">
        <v>-848.61</v>
      </c>
      <c r="I51" s="13">
        <v>-3680.95</v>
      </c>
      <c r="J51" s="13">
        <v>-1603.14</v>
      </c>
      <c r="K51" s="13">
        <v>-7610.2</v>
      </c>
      <c r="L51" s="13">
        <v>1278.1300000000001</v>
      </c>
      <c r="M51" s="13">
        <v>2355.5300000000002</v>
      </c>
      <c r="N51" s="13">
        <v>-5213.24</v>
      </c>
      <c r="O51" s="13">
        <v>-2251.37</v>
      </c>
      <c r="P51" s="13">
        <v>-2385.81</v>
      </c>
      <c r="Q51" s="13">
        <v>176.72</v>
      </c>
      <c r="R51" s="13">
        <v>872.92</v>
      </c>
      <c r="S51" s="13">
        <v>-5093.8900000000003</v>
      </c>
      <c r="T51" s="13">
        <v>-10855.82</v>
      </c>
      <c r="U51" s="13">
        <v>-673.47</v>
      </c>
      <c r="V51" s="13">
        <v>-8323.9699999999993</v>
      </c>
      <c r="W51" s="13">
        <v>-552.27</v>
      </c>
      <c r="X51" s="13">
        <v>-2275.16</v>
      </c>
      <c r="Y51" s="13">
        <v>-8517.17</v>
      </c>
      <c r="Z51" s="13">
        <v>-2846.95</v>
      </c>
      <c r="AA51" s="13">
        <v>-5177.33</v>
      </c>
      <c r="AB51" s="13">
        <v>-1409.48</v>
      </c>
      <c r="AC51" s="13">
        <v>-4590.92</v>
      </c>
      <c r="AD51" s="13">
        <v>-11581.43</v>
      </c>
      <c r="AE51" s="13">
        <v>-1161.8499999999999</v>
      </c>
      <c r="AF51" s="13">
        <v>-27991.52</v>
      </c>
      <c r="AG51" s="13">
        <v>-8856.76</v>
      </c>
      <c r="AH51" s="13">
        <v>-13046.11</v>
      </c>
      <c r="AI51" s="13">
        <v>-9679.83</v>
      </c>
      <c r="AJ51" s="13">
        <v>-19851.07</v>
      </c>
      <c r="AK51" s="13">
        <v>-13722.49</v>
      </c>
      <c r="AL51" s="13">
        <v>-24760.51</v>
      </c>
      <c r="AM51" s="13">
        <v>-6878.62</v>
      </c>
      <c r="AN51" s="13">
        <v>-13662.83</v>
      </c>
      <c r="AO51" s="13">
        <v>-22237.86</v>
      </c>
      <c r="AP51" s="13">
        <v>-28387.58</v>
      </c>
      <c r="AQ51" s="13">
        <v>-48362.49</v>
      </c>
      <c r="AR51" s="13">
        <v>-36695.51</v>
      </c>
      <c r="AS51" s="13">
        <v>-65670.75</v>
      </c>
      <c r="AT51" s="13">
        <v>-36559.4</v>
      </c>
      <c r="AU51" s="13">
        <v>-25908.11</v>
      </c>
      <c r="AV51" s="13">
        <v>-19589.689999999999</v>
      </c>
      <c r="AW51" s="13">
        <v>-9530.5</v>
      </c>
      <c r="AX51" s="13">
        <v>-29.259999999999998</v>
      </c>
      <c r="AY51" s="13">
        <v>-22.52</v>
      </c>
      <c r="AZ51" s="13">
        <v>-71.59</v>
      </c>
      <c r="BA51" s="13">
        <v>-22.49</v>
      </c>
      <c r="BB51" s="13">
        <v>-1259.8499999999999</v>
      </c>
      <c r="BC51" s="13">
        <v>12552.18</v>
      </c>
      <c r="BD51" s="13">
        <v>-571.49</v>
      </c>
      <c r="BE51" s="13">
        <v>-64.42</v>
      </c>
      <c r="BF51" s="13">
        <v>-5042.76</v>
      </c>
      <c r="BG51" s="13">
        <v>17635.89</v>
      </c>
      <c r="BH51" s="13">
        <v>-865.13000000000011</v>
      </c>
      <c r="BI51" s="13">
        <v>464.43999999999869</v>
      </c>
      <c r="BJ51" s="13">
        <v>-10607.04</v>
      </c>
      <c r="BK51" s="13">
        <v>-5679.12</v>
      </c>
      <c r="BL51" s="13">
        <v>-22.49</v>
      </c>
      <c r="BM51" s="13">
        <v>-9763.31</v>
      </c>
      <c r="BN51" s="13">
        <v>-1151.3800000000001</v>
      </c>
      <c r="BO51" s="13">
        <v>4.8299999999999983</v>
      </c>
      <c r="BP51" s="13">
        <v>-5486.25</v>
      </c>
      <c r="BQ51" s="13">
        <v>282.35000000000002</v>
      </c>
      <c r="BR51" s="13">
        <v>-1881.79</v>
      </c>
      <c r="BS51" s="13">
        <v>-7697.16</v>
      </c>
      <c r="BT51" s="13">
        <v>-7092.3099999999995</v>
      </c>
      <c r="BU51" s="13">
        <v>69.150000000000091</v>
      </c>
      <c r="BV51" s="13">
        <v>537.71</v>
      </c>
      <c r="BW51" s="13">
        <v>-22.5</v>
      </c>
      <c r="BX51" s="13">
        <v>-4181.75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</row>
    <row r="52" spans="1:88" x14ac:dyDescent="0.3">
      <c r="A52" s="5"/>
    </row>
    <row r="53" spans="1:88" x14ac:dyDescent="0.3">
      <c r="A53" s="7" t="s">
        <v>20</v>
      </c>
      <c r="B53" s="16">
        <f>B32+B33+B38+B39+B43+B44+B45+B49+B50+B51</f>
        <v>1112849.1000000001</v>
      </c>
      <c r="C53" s="16">
        <f t="shared" ref="C53:BN53" si="26">C32+C33+C38+C39+C43+C44+C45+C49+C50+C51</f>
        <v>1181680.94</v>
      </c>
      <c r="D53" s="16">
        <f t="shared" si="26"/>
        <v>1172994.2500000002</v>
      </c>
      <c r="E53" s="16">
        <f t="shared" si="26"/>
        <v>1139664.05</v>
      </c>
      <c r="F53" s="16">
        <f t="shared" si="26"/>
        <v>1179828.1500000001</v>
      </c>
      <c r="G53" s="16">
        <f t="shared" si="26"/>
        <v>1118430.1399999999</v>
      </c>
      <c r="H53" s="16">
        <f t="shared" si="26"/>
        <v>1167449.22</v>
      </c>
      <c r="I53" s="16">
        <f t="shared" si="26"/>
        <v>1082551.77</v>
      </c>
      <c r="J53" s="16">
        <f t="shared" si="26"/>
        <v>1126775.7000000002</v>
      </c>
      <c r="K53" s="16">
        <f t="shared" si="26"/>
        <v>1133012.2200000002</v>
      </c>
      <c r="L53" s="16">
        <f t="shared" si="26"/>
        <v>1228121.8499999999</v>
      </c>
      <c r="M53" s="16">
        <f t="shared" si="26"/>
        <v>1142343.6599999999</v>
      </c>
      <c r="N53" s="16">
        <f t="shared" si="26"/>
        <v>1102527.48</v>
      </c>
      <c r="O53" s="16">
        <f t="shared" si="26"/>
        <v>1098330.26</v>
      </c>
      <c r="P53" s="16">
        <f t="shared" si="26"/>
        <v>1095210.1399999999</v>
      </c>
      <c r="Q53" s="16">
        <f t="shared" si="26"/>
        <v>1080841.3799999999</v>
      </c>
      <c r="R53" s="16">
        <f t="shared" si="26"/>
        <v>1018626.29</v>
      </c>
      <c r="S53" s="16">
        <f t="shared" si="26"/>
        <v>1120351.5200000003</v>
      </c>
      <c r="T53" s="16">
        <f t="shared" si="26"/>
        <v>1097301.49</v>
      </c>
      <c r="U53" s="16">
        <f t="shared" si="26"/>
        <v>1138900.8600000001</v>
      </c>
      <c r="V53" s="16">
        <f t="shared" si="26"/>
        <v>1044948.02</v>
      </c>
      <c r="W53" s="16">
        <f t="shared" si="26"/>
        <v>1121746.93</v>
      </c>
      <c r="X53" s="16">
        <f t="shared" si="26"/>
        <v>1102662.78</v>
      </c>
      <c r="Y53" s="16">
        <f t="shared" si="26"/>
        <v>202723.62000000002</v>
      </c>
      <c r="Z53" s="16">
        <f t="shared" si="26"/>
        <v>988034.29000000027</v>
      </c>
      <c r="AA53" s="16">
        <f t="shared" si="26"/>
        <v>917720.95000000007</v>
      </c>
      <c r="AB53" s="16">
        <f t="shared" si="26"/>
        <v>1035855.7100000001</v>
      </c>
      <c r="AC53" s="16">
        <f t="shared" si="26"/>
        <v>846134.90000000014</v>
      </c>
      <c r="AD53" s="16">
        <f t="shared" si="26"/>
        <v>1062931.99</v>
      </c>
      <c r="AE53" s="16">
        <f t="shared" si="26"/>
        <v>968250.19000000006</v>
      </c>
      <c r="AF53" s="16">
        <f t="shared" si="26"/>
        <v>889698.43</v>
      </c>
      <c r="AG53" s="16">
        <f t="shared" si="26"/>
        <v>965479.33</v>
      </c>
      <c r="AH53" s="16">
        <f t="shared" si="26"/>
        <v>864098.19000000006</v>
      </c>
      <c r="AI53" s="16">
        <f t="shared" si="26"/>
        <v>1031432.1600000003</v>
      </c>
      <c r="AJ53" s="16">
        <f t="shared" si="26"/>
        <v>1070653.6499999999</v>
      </c>
      <c r="AK53" s="16">
        <f t="shared" si="26"/>
        <v>934104.45000000007</v>
      </c>
      <c r="AL53" s="16">
        <f t="shared" si="26"/>
        <v>945945.9</v>
      </c>
      <c r="AM53" s="16">
        <f t="shared" si="26"/>
        <v>906260.86</v>
      </c>
      <c r="AN53" s="16">
        <f t="shared" si="26"/>
        <v>1150949.81</v>
      </c>
      <c r="AO53" s="16">
        <f t="shared" si="26"/>
        <v>1046914.2000000001</v>
      </c>
      <c r="AP53" s="16">
        <f t="shared" si="26"/>
        <v>1030954.15</v>
      </c>
      <c r="AQ53" s="16">
        <f t="shared" si="26"/>
        <v>982913.05999999994</v>
      </c>
      <c r="AR53" s="16">
        <f t="shared" si="26"/>
        <v>1074261</v>
      </c>
      <c r="AS53" s="16">
        <f t="shared" si="26"/>
        <v>1197753.97</v>
      </c>
      <c r="AT53" s="16">
        <f t="shared" si="26"/>
        <v>1125776.02</v>
      </c>
      <c r="AU53" s="16">
        <f t="shared" si="26"/>
        <v>1298532.22</v>
      </c>
      <c r="AV53" s="16">
        <f t="shared" si="26"/>
        <v>1509081.0300000003</v>
      </c>
      <c r="AW53" s="16">
        <f t="shared" si="26"/>
        <v>1073250.1399999999</v>
      </c>
      <c r="AX53" s="16">
        <f t="shared" si="26"/>
        <v>1194138.95</v>
      </c>
      <c r="AY53" s="16">
        <f t="shared" si="26"/>
        <v>1180379.47</v>
      </c>
      <c r="AZ53" s="16">
        <f t="shared" si="26"/>
        <v>1251376.2399999998</v>
      </c>
      <c r="BA53" s="16">
        <f t="shared" si="26"/>
        <v>1228599.1299999999</v>
      </c>
      <c r="BB53" s="16">
        <f t="shared" si="26"/>
        <v>1272089.44</v>
      </c>
      <c r="BC53" s="16">
        <f t="shared" si="26"/>
        <v>1286354.6700000002</v>
      </c>
      <c r="BD53" s="16">
        <f t="shared" si="26"/>
        <v>1313134.8900000001</v>
      </c>
      <c r="BE53" s="16">
        <f t="shared" si="26"/>
        <v>1271173.74</v>
      </c>
      <c r="BF53" s="16">
        <f t="shared" si="26"/>
        <v>1307006.76</v>
      </c>
      <c r="BG53" s="16">
        <f t="shared" si="26"/>
        <v>1405899.7799999998</v>
      </c>
      <c r="BH53" s="16">
        <f t="shared" si="26"/>
        <v>1322517.7300000002</v>
      </c>
      <c r="BI53" s="16">
        <f t="shared" si="26"/>
        <v>239489.96999999997</v>
      </c>
      <c r="BJ53" s="16">
        <f t="shared" si="26"/>
        <v>1328048.5399999998</v>
      </c>
      <c r="BK53" s="16">
        <f t="shared" si="26"/>
        <v>1276485.18</v>
      </c>
      <c r="BL53" s="16">
        <f t="shared" si="26"/>
        <v>1281200.2000000002</v>
      </c>
      <c r="BM53" s="16">
        <f t="shared" si="26"/>
        <v>1184958.7799999998</v>
      </c>
      <c r="BN53" s="16">
        <f t="shared" si="26"/>
        <v>1208512.3900000001</v>
      </c>
      <c r="BO53" s="16">
        <f t="shared" ref="BO53:CJ53" si="27">BO32+BO33+BO38+BO39+BO43+BO44+BO45+BO49+BO50+BO51</f>
        <v>1232702.7300000002</v>
      </c>
      <c r="BP53" s="16">
        <f t="shared" si="27"/>
        <v>1112615.7800000003</v>
      </c>
      <c r="BQ53" s="16">
        <f t="shared" si="27"/>
        <v>1107389.2300000002</v>
      </c>
      <c r="BR53" s="16">
        <f t="shared" si="27"/>
        <v>1112060.2500000002</v>
      </c>
      <c r="BS53" s="16">
        <f t="shared" si="27"/>
        <v>1093424.6000000001</v>
      </c>
      <c r="BT53" s="16">
        <f t="shared" si="27"/>
        <v>1098018.08</v>
      </c>
      <c r="BU53" s="16">
        <f t="shared" si="27"/>
        <v>719611.10000000009</v>
      </c>
      <c r="BV53" s="16">
        <f t="shared" si="27"/>
        <v>1367735.2099999997</v>
      </c>
      <c r="BW53" s="16">
        <f t="shared" si="27"/>
        <v>1049207.2599999998</v>
      </c>
      <c r="BX53" s="16">
        <f t="shared" si="27"/>
        <v>1190691.9999999998</v>
      </c>
      <c r="BY53" s="16">
        <f>BY32+BY33+BY41+BY43+BY44+BY45+BY49+BY50+BY51</f>
        <v>1211282.8400000001</v>
      </c>
      <c r="BZ53" s="16">
        <f t="shared" si="27"/>
        <v>937230</v>
      </c>
      <c r="CA53" s="16">
        <f t="shared" si="27"/>
        <v>950123.75</v>
      </c>
      <c r="CB53" s="16">
        <f t="shared" si="27"/>
        <v>958561.25</v>
      </c>
      <c r="CC53" s="16">
        <f t="shared" si="27"/>
        <v>979488.75</v>
      </c>
      <c r="CD53" s="16">
        <f t="shared" si="27"/>
        <v>986738.75</v>
      </c>
      <c r="CE53" s="16">
        <f t="shared" si="27"/>
        <v>999632.5</v>
      </c>
      <c r="CF53" s="16">
        <f t="shared" si="27"/>
        <v>993988.75</v>
      </c>
      <c r="CG53" s="16">
        <f t="shared" si="27"/>
        <v>1000416.25</v>
      </c>
      <c r="CH53" s="16">
        <f t="shared" si="27"/>
        <v>1023947.5</v>
      </c>
      <c r="CI53" s="16">
        <f t="shared" si="27"/>
        <v>1026741.25</v>
      </c>
      <c r="CJ53" s="16">
        <f t="shared" si="27"/>
        <v>1035178.75</v>
      </c>
    </row>
    <row r="54" spans="1:88" x14ac:dyDescent="0.3">
      <c r="A54" s="5"/>
    </row>
    <row r="55" spans="1:88" x14ac:dyDescent="0.3">
      <c r="A55" s="7" t="s">
        <v>19</v>
      </c>
      <c r="B55" s="10">
        <f>B20-B53</f>
        <v>-274062.17999999924</v>
      </c>
      <c r="C55" s="10">
        <f t="shared" ref="C55:BN55" si="28">C20-C53</f>
        <v>-458383.0699999989</v>
      </c>
      <c r="D55" s="10">
        <f t="shared" si="28"/>
        <v>-485991.17000000016</v>
      </c>
      <c r="E55" s="10">
        <f t="shared" si="28"/>
        <v>-7135.559999999823</v>
      </c>
      <c r="F55" s="10">
        <f t="shared" si="28"/>
        <v>-142562.36999999895</v>
      </c>
      <c r="G55" s="10">
        <f t="shared" si="28"/>
        <v>-186961.90999999945</v>
      </c>
      <c r="H55" s="10">
        <f t="shared" si="28"/>
        <v>-206038.81999999774</v>
      </c>
      <c r="I55" s="10">
        <f t="shared" si="28"/>
        <v>-156676.28000000073</v>
      </c>
      <c r="J55" s="10">
        <f t="shared" si="28"/>
        <v>-138692.40000000037</v>
      </c>
      <c r="K55" s="10">
        <f t="shared" si="28"/>
        <v>-377308.97999999812</v>
      </c>
      <c r="L55" s="10">
        <f t="shared" si="28"/>
        <v>-619774.36999999848</v>
      </c>
      <c r="M55" s="10">
        <f t="shared" si="28"/>
        <v>-765621.51999999932</v>
      </c>
      <c r="N55" s="10">
        <f t="shared" si="28"/>
        <v>-723747.48</v>
      </c>
      <c r="O55" s="10">
        <f t="shared" si="28"/>
        <v>-424925.95999999926</v>
      </c>
      <c r="P55" s="10">
        <f t="shared" si="28"/>
        <v>-31183.699999999488</v>
      </c>
      <c r="Q55" s="10">
        <f t="shared" si="28"/>
        <v>130674.2099999981</v>
      </c>
      <c r="R55" s="10">
        <f t="shared" si="28"/>
        <v>122271.56000000145</v>
      </c>
      <c r="S55" s="10">
        <f t="shared" si="28"/>
        <v>-27148.420000000624</v>
      </c>
      <c r="T55" s="10">
        <f t="shared" si="28"/>
        <v>-78115.90000000014</v>
      </c>
      <c r="U55" s="10">
        <f t="shared" si="28"/>
        <v>-178372.8600000001</v>
      </c>
      <c r="V55" s="10">
        <f t="shared" si="28"/>
        <v>-297780.28000000073</v>
      </c>
      <c r="W55" s="10">
        <f t="shared" si="28"/>
        <v>-437830.63000000012</v>
      </c>
      <c r="X55" s="10">
        <f t="shared" si="28"/>
        <v>-559924.46999999951</v>
      </c>
      <c r="Y55" s="10">
        <f t="shared" si="28"/>
        <v>1010552.13</v>
      </c>
      <c r="Z55" s="10">
        <f t="shared" si="28"/>
        <v>-87170.850000000792</v>
      </c>
      <c r="AA55" s="10">
        <f t="shared" si="28"/>
        <v>-103782.24999999895</v>
      </c>
      <c r="AB55" s="10">
        <f t="shared" si="28"/>
        <v>-388388.60999999859</v>
      </c>
      <c r="AC55" s="10">
        <f t="shared" si="28"/>
        <v>-410776.67000000342</v>
      </c>
      <c r="AD55" s="10">
        <f t="shared" si="28"/>
        <v>-693084.36999999895</v>
      </c>
      <c r="AE55" s="10">
        <f t="shared" si="28"/>
        <v>-997489.3399999995</v>
      </c>
      <c r="AF55" s="10">
        <f t="shared" si="28"/>
        <v>-1233616.1200000006</v>
      </c>
      <c r="AG55" s="10">
        <f t="shared" si="28"/>
        <v>-1384916.7000000011</v>
      </c>
      <c r="AH55" s="10">
        <f t="shared" si="28"/>
        <v>-1121530.94</v>
      </c>
      <c r="AI55" s="10">
        <f t="shared" si="28"/>
        <v>-1349778.5699999994</v>
      </c>
      <c r="AJ55" s="10">
        <f t="shared" si="28"/>
        <v>-857222.05999999819</v>
      </c>
      <c r="AK55" s="10">
        <f t="shared" si="28"/>
        <v>-597319.60999999929</v>
      </c>
      <c r="AL55" s="10">
        <f t="shared" si="28"/>
        <v>-568565.40000000095</v>
      </c>
      <c r="AM55" s="10">
        <f t="shared" si="28"/>
        <v>-265654.90000000095</v>
      </c>
      <c r="AN55" s="10">
        <f t="shared" si="28"/>
        <v>-205397.03000000166</v>
      </c>
      <c r="AO55" s="10">
        <f t="shared" si="28"/>
        <v>-420058.15000000026</v>
      </c>
      <c r="AP55" s="10">
        <f t="shared" si="28"/>
        <v>-591735.91999999958</v>
      </c>
      <c r="AQ55" s="10">
        <f t="shared" si="28"/>
        <v>-631682.06999999972</v>
      </c>
      <c r="AR55" s="10">
        <f t="shared" si="28"/>
        <v>-530437.58999999985</v>
      </c>
      <c r="AS55" s="10">
        <f t="shared" si="28"/>
        <v>-596086.97999999882</v>
      </c>
      <c r="AT55" s="10">
        <f t="shared" si="28"/>
        <v>-330902.36999999965</v>
      </c>
      <c r="AU55" s="10">
        <f t="shared" si="28"/>
        <v>-291501.87000000034</v>
      </c>
      <c r="AV55" s="10">
        <f t="shared" si="28"/>
        <v>-292181.54000000097</v>
      </c>
      <c r="AW55" s="10">
        <f t="shared" si="28"/>
        <v>69660.210000000661</v>
      </c>
      <c r="AX55" s="10">
        <f t="shared" si="28"/>
        <v>302686.42999999993</v>
      </c>
      <c r="AY55" s="10">
        <f t="shared" si="28"/>
        <v>129623.55999999843</v>
      </c>
      <c r="AZ55" s="10">
        <f t="shared" si="28"/>
        <v>380458.55000000028</v>
      </c>
      <c r="BA55" s="10">
        <f t="shared" si="28"/>
        <v>109534.00999999978</v>
      </c>
      <c r="BB55" s="10">
        <f t="shared" si="28"/>
        <v>150952.88000000035</v>
      </c>
      <c r="BC55" s="10">
        <f t="shared" si="28"/>
        <v>9614.0300000009593</v>
      </c>
      <c r="BD55" s="10">
        <f t="shared" si="28"/>
        <v>72474.53999999864</v>
      </c>
      <c r="BE55" s="10">
        <f t="shared" si="28"/>
        <v>2779.2300000016112</v>
      </c>
      <c r="BF55" s="10">
        <f t="shared" si="28"/>
        <v>-58559.280000000494</v>
      </c>
      <c r="BG55" s="10">
        <f t="shared" si="28"/>
        <v>-96941.000000000466</v>
      </c>
      <c r="BH55" s="10">
        <f t="shared" si="28"/>
        <v>-193576.12000000267</v>
      </c>
      <c r="BI55" s="10">
        <f t="shared" si="28"/>
        <v>716230.57999999891</v>
      </c>
      <c r="BJ55" s="10">
        <f t="shared" si="28"/>
        <v>187964.49000000046</v>
      </c>
      <c r="BK55" s="10">
        <f t="shared" si="28"/>
        <v>-122138.18999999971</v>
      </c>
      <c r="BL55" s="10">
        <f t="shared" si="28"/>
        <v>119472.34999999963</v>
      </c>
      <c r="BM55" s="10">
        <f t="shared" si="28"/>
        <v>-303535.50000000047</v>
      </c>
      <c r="BN55" s="10">
        <f t="shared" si="28"/>
        <v>303824.37999999942</v>
      </c>
      <c r="BO55" s="10">
        <f t="shared" ref="BO55:CJ55" si="29">BO20-BO53</f>
        <v>178631.46999999997</v>
      </c>
      <c r="BP55" s="10">
        <f t="shared" si="29"/>
        <v>-6385.160000000149</v>
      </c>
      <c r="BQ55" s="10">
        <f t="shared" si="29"/>
        <v>345539.27000000072</v>
      </c>
      <c r="BR55" s="10">
        <f t="shared" si="29"/>
        <v>-5762.0400000002701</v>
      </c>
      <c r="BS55" s="10">
        <f t="shared" si="29"/>
        <v>-13915.069999998901</v>
      </c>
      <c r="BT55" s="10">
        <f t="shared" si="29"/>
        <v>4816.0500000007451</v>
      </c>
      <c r="BU55" s="10">
        <f t="shared" si="29"/>
        <v>6603.5199999990873</v>
      </c>
      <c r="BV55" s="10">
        <f t="shared" si="29"/>
        <v>328967.14999999874</v>
      </c>
      <c r="BW55" s="10">
        <f t="shared" si="29"/>
        <v>226695.06000000052</v>
      </c>
      <c r="BX55" s="10">
        <f t="shared" si="29"/>
        <v>-34928.050000000512</v>
      </c>
      <c r="BY55" s="10">
        <f>BY20-BY53</f>
        <v>112699.29207024979</v>
      </c>
      <c r="BZ55" s="10">
        <f t="shared" si="29"/>
        <v>361752.13207024988</v>
      </c>
      <c r="CA55" s="10">
        <f t="shared" si="29"/>
        <v>380853.38207024988</v>
      </c>
      <c r="CB55" s="10">
        <f t="shared" si="29"/>
        <v>323778.38207024988</v>
      </c>
      <c r="CC55" s="10">
        <f t="shared" si="29"/>
        <v>509659.38207024988</v>
      </c>
      <c r="CD55" s="10">
        <f t="shared" si="29"/>
        <v>500259.38207024988</v>
      </c>
      <c r="CE55" s="10">
        <f t="shared" si="29"/>
        <v>499360.63207024988</v>
      </c>
      <c r="CF55" s="10">
        <f t="shared" si="29"/>
        <v>460859.38207024988</v>
      </c>
      <c r="CG55" s="10">
        <f t="shared" si="29"/>
        <v>505540.38207024988</v>
      </c>
      <c r="CH55" s="10">
        <f t="shared" si="29"/>
        <v>558265.38207024988</v>
      </c>
      <c r="CI55" s="10">
        <f t="shared" si="29"/>
        <v>542689.13207024988</v>
      </c>
      <c r="CJ55" s="10">
        <f t="shared" si="29"/>
        <v>555614.13207024988</v>
      </c>
    </row>
    <row r="56" spans="1:88" x14ac:dyDescent="0.3">
      <c r="A56" s="7" t="s">
        <v>43</v>
      </c>
      <c r="B56" s="9">
        <f>B55/B4</f>
        <v>-3.5142477248376131E-2</v>
      </c>
      <c r="C56" s="9">
        <f t="shared" ref="C56:BN56" si="30">C55/C4</f>
        <v>-5.9015288015381022E-2</v>
      </c>
      <c r="D56" s="9">
        <f t="shared" si="30"/>
        <v>-5.8937275855330137E-2</v>
      </c>
      <c r="E56" s="9">
        <f t="shared" si="30"/>
        <v>-8.1117009536720291E-4</v>
      </c>
      <c r="F56" s="9">
        <f t="shared" si="30"/>
        <v>-1.6703766471278997E-2</v>
      </c>
      <c r="G56" s="9">
        <f t="shared" si="30"/>
        <v>-2.2184491884574824E-2</v>
      </c>
      <c r="H56" s="9">
        <f t="shared" si="30"/>
        <v>-2.413734676948057E-2</v>
      </c>
      <c r="I56" s="9">
        <f t="shared" si="30"/>
        <v>-1.8865811989931643E-2</v>
      </c>
      <c r="J56" s="9">
        <f t="shared" si="30"/>
        <v>-1.6741590981012851E-2</v>
      </c>
      <c r="K56" s="9">
        <f t="shared" si="30"/>
        <v>-4.9366188228188404E-2</v>
      </c>
      <c r="L56" s="9">
        <f t="shared" si="30"/>
        <v>-8.7192820727385503E-2</v>
      </c>
      <c r="M56" s="9">
        <f t="shared" si="30"/>
        <v>-0.10728219656869714</v>
      </c>
      <c r="N56" s="9">
        <f t="shared" si="30"/>
        <v>-0.10482995787273799</v>
      </c>
      <c r="O56" s="9">
        <f t="shared" si="30"/>
        <v>-6.2872315662430359E-2</v>
      </c>
      <c r="P56" s="9">
        <f t="shared" si="30"/>
        <v>-4.1904795707203004E-3</v>
      </c>
      <c r="Q56" s="9">
        <f t="shared" si="30"/>
        <v>1.5706678131078282E-2</v>
      </c>
      <c r="R56" s="9">
        <f t="shared" si="30"/>
        <v>1.5274626103360781E-2</v>
      </c>
      <c r="S56" s="9">
        <f t="shared" si="30"/>
        <v>-3.6049901565825353E-3</v>
      </c>
      <c r="T56" s="9">
        <f t="shared" si="30"/>
        <v>-1.0698615955523709E-2</v>
      </c>
      <c r="U56" s="9">
        <f t="shared" si="30"/>
        <v>-2.4955836663244399E-2</v>
      </c>
      <c r="V56" s="9">
        <f t="shared" si="30"/>
        <v>-4.1992242735083479E-2</v>
      </c>
      <c r="W56" s="9">
        <f t="shared" si="30"/>
        <v>-6.2370387059768634E-2</v>
      </c>
      <c r="X56" s="9">
        <f t="shared" si="30"/>
        <v>-7.9313903889033491E-2</v>
      </c>
      <c r="Y56" s="9">
        <f t="shared" si="30"/>
        <v>0.18103856919025318</v>
      </c>
      <c r="Z56" s="9">
        <f t="shared" si="30"/>
        <v>-1.2440352679774657E-2</v>
      </c>
      <c r="AA56" s="9">
        <f t="shared" si="30"/>
        <v>-1.3995252872149703E-2</v>
      </c>
      <c r="AB56" s="9">
        <f t="shared" si="30"/>
        <v>-5.1139767004233332E-2</v>
      </c>
      <c r="AC56" s="9">
        <f t="shared" si="30"/>
        <v>-5.4666549887245439E-2</v>
      </c>
      <c r="AD56" s="9">
        <f t="shared" si="30"/>
        <v>-8.2454785991182319E-2</v>
      </c>
      <c r="AE56" s="9">
        <f t="shared" si="30"/>
        <v>-0.12615089816725467</v>
      </c>
      <c r="AF56" s="9">
        <f t="shared" si="30"/>
        <v>-0.14996026901027945</v>
      </c>
      <c r="AG56" s="9">
        <f t="shared" si="30"/>
        <v>-0.18144866127949583</v>
      </c>
      <c r="AH56" s="9">
        <f t="shared" si="30"/>
        <v>-0.13950774640950364</v>
      </c>
      <c r="AI56" s="9">
        <f t="shared" si="30"/>
        <v>-0.17340077695212869</v>
      </c>
      <c r="AJ56" s="9">
        <f t="shared" si="30"/>
        <v>-0.11682367417114142</v>
      </c>
      <c r="AK56" s="9">
        <f t="shared" si="30"/>
        <v>-9.8343271245247749E-2</v>
      </c>
      <c r="AL56" s="9">
        <f t="shared" si="30"/>
        <v>-7.9119814946555594E-2</v>
      </c>
      <c r="AM56" s="9">
        <f t="shared" si="30"/>
        <v>-3.5832866314186883E-2</v>
      </c>
      <c r="AN56" s="9">
        <f t="shared" si="30"/>
        <v>-2.577268524795082E-2</v>
      </c>
      <c r="AO56" s="9">
        <f t="shared" si="30"/>
        <v>-4.9381068543575012E-2</v>
      </c>
      <c r="AP56" s="9">
        <f t="shared" si="30"/>
        <v>-7.3034789016419605E-2</v>
      </c>
      <c r="AQ56" s="9">
        <f t="shared" si="30"/>
        <v>-7.7699531310184172E-2</v>
      </c>
      <c r="AR56" s="9">
        <f t="shared" si="30"/>
        <v>-6.5919254285557324E-2</v>
      </c>
      <c r="AS56" s="9">
        <f t="shared" si="30"/>
        <v>-6.9279345436027817E-2</v>
      </c>
      <c r="AT56" s="9">
        <f t="shared" si="30"/>
        <v>-3.7762325343563392E-2</v>
      </c>
      <c r="AU56" s="9">
        <f t="shared" si="30"/>
        <v>-3.2461129608460204E-2</v>
      </c>
      <c r="AV56" s="9">
        <f t="shared" si="30"/>
        <v>-3.4011301128223342E-2</v>
      </c>
      <c r="AW56" s="9">
        <f t="shared" si="30"/>
        <v>1.0294461103329565E-2</v>
      </c>
      <c r="AX56" s="9">
        <f t="shared" si="30"/>
        <v>3.6019858444249438E-2</v>
      </c>
      <c r="AY56" s="9">
        <f t="shared" si="30"/>
        <v>1.624481326487779E-2</v>
      </c>
      <c r="AZ56" s="9">
        <f t="shared" si="30"/>
        <v>4.4515608456733753E-2</v>
      </c>
      <c r="BA56" s="9">
        <f t="shared" si="30"/>
        <v>1.360046753002842E-2</v>
      </c>
      <c r="BB56" s="9">
        <f t="shared" si="30"/>
        <v>1.8663920168145862E-2</v>
      </c>
      <c r="BC56" s="9">
        <f t="shared" si="30"/>
        <v>1.2012166965257491E-3</v>
      </c>
      <c r="BD56" s="9">
        <f t="shared" si="30"/>
        <v>8.9826162201190468E-3</v>
      </c>
      <c r="BE56" s="9">
        <f t="shared" si="30"/>
        <v>3.5084864292006876E-4</v>
      </c>
      <c r="BF56" s="9">
        <f t="shared" si="30"/>
        <v>-7.7339446788890478E-3</v>
      </c>
      <c r="BG56" s="9">
        <f t="shared" si="30"/>
        <v>-1.2000247726924179E-2</v>
      </c>
      <c r="BH56" s="9">
        <f t="shared" si="30"/>
        <v>-2.4145581109308489E-2</v>
      </c>
      <c r="BI56" s="9">
        <f t="shared" si="30"/>
        <v>0.10356094909143887</v>
      </c>
      <c r="BJ56" s="9">
        <f t="shared" si="30"/>
        <v>2.2497454832743489E-2</v>
      </c>
      <c r="BK56" s="9">
        <f t="shared" si="30"/>
        <v>-1.6319533635919713E-2</v>
      </c>
      <c r="BL56" s="9">
        <f t="shared" si="30"/>
        <v>1.4889900944922499E-2</v>
      </c>
      <c r="BM56" s="9">
        <f t="shared" si="30"/>
        <v>-4.6640341122254216E-2</v>
      </c>
      <c r="BN56" s="9">
        <f t="shared" si="30"/>
        <v>3.6544147165130693E-2</v>
      </c>
      <c r="BO56" s="9">
        <f t="shared" ref="BO56:CJ56" si="31">BO55/BO4</f>
        <v>2.2188030961387915E-2</v>
      </c>
      <c r="BP56" s="9">
        <f t="shared" si="31"/>
        <v>-8.7035487685656733E-4</v>
      </c>
      <c r="BQ56" s="9">
        <f t="shared" si="31"/>
        <v>4.1777589278083289E-2</v>
      </c>
      <c r="BR56" s="9">
        <f t="shared" si="31"/>
        <v>-7.9993430088851579E-4</v>
      </c>
      <c r="BS56" s="9">
        <f t="shared" si="31"/>
        <v>-1.9837697288291375E-3</v>
      </c>
      <c r="BT56" s="9">
        <f t="shared" si="31"/>
        <v>6.6186995597311018E-4</v>
      </c>
      <c r="BU56" s="9">
        <f t="shared" si="31"/>
        <v>1.1886210657529731E-3</v>
      </c>
      <c r="BV56" s="9">
        <f t="shared" si="31"/>
        <v>3.2784384747869176E-2</v>
      </c>
      <c r="BW56" s="9">
        <f t="shared" si="31"/>
        <v>2.7307344480097837E-2</v>
      </c>
      <c r="BX56" s="9">
        <f t="shared" si="31"/>
        <v>-4.2017990755081466E-3</v>
      </c>
      <c r="BY56" s="9">
        <f t="shared" si="31"/>
        <v>1.3448602872344844E-2</v>
      </c>
      <c r="BZ56" s="9">
        <f t="shared" si="31"/>
        <v>4.3168512180220747E-2</v>
      </c>
      <c r="CA56" s="9">
        <f t="shared" si="31"/>
        <v>4.4427341157217831E-2</v>
      </c>
      <c r="CB56" s="9">
        <f t="shared" si="31"/>
        <v>3.7226603284880699E-2</v>
      </c>
      <c r="CC56" s="9">
        <f t="shared" si="31"/>
        <v>5.6587951154194183E-2</v>
      </c>
      <c r="CD56" s="9">
        <f t="shared" si="31"/>
        <v>5.4934319669494303E-2</v>
      </c>
      <c r="CE56" s="9">
        <f t="shared" si="31"/>
        <v>5.3700465864098275E-2</v>
      </c>
      <c r="CF56" s="9">
        <f t="shared" si="31"/>
        <v>5.0058043998289239E-2</v>
      </c>
      <c r="CG56" s="9">
        <f t="shared" si="31"/>
        <v>5.4268732979469686E-2</v>
      </c>
      <c r="CH56" s="9">
        <f t="shared" si="31"/>
        <v>5.7833355648010967E-2</v>
      </c>
      <c r="CI56" s="9">
        <f t="shared" si="31"/>
        <v>5.6031091019591125E-2</v>
      </c>
      <c r="CJ56" s="9">
        <f t="shared" si="31"/>
        <v>5.6634639627975117E-2</v>
      </c>
    </row>
    <row r="58" spans="1:88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60" spans="1:88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4691-CE0F-4BD0-B0A6-91FC338FF8F8}">
  <dimension ref="A1:CJ60"/>
  <sheetViews>
    <sheetView topLeftCell="BV1" zoomScaleNormal="100" workbookViewId="0">
      <selection activeCell="A18" sqref="A18"/>
    </sheetView>
  </sheetViews>
  <sheetFormatPr defaultRowHeight="14.4" x14ac:dyDescent="0.3"/>
  <cols>
    <col min="1" max="1" width="38.109375" bestFit="1" customWidth="1"/>
    <col min="2" max="4" width="11.5546875" bestFit="1" customWidth="1"/>
    <col min="5" max="5" width="10.6640625" bestFit="1" customWidth="1"/>
    <col min="6" max="15" width="11.5546875" bestFit="1" customWidth="1"/>
    <col min="16" max="16" width="10.6640625" bestFit="1" customWidth="1"/>
    <col min="17" max="18" width="11.5546875" bestFit="1" customWidth="1"/>
    <col min="19" max="20" width="10.6640625" bestFit="1" customWidth="1"/>
    <col min="21" max="24" width="11.5546875" bestFit="1" customWidth="1"/>
    <col min="25" max="25" width="13.33203125" bestFit="1" customWidth="1"/>
    <col min="26" max="26" width="10.6640625" bestFit="1" customWidth="1"/>
    <col min="27" max="31" width="11.5546875" bestFit="1" customWidth="1"/>
    <col min="32" max="35" width="13.33203125" bestFit="1" customWidth="1"/>
    <col min="36" max="48" width="11.5546875" bestFit="1" customWidth="1"/>
    <col min="49" max="49" width="10.6640625" bestFit="1" customWidth="1"/>
    <col min="50" max="54" width="11.5546875" bestFit="1" customWidth="1"/>
    <col min="55" max="57" width="10.6640625" bestFit="1" customWidth="1"/>
    <col min="58" max="58" width="11" bestFit="1" customWidth="1"/>
    <col min="59" max="59" width="10.6640625" bestFit="1" customWidth="1"/>
    <col min="60" max="67" width="11.5546875" bestFit="1" customWidth="1"/>
    <col min="68" max="73" width="11.6640625" bestFit="1" customWidth="1"/>
    <col min="74" max="74" width="11.5546875" bestFit="1" customWidth="1"/>
    <col min="75" max="75" width="12.5546875" bestFit="1" customWidth="1"/>
    <col min="76" max="76" width="10.5546875" bestFit="1" customWidth="1"/>
    <col min="77" max="88" width="11.5546875" bestFit="1" customWidth="1"/>
  </cols>
  <sheetData>
    <row r="1" spans="1:88" x14ac:dyDescent="0.3">
      <c r="B1" s="4">
        <v>2019</v>
      </c>
      <c r="C1" s="4">
        <v>2019</v>
      </c>
      <c r="D1" s="4">
        <v>2019</v>
      </c>
      <c r="E1" s="4">
        <v>2019</v>
      </c>
      <c r="F1" s="4">
        <v>2019</v>
      </c>
      <c r="G1" s="4">
        <v>2019</v>
      </c>
      <c r="H1" s="4">
        <v>2019</v>
      </c>
      <c r="I1" s="4">
        <v>2019</v>
      </c>
      <c r="J1" s="4">
        <v>2019</v>
      </c>
      <c r="K1" s="4">
        <v>2019</v>
      </c>
      <c r="L1" s="4">
        <v>2019</v>
      </c>
      <c r="M1" s="4">
        <v>2019</v>
      </c>
      <c r="N1" s="4">
        <v>2020</v>
      </c>
      <c r="O1" s="4">
        <v>2020</v>
      </c>
      <c r="P1" s="4">
        <v>2020</v>
      </c>
      <c r="Q1" s="4">
        <v>2020</v>
      </c>
      <c r="R1" s="4">
        <v>2020</v>
      </c>
      <c r="S1" s="4">
        <v>2020</v>
      </c>
      <c r="T1" s="4">
        <v>2020</v>
      </c>
      <c r="U1" s="4">
        <v>2020</v>
      </c>
      <c r="V1" s="4">
        <v>2020</v>
      </c>
      <c r="W1" s="4">
        <v>2020</v>
      </c>
      <c r="X1" s="4">
        <v>2020</v>
      </c>
      <c r="Y1" s="4">
        <v>2020</v>
      </c>
      <c r="Z1" s="8">
        <v>2021</v>
      </c>
      <c r="AA1" s="8">
        <v>2021</v>
      </c>
      <c r="AB1" s="8">
        <v>2021</v>
      </c>
      <c r="AC1" s="8">
        <v>2021</v>
      </c>
      <c r="AD1" s="8">
        <v>2021</v>
      </c>
      <c r="AE1" s="8">
        <v>2021</v>
      </c>
      <c r="AF1" s="8">
        <v>2021</v>
      </c>
      <c r="AG1" s="8">
        <v>2021</v>
      </c>
      <c r="AH1" s="8">
        <v>2021</v>
      </c>
      <c r="AI1" s="8">
        <v>2021</v>
      </c>
      <c r="AJ1" s="8">
        <v>2021</v>
      </c>
      <c r="AK1" s="8">
        <v>2021</v>
      </c>
      <c r="AL1" s="8">
        <v>2022</v>
      </c>
      <c r="AM1" s="8">
        <v>2022</v>
      </c>
      <c r="AN1" s="8">
        <v>2022</v>
      </c>
      <c r="AO1" s="8">
        <v>2022</v>
      </c>
      <c r="AP1" s="8">
        <v>2022</v>
      </c>
      <c r="AQ1" s="8">
        <v>2022</v>
      </c>
      <c r="AR1" s="8">
        <v>2022</v>
      </c>
      <c r="AS1" s="8">
        <v>2022</v>
      </c>
      <c r="AT1" s="8">
        <v>2022</v>
      </c>
      <c r="AU1" s="8">
        <v>2022</v>
      </c>
      <c r="AV1" s="8">
        <v>2022</v>
      </c>
      <c r="AW1" s="8">
        <v>2022</v>
      </c>
      <c r="AX1" s="8">
        <v>2023</v>
      </c>
      <c r="AY1" s="8">
        <v>2023</v>
      </c>
      <c r="AZ1" s="8">
        <v>2023</v>
      </c>
      <c r="BA1" s="8">
        <v>2023</v>
      </c>
      <c r="BB1" s="8">
        <v>2023</v>
      </c>
      <c r="BC1" s="8">
        <v>2023</v>
      </c>
      <c r="BD1" s="8">
        <v>2023</v>
      </c>
      <c r="BE1" s="8">
        <v>2023</v>
      </c>
      <c r="BF1" s="8">
        <v>2023</v>
      </c>
      <c r="BG1" s="8">
        <v>2023</v>
      </c>
      <c r="BH1" s="8">
        <v>2023</v>
      </c>
      <c r="BI1" s="8">
        <v>2023</v>
      </c>
      <c r="BJ1" s="8">
        <v>2024</v>
      </c>
      <c r="BK1" s="8">
        <v>2024</v>
      </c>
      <c r="BL1" s="8">
        <v>2024</v>
      </c>
      <c r="BM1" s="8">
        <v>2024</v>
      </c>
      <c r="BN1" s="8">
        <v>2024</v>
      </c>
      <c r="BO1" s="8">
        <v>2024</v>
      </c>
      <c r="BP1" s="8">
        <v>2024</v>
      </c>
      <c r="BQ1" s="8">
        <v>2024</v>
      </c>
      <c r="BR1" s="8">
        <v>2024</v>
      </c>
      <c r="BS1" s="8">
        <v>2024</v>
      </c>
      <c r="BT1" s="8">
        <v>2024</v>
      </c>
      <c r="BU1" s="8">
        <v>2024</v>
      </c>
      <c r="BV1" s="8">
        <v>2025</v>
      </c>
      <c r="BW1" s="8">
        <v>2025</v>
      </c>
      <c r="BX1" s="8">
        <v>2025</v>
      </c>
      <c r="BY1" s="8">
        <v>2025</v>
      </c>
      <c r="BZ1" s="8">
        <v>2025</v>
      </c>
      <c r="CA1" s="8">
        <v>2025</v>
      </c>
      <c r="CB1" s="8">
        <v>2025</v>
      </c>
      <c r="CC1" s="8">
        <v>2025</v>
      </c>
      <c r="CD1" s="8">
        <v>2025</v>
      </c>
      <c r="CE1" s="8">
        <v>2025</v>
      </c>
      <c r="CF1" s="8">
        <v>2025</v>
      </c>
      <c r="CG1" s="8">
        <v>2025</v>
      </c>
      <c r="CH1" s="8">
        <v>2025</v>
      </c>
      <c r="CI1" s="8">
        <v>2025</v>
      </c>
      <c r="CJ1" s="8">
        <v>2025</v>
      </c>
    </row>
    <row r="2" spans="1:88" x14ac:dyDescent="0.3">
      <c r="B2" s="4" t="s">
        <v>44</v>
      </c>
      <c r="C2" s="4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  <c r="J2" s="4" t="s">
        <v>52</v>
      </c>
      <c r="K2" s="4" t="s">
        <v>53</v>
      </c>
      <c r="L2" s="4" t="s">
        <v>54</v>
      </c>
      <c r="M2" s="4" t="s">
        <v>55</v>
      </c>
      <c r="N2" s="4" t="s">
        <v>44</v>
      </c>
      <c r="O2" s="4" t="s">
        <v>45</v>
      </c>
      <c r="P2" s="4" t="s">
        <v>46</v>
      </c>
      <c r="Q2" s="4" t="s">
        <v>47</v>
      </c>
      <c r="R2" s="4" t="s">
        <v>48</v>
      </c>
      <c r="S2" s="4" t="s">
        <v>49</v>
      </c>
      <c r="T2" s="4" t="s">
        <v>50</v>
      </c>
      <c r="U2" s="4" t="s">
        <v>51</v>
      </c>
      <c r="V2" s="4" t="s">
        <v>52</v>
      </c>
      <c r="W2" s="4" t="s">
        <v>53</v>
      </c>
      <c r="X2" s="4" t="s">
        <v>54</v>
      </c>
      <c r="Y2" s="4" t="s">
        <v>55</v>
      </c>
      <c r="Z2" s="4" t="s">
        <v>44</v>
      </c>
      <c r="AA2" s="4" t="s">
        <v>45</v>
      </c>
      <c r="AB2" s="4" t="s">
        <v>46</v>
      </c>
      <c r="AC2" s="4" t="s">
        <v>47</v>
      </c>
      <c r="AD2" s="4" t="s">
        <v>48</v>
      </c>
      <c r="AE2" s="4" t="s">
        <v>49</v>
      </c>
      <c r="AF2" s="4" t="s">
        <v>50</v>
      </c>
      <c r="AG2" s="4" t="s">
        <v>51</v>
      </c>
      <c r="AH2" s="4" t="s">
        <v>52</v>
      </c>
      <c r="AI2" s="4" t="s">
        <v>53</v>
      </c>
      <c r="AJ2" s="4" t="s">
        <v>54</v>
      </c>
      <c r="AK2" s="4" t="s">
        <v>55</v>
      </c>
      <c r="AL2" s="4" t="s">
        <v>44</v>
      </c>
      <c r="AM2" s="4" t="s">
        <v>45</v>
      </c>
      <c r="AN2" s="4" t="s">
        <v>46</v>
      </c>
      <c r="AO2" s="4" t="s">
        <v>47</v>
      </c>
      <c r="AP2" s="4" t="s">
        <v>48</v>
      </c>
      <c r="AQ2" s="4" t="s">
        <v>49</v>
      </c>
      <c r="AR2" s="4" t="s">
        <v>50</v>
      </c>
      <c r="AS2" s="4" t="s">
        <v>51</v>
      </c>
      <c r="AT2" s="4" t="s">
        <v>52</v>
      </c>
      <c r="AU2" s="4" t="s">
        <v>53</v>
      </c>
      <c r="AV2" s="4" t="s">
        <v>54</v>
      </c>
      <c r="AW2" s="4" t="s">
        <v>55</v>
      </c>
      <c r="AX2" s="4" t="s">
        <v>44</v>
      </c>
      <c r="AY2" s="4" t="s">
        <v>45</v>
      </c>
      <c r="AZ2" s="4" t="s">
        <v>46</v>
      </c>
      <c r="BA2" s="4" t="s">
        <v>47</v>
      </c>
      <c r="BB2" s="4" t="s">
        <v>48</v>
      </c>
      <c r="BC2" s="4" t="s">
        <v>49</v>
      </c>
      <c r="BD2" s="4" t="s">
        <v>50</v>
      </c>
      <c r="BE2" s="4" t="s">
        <v>51</v>
      </c>
      <c r="BF2" s="4" t="s">
        <v>52</v>
      </c>
      <c r="BG2" s="4" t="s">
        <v>53</v>
      </c>
      <c r="BH2" s="4" t="s">
        <v>54</v>
      </c>
      <c r="BI2" s="4" t="s">
        <v>55</v>
      </c>
      <c r="BJ2" s="4" t="s">
        <v>44</v>
      </c>
      <c r="BK2" s="4" t="s">
        <v>45</v>
      </c>
      <c r="BL2" s="4" t="s">
        <v>46</v>
      </c>
      <c r="BM2" s="4" t="s">
        <v>47</v>
      </c>
      <c r="BN2" s="4" t="s">
        <v>48</v>
      </c>
      <c r="BO2" s="4" t="s">
        <v>49</v>
      </c>
      <c r="BP2" s="4" t="s">
        <v>50</v>
      </c>
      <c r="BQ2" s="4" t="s">
        <v>51</v>
      </c>
      <c r="BR2" s="4" t="s">
        <v>52</v>
      </c>
      <c r="BS2" s="4" t="s">
        <v>53</v>
      </c>
      <c r="BT2" s="4" t="s">
        <v>54</v>
      </c>
      <c r="BU2" s="4" t="s">
        <v>55</v>
      </c>
      <c r="BV2" s="4" t="s">
        <v>44</v>
      </c>
      <c r="BW2" s="4" t="s">
        <v>45</v>
      </c>
      <c r="BX2" s="4" t="s">
        <v>46</v>
      </c>
      <c r="BY2" s="4" t="s">
        <v>44</v>
      </c>
      <c r="BZ2" s="4" t="s">
        <v>45</v>
      </c>
      <c r="CA2" s="4" t="s">
        <v>46</v>
      </c>
      <c r="CB2" s="4" t="s">
        <v>47</v>
      </c>
      <c r="CC2" s="4" t="s">
        <v>48</v>
      </c>
      <c r="CD2" s="4" t="s">
        <v>49</v>
      </c>
      <c r="CE2" s="4" t="s">
        <v>50</v>
      </c>
      <c r="CF2" s="4" t="s">
        <v>51</v>
      </c>
      <c r="CG2" s="4" t="s">
        <v>52</v>
      </c>
      <c r="CH2" s="4" t="s">
        <v>53</v>
      </c>
      <c r="CI2" s="4" t="s">
        <v>54</v>
      </c>
      <c r="CJ2" s="4" t="s">
        <v>55</v>
      </c>
    </row>
    <row r="3" spans="1:88" x14ac:dyDescent="0.3">
      <c r="A3" s="17" t="s">
        <v>56</v>
      </c>
      <c r="B3" s="4" t="s">
        <v>21</v>
      </c>
      <c r="C3" s="4" t="s">
        <v>21</v>
      </c>
      <c r="D3" s="4" t="s">
        <v>21</v>
      </c>
      <c r="E3" s="4" t="s">
        <v>21</v>
      </c>
      <c r="F3" s="4" t="s">
        <v>21</v>
      </c>
      <c r="G3" s="4" t="s">
        <v>21</v>
      </c>
      <c r="H3" s="4" t="s">
        <v>21</v>
      </c>
      <c r="I3" s="4" t="s">
        <v>21</v>
      </c>
      <c r="J3" s="4" t="s">
        <v>21</v>
      </c>
      <c r="K3" s="4" t="s">
        <v>21</v>
      </c>
      <c r="L3" s="4" t="s">
        <v>21</v>
      </c>
      <c r="M3" s="4" t="s">
        <v>21</v>
      </c>
      <c r="N3" s="4" t="s">
        <v>21</v>
      </c>
      <c r="O3" s="4" t="s">
        <v>21</v>
      </c>
      <c r="P3" s="4" t="s">
        <v>21</v>
      </c>
      <c r="Q3" s="4" t="s">
        <v>21</v>
      </c>
      <c r="R3" s="4" t="s">
        <v>21</v>
      </c>
      <c r="S3" s="4" t="s">
        <v>21</v>
      </c>
      <c r="T3" s="4" t="s">
        <v>21</v>
      </c>
      <c r="U3" s="4" t="s">
        <v>21</v>
      </c>
      <c r="V3" s="4" t="s">
        <v>21</v>
      </c>
      <c r="W3" s="4" t="s">
        <v>21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21</v>
      </c>
      <c r="AJ3" s="4" t="s">
        <v>21</v>
      </c>
      <c r="AK3" s="4" t="s">
        <v>21</v>
      </c>
      <c r="AL3" s="4" t="s">
        <v>21</v>
      </c>
      <c r="AM3" s="4" t="s">
        <v>21</v>
      </c>
      <c r="AN3" s="4" t="s">
        <v>21</v>
      </c>
      <c r="AO3" s="4" t="s">
        <v>21</v>
      </c>
      <c r="AP3" s="4" t="s">
        <v>21</v>
      </c>
      <c r="AQ3" s="4" t="s">
        <v>21</v>
      </c>
      <c r="AR3" s="4" t="s">
        <v>21</v>
      </c>
      <c r="AS3" s="4" t="s">
        <v>21</v>
      </c>
      <c r="AT3" s="4" t="s">
        <v>21</v>
      </c>
      <c r="AU3" s="4" t="s">
        <v>21</v>
      </c>
      <c r="AV3" s="4" t="s">
        <v>21</v>
      </c>
      <c r="AW3" s="4" t="s">
        <v>21</v>
      </c>
      <c r="AX3" s="4" t="s">
        <v>21</v>
      </c>
      <c r="AY3" s="4" t="s">
        <v>21</v>
      </c>
      <c r="AZ3" s="4" t="s">
        <v>21</v>
      </c>
      <c r="BA3" s="4" t="s">
        <v>21</v>
      </c>
      <c r="BB3" s="4" t="s">
        <v>21</v>
      </c>
      <c r="BC3" s="4" t="s">
        <v>21</v>
      </c>
      <c r="BD3" s="4" t="s">
        <v>21</v>
      </c>
      <c r="BE3" s="4" t="s">
        <v>21</v>
      </c>
      <c r="BF3" s="4" t="s">
        <v>21</v>
      </c>
      <c r="BG3" s="4" t="s">
        <v>21</v>
      </c>
      <c r="BH3" s="4" t="s">
        <v>21</v>
      </c>
      <c r="BI3" s="4" t="s">
        <v>21</v>
      </c>
      <c r="BJ3" s="4" t="s">
        <v>21</v>
      </c>
      <c r="BK3" s="4" t="s">
        <v>21</v>
      </c>
      <c r="BL3" s="4" t="s">
        <v>21</v>
      </c>
      <c r="BM3" s="4" t="s">
        <v>21</v>
      </c>
      <c r="BN3" s="4" t="s">
        <v>21</v>
      </c>
      <c r="BO3" s="4" t="s">
        <v>21</v>
      </c>
      <c r="BP3" s="4" t="s">
        <v>21</v>
      </c>
      <c r="BQ3" s="4" t="s">
        <v>21</v>
      </c>
      <c r="BR3" s="4" t="s">
        <v>21</v>
      </c>
      <c r="BS3" s="4" t="s">
        <v>21</v>
      </c>
      <c r="BT3" s="4" t="s">
        <v>21</v>
      </c>
      <c r="BU3" s="4" t="s">
        <v>21</v>
      </c>
      <c r="BV3" s="4" t="s">
        <v>21</v>
      </c>
      <c r="BW3" s="4" t="s">
        <v>21</v>
      </c>
      <c r="BX3" s="4" t="s">
        <v>21</v>
      </c>
      <c r="BY3" s="8" t="s">
        <v>22</v>
      </c>
      <c r="BZ3" s="8" t="s">
        <v>22</v>
      </c>
      <c r="CA3" s="8" t="s">
        <v>22</v>
      </c>
      <c r="CB3" s="8" t="s">
        <v>22</v>
      </c>
      <c r="CC3" s="8" t="s">
        <v>22</v>
      </c>
      <c r="CD3" s="8" t="s">
        <v>22</v>
      </c>
      <c r="CE3" s="8" t="s">
        <v>22</v>
      </c>
      <c r="CF3" s="8" t="s">
        <v>22</v>
      </c>
      <c r="CG3" s="8" t="s">
        <v>22</v>
      </c>
      <c r="CH3" s="8" t="s">
        <v>22</v>
      </c>
      <c r="CI3" s="8" t="s">
        <v>22</v>
      </c>
      <c r="CJ3" s="8" t="s">
        <v>22</v>
      </c>
    </row>
    <row r="4" spans="1:88" x14ac:dyDescent="0.3">
      <c r="A4" s="7" t="s">
        <v>0</v>
      </c>
      <c r="B4" s="2">
        <v>7798601.6200000001</v>
      </c>
      <c r="C4" s="2">
        <v>7767191.9499999993</v>
      </c>
      <c r="D4" s="2">
        <v>8245904.8699999992</v>
      </c>
      <c r="E4" s="2">
        <v>8796626.0600000005</v>
      </c>
      <c r="F4" s="2">
        <v>8534743.9600000009</v>
      </c>
      <c r="G4" s="2">
        <v>8427594.870000001</v>
      </c>
      <c r="H4" s="2">
        <v>8536100.5900000017</v>
      </c>
      <c r="I4" s="2">
        <v>8304772.6799999997</v>
      </c>
      <c r="J4" s="2">
        <v>8284302.2599999998</v>
      </c>
      <c r="K4" s="2">
        <v>7643064.8900000006</v>
      </c>
      <c r="L4" s="2">
        <v>7108089.4600000009</v>
      </c>
      <c r="M4" s="2">
        <v>7136519.8000000007</v>
      </c>
      <c r="N4" s="2">
        <v>6904013.8399999989</v>
      </c>
      <c r="O4" s="2">
        <v>6758554.3100000005</v>
      </c>
      <c r="P4" s="2">
        <v>7441558.7699999996</v>
      </c>
      <c r="Q4" s="2">
        <v>8319659.2499999981</v>
      </c>
      <c r="R4" s="2">
        <v>8004880.7200000007</v>
      </c>
      <c r="S4" s="2">
        <v>7530788.9399999995</v>
      </c>
      <c r="T4" s="2">
        <v>7301495.8499999996</v>
      </c>
      <c r="U4" s="2">
        <v>7147540.7700000005</v>
      </c>
      <c r="V4" s="2">
        <v>7091316.4099999992</v>
      </c>
      <c r="W4" s="2">
        <v>7019847.8899999997</v>
      </c>
      <c r="X4" s="2">
        <v>7059600.4300000006</v>
      </c>
      <c r="Y4" s="2">
        <v>5581971.4800000004</v>
      </c>
      <c r="Z4" s="2">
        <v>7007104.4000000004</v>
      </c>
      <c r="AA4" s="2">
        <v>7415532.3200000003</v>
      </c>
      <c r="AB4" s="2">
        <v>7594649.580000001</v>
      </c>
      <c r="AC4" s="2">
        <v>7514223.4299999978</v>
      </c>
      <c r="AD4" s="2">
        <v>8405629.3600000013</v>
      </c>
      <c r="AE4" s="2">
        <v>7907112.4700000007</v>
      </c>
      <c r="AF4" s="2">
        <v>8226286.3899999997</v>
      </c>
      <c r="AG4" s="2">
        <v>7632553.9699999997</v>
      </c>
      <c r="AH4" s="2">
        <v>8039201.9000000004</v>
      </c>
      <c r="AI4" s="2">
        <v>7784155.2600000007</v>
      </c>
      <c r="AJ4" s="2">
        <v>7337742.6800000016</v>
      </c>
      <c r="AK4" s="2">
        <v>6073822.870000001</v>
      </c>
      <c r="AL4" s="2">
        <v>7186131.5699999994</v>
      </c>
      <c r="AM4" s="2">
        <v>7413721.7399999993</v>
      </c>
      <c r="AN4" s="2">
        <v>7969562.6599999983</v>
      </c>
      <c r="AO4" s="2">
        <v>8506461.3300000001</v>
      </c>
      <c r="AP4" s="2">
        <v>8102110.3499999996</v>
      </c>
      <c r="AQ4" s="2">
        <v>8129805.4100000001</v>
      </c>
      <c r="AR4" s="2">
        <v>8046777.7699999996</v>
      </c>
      <c r="AS4" s="2">
        <v>8604108.1400000006</v>
      </c>
      <c r="AT4" s="2">
        <v>8762764.6600000001</v>
      </c>
      <c r="AU4" s="2">
        <v>8980028.5299999993</v>
      </c>
      <c r="AV4" s="2">
        <v>8590719.2699999996</v>
      </c>
      <c r="AW4" s="2">
        <v>6766766.0600000005</v>
      </c>
      <c r="AX4" s="2">
        <v>8403320.9199999999</v>
      </c>
      <c r="AY4" s="2">
        <v>7979381.3499999987</v>
      </c>
      <c r="AZ4" s="2">
        <v>8546632.5899999999</v>
      </c>
      <c r="BA4" s="2">
        <v>8053694.46</v>
      </c>
      <c r="BB4" s="2">
        <v>8087951.4399999995</v>
      </c>
      <c r="BC4" s="2">
        <v>8003576.7300000014</v>
      </c>
      <c r="BD4" s="2">
        <v>8068310.8599999985</v>
      </c>
      <c r="BE4" s="2">
        <v>7921450.0500000007</v>
      </c>
      <c r="BF4" s="2">
        <v>7571722.1199999992</v>
      </c>
      <c r="BG4" s="2">
        <v>8078249.8999999985</v>
      </c>
      <c r="BH4" s="2">
        <v>8017041.2599999979</v>
      </c>
      <c r="BI4" s="2">
        <v>6916029.5099999998</v>
      </c>
      <c r="BJ4" s="2">
        <v>8354922.4299999997</v>
      </c>
      <c r="BK4" s="2">
        <v>7484171.5899999999</v>
      </c>
      <c r="BL4" s="2">
        <v>8023716.9099999992</v>
      </c>
      <c r="BM4" s="2">
        <v>6508003.4299999997</v>
      </c>
      <c r="BN4" s="2">
        <v>8313899.8599999985</v>
      </c>
      <c r="BO4" s="2">
        <v>8050803.1699999999</v>
      </c>
      <c r="BP4" s="2">
        <v>7336271.8700000001</v>
      </c>
      <c r="BQ4" s="2">
        <v>8270924.1000000006</v>
      </c>
      <c r="BR4" s="2">
        <v>7203141.5499999998</v>
      </c>
      <c r="BS4" s="2">
        <v>7014458.2800000012</v>
      </c>
      <c r="BT4" s="2">
        <v>7276429.3900000006</v>
      </c>
      <c r="BU4" s="2">
        <v>5555614.1399999997</v>
      </c>
      <c r="BV4" s="2">
        <v>10034263.339999998</v>
      </c>
      <c r="BW4" s="2">
        <v>8301614.9800000004</v>
      </c>
      <c r="BX4" s="2">
        <v>8312641.6499999994</v>
      </c>
      <c r="BY4" s="2">
        <v>8380000</v>
      </c>
      <c r="BZ4" s="2">
        <v>8380000</v>
      </c>
      <c r="CA4" s="2">
        <v>8572500</v>
      </c>
      <c r="CB4" s="2">
        <v>8697500</v>
      </c>
      <c r="CC4" s="2">
        <v>9006500</v>
      </c>
      <c r="CD4" s="2">
        <v>9106500</v>
      </c>
      <c r="CE4" s="2">
        <v>9299000</v>
      </c>
      <c r="CF4" s="2">
        <v>9206500</v>
      </c>
      <c r="CG4" s="2">
        <v>9315500</v>
      </c>
      <c r="CH4" s="2">
        <v>9653000</v>
      </c>
      <c r="CI4" s="2">
        <v>9685500</v>
      </c>
      <c r="CJ4" s="2">
        <v>9810500</v>
      </c>
    </row>
    <row r="5" spans="1:88" x14ac:dyDescent="0.3">
      <c r="A5" s="5" t="s">
        <v>1</v>
      </c>
      <c r="B5" s="10">
        <f>B6+B17</f>
        <v>6959814.6999999993</v>
      </c>
      <c r="C5" s="10">
        <f t="shared" ref="C5:BN5" si="0">C6+C17</f>
        <v>7043894.0799999982</v>
      </c>
      <c r="D5" s="10">
        <f t="shared" si="0"/>
        <v>7558901.7899999991</v>
      </c>
      <c r="E5" s="10">
        <f t="shared" si="0"/>
        <v>7664097.5700000003</v>
      </c>
      <c r="F5" s="10">
        <f t="shared" si="0"/>
        <v>7497478.1799999997</v>
      </c>
      <c r="G5" s="10">
        <f t="shared" si="0"/>
        <v>7496126.6400000006</v>
      </c>
      <c r="H5" s="10">
        <f t="shared" si="0"/>
        <v>7574690.1899999995</v>
      </c>
      <c r="I5" s="10">
        <f t="shared" si="0"/>
        <v>7378897.1900000004</v>
      </c>
      <c r="J5" s="10">
        <f t="shared" si="0"/>
        <v>7296218.96</v>
      </c>
      <c r="K5" s="10">
        <f t="shared" si="0"/>
        <v>6887361.6499999985</v>
      </c>
      <c r="L5" s="10">
        <f t="shared" si="0"/>
        <v>6499741.9799999995</v>
      </c>
      <c r="M5" s="10">
        <f t="shared" si="0"/>
        <v>6759797.6600000001</v>
      </c>
      <c r="N5" s="10">
        <f t="shared" si="0"/>
        <v>6525233.8399999989</v>
      </c>
      <c r="O5" s="10">
        <f t="shared" si="0"/>
        <v>6085150.0099999998</v>
      </c>
      <c r="P5" s="10">
        <f t="shared" si="0"/>
        <v>6377532.3299999991</v>
      </c>
      <c r="Q5" s="10">
        <f t="shared" si="0"/>
        <v>7108143.6600000001</v>
      </c>
      <c r="R5" s="10">
        <f t="shared" si="0"/>
        <v>6863982.8699999992</v>
      </c>
      <c r="S5" s="10">
        <f t="shared" si="0"/>
        <v>6437585.8399999999</v>
      </c>
      <c r="T5" s="10">
        <f t="shared" si="0"/>
        <v>6282310.2599999998</v>
      </c>
      <c r="U5" s="10">
        <f t="shared" si="0"/>
        <v>6187012.7700000005</v>
      </c>
      <c r="V5" s="10">
        <f t="shared" si="0"/>
        <v>6344148.6699999999</v>
      </c>
      <c r="W5" s="10">
        <f t="shared" si="0"/>
        <v>6335931.5899999999</v>
      </c>
      <c r="X5" s="10">
        <f t="shared" si="0"/>
        <v>6516862.1200000001</v>
      </c>
      <c r="Y5" s="10">
        <f t="shared" si="0"/>
        <v>4368695.7300000004</v>
      </c>
      <c r="Z5" s="10">
        <f t="shared" si="0"/>
        <v>6106240.9600000009</v>
      </c>
      <c r="AA5" s="10">
        <f t="shared" si="0"/>
        <v>6601593.6199999992</v>
      </c>
      <c r="AB5" s="10">
        <f t="shared" si="0"/>
        <v>6947182.4799999995</v>
      </c>
      <c r="AC5" s="10">
        <f t="shared" si="0"/>
        <v>7078865.2000000011</v>
      </c>
      <c r="AD5" s="10">
        <f t="shared" si="0"/>
        <v>8035781.7400000002</v>
      </c>
      <c r="AE5" s="10">
        <f t="shared" si="0"/>
        <v>7936351.6200000001</v>
      </c>
      <c r="AF5" s="10">
        <f t="shared" si="0"/>
        <v>8570204.0800000001</v>
      </c>
      <c r="AG5" s="10">
        <f t="shared" si="0"/>
        <v>8051991.3400000008</v>
      </c>
      <c r="AH5" s="10">
        <f t="shared" si="0"/>
        <v>8296634.6500000004</v>
      </c>
      <c r="AI5" s="10">
        <f t="shared" si="0"/>
        <v>8102501.6699999999</v>
      </c>
      <c r="AJ5" s="10">
        <f t="shared" si="0"/>
        <v>7124311.0899999999</v>
      </c>
      <c r="AK5" s="10">
        <f t="shared" si="0"/>
        <v>5737038.0300000003</v>
      </c>
      <c r="AL5" s="10">
        <f t="shared" si="0"/>
        <v>6808751.0700000003</v>
      </c>
      <c r="AM5" s="10">
        <f t="shared" si="0"/>
        <v>6773115.7800000003</v>
      </c>
      <c r="AN5" s="10">
        <f t="shared" si="0"/>
        <v>7024009.8799999999</v>
      </c>
      <c r="AO5" s="10">
        <f t="shared" si="0"/>
        <v>7879605.2800000003</v>
      </c>
      <c r="AP5" s="10">
        <f t="shared" si="0"/>
        <v>7662892.1199999992</v>
      </c>
      <c r="AQ5" s="10">
        <f t="shared" si="0"/>
        <v>7778574.4199999999</v>
      </c>
      <c r="AR5" s="10">
        <f t="shared" si="0"/>
        <v>7502954.3599999994</v>
      </c>
      <c r="AS5" s="10">
        <f t="shared" si="0"/>
        <v>8002441.1499999994</v>
      </c>
      <c r="AT5" s="10">
        <f t="shared" si="0"/>
        <v>7967891.0099999998</v>
      </c>
      <c r="AU5" s="10">
        <f t="shared" si="0"/>
        <v>7972998.1799999997</v>
      </c>
      <c r="AV5" s="10">
        <f t="shared" si="0"/>
        <v>7373819.7800000003</v>
      </c>
      <c r="AW5" s="10">
        <f t="shared" si="0"/>
        <v>5623855.71</v>
      </c>
      <c r="AX5" s="10">
        <f t="shared" si="0"/>
        <v>6906495.54</v>
      </c>
      <c r="AY5" s="10">
        <f t="shared" si="0"/>
        <v>6669378.3200000003</v>
      </c>
      <c r="AZ5" s="10">
        <f t="shared" si="0"/>
        <v>6914797.7999999998</v>
      </c>
      <c r="BA5" s="10">
        <f t="shared" si="0"/>
        <v>6715561.3200000003</v>
      </c>
      <c r="BB5" s="10">
        <f t="shared" si="0"/>
        <v>6664909.1199999992</v>
      </c>
      <c r="BC5" s="10">
        <f t="shared" si="0"/>
        <v>6707608.0300000003</v>
      </c>
      <c r="BD5" s="10">
        <f t="shared" si="0"/>
        <v>6682701.4299999997</v>
      </c>
      <c r="BE5" s="10">
        <f t="shared" si="0"/>
        <v>6647497.0799999991</v>
      </c>
      <c r="BF5" s="10">
        <f t="shared" si="0"/>
        <v>6323274.6399999997</v>
      </c>
      <c r="BG5" s="10">
        <f t="shared" si="0"/>
        <v>6769291.1199999992</v>
      </c>
      <c r="BH5" s="10">
        <f t="shared" si="0"/>
        <v>6888099.6500000004</v>
      </c>
      <c r="BI5" s="10">
        <f t="shared" si="0"/>
        <v>5960308.9600000009</v>
      </c>
      <c r="BJ5" s="10">
        <f t="shared" si="0"/>
        <v>6838909.3999999994</v>
      </c>
      <c r="BK5" s="10">
        <f t="shared" si="0"/>
        <v>6329824.5999999996</v>
      </c>
      <c r="BL5" s="10">
        <f t="shared" si="0"/>
        <v>6623044.3599999994</v>
      </c>
      <c r="BM5" s="10">
        <f t="shared" si="0"/>
        <v>5626580.1500000004</v>
      </c>
      <c r="BN5" s="10">
        <f t="shared" si="0"/>
        <v>6801563.0899999989</v>
      </c>
      <c r="BO5" s="10">
        <f t="shared" ref="BO5:CJ5" si="1">BO6+BO17</f>
        <v>6639468.9699999997</v>
      </c>
      <c r="BP5" s="10">
        <f t="shared" si="1"/>
        <v>6230041.25</v>
      </c>
      <c r="BQ5" s="10">
        <f t="shared" si="1"/>
        <v>6817995.5999999996</v>
      </c>
      <c r="BR5" s="10">
        <f t="shared" si="1"/>
        <v>6096843.3399999999</v>
      </c>
      <c r="BS5" s="10">
        <f t="shared" si="1"/>
        <v>5934948.75</v>
      </c>
      <c r="BT5" s="10">
        <f t="shared" si="1"/>
        <v>6173595.2599999998</v>
      </c>
      <c r="BU5" s="10">
        <f t="shared" si="1"/>
        <v>4829399.5200000005</v>
      </c>
      <c r="BV5" s="10">
        <f t="shared" si="1"/>
        <v>8337560.9799999995</v>
      </c>
      <c r="BW5" s="10">
        <f t="shared" si="1"/>
        <v>7025712.6600000001</v>
      </c>
      <c r="BX5" s="10">
        <f t="shared" si="1"/>
        <v>7156877.7000000002</v>
      </c>
      <c r="BY5" s="10">
        <f t="shared" si="1"/>
        <v>7056017.8679297501</v>
      </c>
      <c r="BZ5" s="10">
        <f t="shared" si="1"/>
        <v>7081017.8679297501</v>
      </c>
      <c r="CA5" s="10">
        <f t="shared" si="1"/>
        <v>7241522.8679297501</v>
      </c>
      <c r="CB5" s="10">
        <f t="shared" si="1"/>
        <v>7415160.3679297501</v>
      </c>
      <c r="CC5" s="10">
        <f t="shared" si="1"/>
        <v>7517351.8679297501</v>
      </c>
      <c r="CD5" s="10">
        <f t="shared" si="1"/>
        <v>7619501.8679297501</v>
      </c>
      <c r="CE5" s="10">
        <f t="shared" si="1"/>
        <v>7800006.8679297501</v>
      </c>
      <c r="CF5" s="10">
        <f t="shared" si="1"/>
        <v>7751651.8679297501</v>
      </c>
      <c r="CG5" s="10">
        <f t="shared" si="1"/>
        <v>7809543.3679297501</v>
      </c>
      <c r="CH5" s="10">
        <f t="shared" si="1"/>
        <v>8070787.1179297501</v>
      </c>
      <c r="CI5" s="10">
        <f t="shared" si="1"/>
        <v>8116069.6179297501</v>
      </c>
      <c r="CJ5" s="10">
        <f t="shared" si="1"/>
        <v>8219707.1179297501</v>
      </c>
    </row>
    <row r="6" spans="1:88" x14ac:dyDescent="0.3">
      <c r="A6" s="5" t="s">
        <v>2</v>
      </c>
      <c r="B6" s="2">
        <v>5151666.4399999995</v>
      </c>
      <c r="C6" s="2">
        <v>5142048.2699999986</v>
      </c>
      <c r="D6" s="2">
        <v>5812352.6099999994</v>
      </c>
      <c r="E6" s="2">
        <v>5881896.7800000003</v>
      </c>
      <c r="F6" s="2">
        <v>5590984.7400000002</v>
      </c>
      <c r="G6" s="2">
        <v>5573295.3600000003</v>
      </c>
      <c r="H6" s="2">
        <v>5628592.71</v>
      </c>
      <c r="I6" s="2">
        <v>5394097.7700000005</v>
      </c>
      <c r="J6" s="2">
        <v>5308528.93</v>
      </c>
      <c r="K6" s="2">
        <v>4953896.879999999</v>
      </c>
      <c r="L6" s="2">
        <v>4513926.0599999996</v>
      </c>
      <c r="M6" s="2">
        <v>4772559.41</v>
      </c>
      <c r="N6" s="2">
        <v>4580611.1999999993</v>
      </c>
      <c r="O6" s="2">
        <v>4382000.0999999996</v>
      </c>
      <c r="P6" s="2">
        <v>4569544.2799999993</v>
      </c>
      <c r="Q6" s="2">
        <v>5444146.6600000001</v>
      </c>
      <c r="R6" s="2">
        <v>5085283.43</v>
      </c>
      <c r="S6" s="2">
        <v>4813754.6499999994</v>
      </c>
      <c r="T6" s="2">
        <v>4571816.46</v>
      </c>
      <c r="U6" s="2">
        <v>4559704.3600000003</v>
      </c>
      <c r="V6" s="2">
        <v>4549971.59</v>
      </c>
      <c r="W6" s="2">
        <v>4462368.67</v>
      </c>
      <c r="X6" s="2">
        <v>4463351.54</v>
      </c>
      <c r="Y6" s="2">
        <v>3589556.46</v>
      </c>
      <c r="Z6" s="2">
        <v>4498349.2200000007</v>
      </c>
      <c r="AA6" s="2">
        <v>4731509.6399999997</v>
      </c>
      <c r="AB6" s="2">
        <v>4895926.43</v>
      </c>
      <c r="AC6" s="2">
        <v>4896530.120000001</v>
      </c>
      <c r="AD6" s="2">
        <v>5639245.04</v>
      </c>
      <c r="AE6" s="2">
        <v>5708808.8300000001</v>
      </c>
      <c r="AF6" s="2">
        <v>6272250.5</v>
      </c>
      <c r="AG6" s="2">
        <v>5795814.8100000005</v>
      </c>
      <c r="AH6" s="2">
        <v>6059551.4500000002</v>
      </c>
      <c r="AI6" s="2">
        <v>5813366.9700000007</v>
      </c>
      <c r="AJ6" s="2">
        <v>4949472.28</v>
      </c>
      <c r="AK6" s="2">
        <v>3801453.2500000005</v>
      </c>
      <c r="AL6" s="2">
        <v>4807911.13</v>
      </c>
      <c r="AM6" s="2">
        <v>4866797.87</v>
      </c>
      <c r="AN6" s="2">
        <v>5160292.4799999995</v>
      </c>
      <c r="AO6" s="2">
        <v>5939605.1600000001</v>
      </c>
      <c r="AP6" s="2">
        <v>5485736.4699999997</v>
      </c>
      <c r="AQ6" s="2">
        <v>5862301.8199999994</v>
      </c>
      <c r="AR6" s="2">
        <v>5498937.0399999991</v>
      </c>
      <c r="AS6" s="2">
        <v>5993220.4899999993</v>
      </c>
      <c r="AT6" s="2">
        <v>6098950.0099999998</v>
      </c>
      <c r="AU6" s="2">
        <v>6094784.3799999999</v>
      </c>
      <c r="AV6" s="2">
        <v>5529080.1600000001</v>
      </c>
      <c r="AW6" s="2">
        <v>4257437.07</v>
      </c>
      <c r="AX6" s="2">
        <v>5210217.45</v>
      </c>
      <c r="AY6" s="2">
        <v>5018957.1900000004</v>
      </c>
      <c r="AZ6" s="2">
        <v>5130869.8899999997</v>
      </c>
      <c r="BA6" s="2">
        <v>4976976.71</v>
      </c>
      <c r="BB6" s="2">
        <v>4885462.6399999997</v>
      </c>
      <c r="BC6" s="2">
        <v>4985643.63</v>
      </c>
      <c r="BD6" s="2">
        <v>4761667.34</v>
      </c>
      <c r="BE6" s="2">
        <v>4740948.1099999994</v>
      </c>
      <c r="BF6" s="2">
        <v>4384655.55</v>
      </c>
      <c r="BG6" s="2">
        <v>4776218.7699999996</v>
      </c>
      <c r="BH6" s="2">
        <v>4917153.2600000007</v>
      </c>
      <c r="BI6" s="2">
        <v>4434594.3100000005</v>
      </c>
      <c r="BJ6" s="2">
        <v>5030693.9499999993</v>
      </c>
      <c r="BK6" s="2">
        <v>4668534.59</v>
      </c>
      <c r="BL6" s="2">
        <v>4883887.5999999996</v>
      </c>
      <c r="BM6" s="2">
        <v>3733265.52</v>
      </c>
      <c r="BN6" s="2">
        <v>5039383.129999999</v>
      </c>
      <c r="BO6" s="2">
        <v>4854095.51</v>
      </c>
      <c r="BP6" s="2">
        <v>4458170.9400000004</v>
      </c>
      <c r="BQ6" s="2">
        <v>5005065.2799999993</v>
      </c>
      <c r="BR6" s="2">
        <v>4364435.72</v>
      </c>
      <c r="BS6" s="2">
        <v>4128369.94</v>
      </c>
      <c r="BT6" s="2">
        <v>4468191.24</v>
      </c>
      <c r="BU6" s="2">
        <v>3413326.1500000004</v>
      </c>
      <c r="BV6" s="2">
        <v>6178902.5099999998</v>
      </c>
      <c r="BW6" s="2">
        <v>5194704.46</v>
      </c>
      <c r="BX6" s="2">
        <v>5253854.58</v>
      </c>
      <c r="BY6" s="2">
        <v>5205737.8679297501</v>
      </c>
      <c r="BZ6" s="2">
        <v>5205737.8679297501</v>
      </c>
      <c r="CA6" s="2">
        <v>5322187.8679297501</v>
      </c>
      <c r="CB6" s="2">
        <v>5416475.3679297501</v>
      </c>
      <c r="CC6" s="2">
        <v>5595312.8679297501</v>
      </c>
      <c r="CD6" s="2">
        <v>5658262.8679297501</v>
      </c>
      <c r="CE6" s="2">
        <v>5774712.8679297501</v>
      </c>
      <c r="CF6" s="2">
        <v>5721212.8679297501</v>
      </c>
      <c r="CG6" s="2">
        <v>5774150.3679297501</v>
      </c>
      <c r="CH6" s="2">
        <v>6007569.1179297501</v>
      </c>
      <c r="CI6" s="2">
        <v>6048356.6179297501</v>
      </c>
      <c r="CJ6" s="2">
        <v>6142644.1179297501</v>
      </c>
    </row>
    <row r="7" spans="1:88" x14ac:dyDescent="0.3">
      <c r="A7" s="5" t="s">
        <v>23</v>
      </c>
      <c r="B7" s="9">
        <f>B6/B4</f>
        <v>0.66058848637533041</v>
      </c>
      <c r="C7" s="9">
        <f t="shared" ref="C7:BN7" si="2">C6/C4</f>
        <v>0.66202152632522482</v>
      </c>
      <c r="D7" s="9">
        <f t="shared" si="2"/>
        <v>0.70487747574512094</v>
      </c>
      <c r="E7" s="9">
        <f t="shared" si="2"/>
        <v>0.66865372472136209</v>
      </c>
      <c r="F7" s="9">
        <f t="shared" si="2"/>
        <v>0.65508523351179704</v>
      </c>
      <c r="G7" s="9">
        <f t="shared" si="2"/>
        <v>0.66131505441006089</v>
      </c>
      <c r="H7" s="9">
        <f t="shared" si="2"/>
        <v>0.65938687702366905</v>
      </c>
      <c r="I7" s="9">
        <f t="shared" si="2"/>
        <v>0.64951781076324422</v>
      </c>
      <c r="J7" s="9">
        <f t="shared" si="2"/>
        <v>0.64079372811295754</v>
      </c>
      <c r="K7" s="9">
        <f t="shared" si="2"/>
        <v>0.64815580546510299</v>
      </c>
      <c r="L7" s="9">
        <f t="shared" si="2"/>
        <v>0.63504069348052339</v>
      </c>
      <c r="M7" s="9">
        <f t="shared" si="2"/>
        <v>0.66875165259122515</v>
      </c>
      <c r="N7" s="9">
        <f t="shared" si="2"/>
        <v>0.66347074414323592</v>
      </c>
      <c r="O7" s="9">
        <f t="shared" si="2"/>
        <v>0.64836352554219534</v>
      </c>
      <c r="P7" s="9">
        <f t="shared" si="2"/>
        <v>0.61405740668497055</v>
      </c>
      <c r="Q7" s="9">
        <f t="shared" si="2"/>
        <v>0.65437135060549523</v>
      </c>
      <c r="R7" s="9">
        <f t="shared" si="2"/>
        <v>0.63527285513381138</v>
      </c>
      <c r="S7" s="9">
        <f t="shared" si="2"/>
        <v>0.63920987407197205</v>
      </c>
      <c r="T7" s="9">
        <f t="shared" si="2"/>
        <v>0.6261479228259782</v>
      </c>
      <c r="U7" s="9">
        <f t="shared" si="2"/>
        <v>0.63794030796413348</v>
      </c>
      <c r="V7" s="9">
        <f t="shared" si="2"/>
        <v>0.64162580357911292</v>
      </c>
      <c r="W7" s="9">
        <f t="shared" si="2"/>
        <v>0.63567882665332232</v>
      </c>
      <c r="X7" s="9">
        <f t="shared" si="2"/>
        <v>0.63223855007895957</v>
      </c>
      <c r="Y7" s="9">
        <f t="shared" si="2"/>
        <v>0.64306248658941545</v>
      </c>
      <c r="Z7" s="9">
        <f t="shared" si="2"/>
        <v>0.6419697728493956</v>
      </c>
      <c r="AA7" s="9">
        <f t="shared" si="2"/>
        <v>0.6380539435097492</v>
      </c>
      <c r="AB7" s="9">
        <f t="shared" si="2"/>
        <v>0.64465468464708264</v>
      </c>
      <c r="AC7" s="9">
        <f t="shared" si="2"/>
        <v>0.65163488491052257</v>
      </c>
      <c r="AD7" s="9">
        <f t="shared" si="2"/>
        <v>0.67088909092703553</v>
      </c>
      <c r="AE7" s="9">
        <f t="shared" si="2"/>
        <v>0.72198401776369314</v>
      </c>
      <c r="AF7" s="9">
        <f t="shared" si="2"/>
        <v>0.76246439798456866</v>
      </c>
      <c r="AG7" s="9">
        <f t="shared" si="2"/>
        <v>0.75935457944753981</v>
      </c>
      <c r="AH7" s="9">
        <f t="shared" si="2"/>
        <v>0.75375037539485101</v>
      </c>
      <c r="AI7" s="9">
        <f t="shared" si="2"/>
        <v>0.74682053168605478</v>
      </c>
      <c r="AJ7" s="9">
        <f t="shared" si="2"/>
        <v>0.67452246499328039</v>
      </c>
      <c r="AK7" s="9">
        <f t="shared" si="2"/>
        <v>0.62587489483373748</v>
      </c>
      <c r="AL7" s="9">
        <f t="shared" si="2"/>
        <v>0.66905414730668511</v>
      </c>
      <c r="AM7" s="9">
        <f t="shared" si="2"/>
        <v>0.65645812463417341</v>
      </c>
      <c r="AN7" s="9">
        <f t="shared" si="2"/>
        <v>0.64750008252021207</v>
      </c>
      <c r="AO7" s="9">
        <f t="shared" si="2"/>
        <v>0.69824630120313502</v>
      </c>
      <c r="AP7" s="9">
        <f t="shared" si="2"/>
        <v>0.67707501293166172</v>
      </c>
      <c r="AQ7" s="9">
        <f t="shared" si="2"/>
        <v>0.72108759365742303</v>
      </c>
      <c r="AR7" s="9">
        <f t="shared" si="2"/>
        <v>0.6833713067733943</v>
      </c>
      <c r="AS7" s="9">
        <f t="shared" si="2"/>
        <v>0.69655336642479704</v>
      </c>
      <c r="AT7" s="9">
        <f t="shared" si="2"/>
        <v>0.69600750980341852</v>
      </c>
      <c r="AU7" s="9">
        <f t="shared" si="2"/>
        <v>0.67870434482906927</v>
      </c>
      <c r="AV7" s="9">
        <f t="shared" si="2"/>
        <v>0.64361085332031809</v>
      </c>
      <c r="AW7" s="9">
        <f t="shared" si="2"/>
        <v>0.62916865046757653</v>
      </c>
      <c r="AX7" s="9">
        <f t="shared" si="2"/>
        <v>0.62001885916312238</v>
      </c>
      <c r="AY7" s="9">
        <f t="shared" si="2"/>
        <v>0.62899076630796713</v>
      </c>
      <c r="AZ7" s="9">
        <f t="shared" si="2"/>
        <v>0.60033818418769769</v>
      </c>
      <c r="BA7" s="9">
        <f t="shared" si="2"/>
        <v>0.61797436378037118</v>
      </c>
      <c r="BB7" s="9">
        <f t="shared" si="2"/>
        <v>0.60404203415939406</v>
      </c>
      <c r="BC7" s="9">
        <f t="shared" si="2"/>
        <v>0.62292694856190867</v>
      </c>
      <c r="BD7" s="9">
        <f t="shared" si="2"/>
        <v>0.59016904809738591</v>
      </c>
      <c r="BE7" s="9">
        <f t="shared" si="2"/>
        <v>0.59849498262000644</v>
      </c>
      <c r="BF7" s="9">
        <f t="shared" si="2"/>
        <v>0.57908299862436052</v>
      </c>
      <c r="BG7" s="9">
        <f t="shared" si="2"/>
        <v>0.59124424586072788</v>
      </c>
      <c r="BH7" s="9">
        <f t="shared" si="2"/>
        <v>0.61333765170119658</v>
      </c>
      <c r="BI7" s="9">
        <f t="shared" si="2"/>
        <v>0.64120523250919448</v>
      </c>
      <c r="BJ7" s="9">
        <f t="shared" si="2"/>
        <v>0.60212335807407369</v>
      </c>
      <c r="BK7" s="9">
        <f t="shared" si="2"/>
        <v>0.62378775444404266</v>
      </c>
      <c r="BL7" s="9">
        <f t="shared" si="2"/>
        <v>0.60868144461990992</v>
      </c>
      <c r="BM7" s="9">
        <f t="shared" si="2"/>
        <v>0.57364221764093326</v>
      </c>
      <c r="BN7" s="9">
        <f t="shared" si="2"/>
        <v>0.60613950310438303</v>
      </c>
      <c r="BO7" s="9">
        <f t="shared" ref="BO7:CJ7" si="3">BO6/BO4</f>
        <v>0.60293307481270841</v>
      </c>
      <c r="BP7" s="9">
        <f t="shared" si="3"/>
        <v>0.60768889416853089</v>
      </c>
      <c r="BQ7" s="9">
        <f t="shared" si="3"/>
        <v>0.60513979084876368</v>
      </c>
      <c r="BR7" s="9">
        <f t="shared" si="3"/>
        <v>0.60590725445344051</v>
      </c>
      <c r="BS7" s="9">
        <f t="shared" si="3"/>
        <v>0.58855149966049825</v>
      </c>
      <c r="BT7" s="9">
        <f t="shared" si="3"/>
        <v>0.61406371181731478</v>
      </c>
      <c r="BU7" s="9">
        <f t="shared" si="3"/>
        <v>0.61439222811107619</v>
      </c>
      <c r="BV7" s="9">
        <f t="shared" si="3"/>
        <v>0.61578038174150618</v>
      </c>
      <c r="BW7" s="9">
        <f t="shared" si="3"/>
        <v>0.62574625208648249</v>
      </c>
      <c r="BX7" s="9">
        <f t="shared" si="3"/>
        <v>0.63203188603709393</v>
      </c>
      <c r="BY7" s="9">
        <f>BY6/BY4</f>
        <v>0.62120976944269091</v>
      </c>
      <c r="BZ7" s="9">
        <f t="shared" si="3"/>
        <v>0.62120976944269091</v>
      </c>
      <c r="CA7" s="9">
        <f t="shared" si="3"/>
        <v>0.62084431238608928</v>
      </c>
      <c r="CB7" s="9">
        <f t="shared" si="3"/>
        <v>0.62276233031672901</v>
      </c>
      <c r="CC7" s="9">
        <f t="shared" si="3"/>
        <v>0.62125274723030588</v>
      </c>
      <c r="CD7" s="9">
        <f t="shared" si="3"/>
        <v>0.6213433116927195</v>
      </c>
      <c r="CE7" s="9">
        <f t="shared" si="3"/>
        <v>0.62100364210450054</v>
      </c>
      <c r="CF7" s="9">
        <f t="shared" si="3"/>
        <v>0.62143190875248466</v>
      </c>
      <c r="CG7" s="9">
        <f t="shared" si="3"/>
        <v>0.6198433114625892</v>
      </c>
      <c r="CH7" s="9">
        <f t="shared" si="3"/>
        <v>0.62235254510823057</v>
      </c>
      <c r="CI7" s="9">
        <f t="shared" si="3"/>
        <v>0.62447541354909397</v>
      </c>
      <c r="CJ7" s="9">
        <f t="shared" si="3"/>
        <v>0.62612956708931755</v>
      </c>
    </row>
    <row r="8" spans="1:88" x14ac:dyDescent="0.3">
      <c r="A8" s="7" t="s">
        <v>24</v>
      </c>
      <c r="B8" s="13">
        <v>774931.42999999982</v>
      </c>
      <c r="C8" s="13">
        <v>829776.83000000007</v>
      </c>
      <c r="D8" s="13">
        <v>866092.71</v>
      </c>
      <c r="E8" s="13">
        <v>888823.53000000014</v>
      </c>
      <c r="F8" s="13">
        <v>823499.15999999992</v>
      </c>
      <c r="G8" s="13">
        <v>856811.2</v>
      </c>
      <c r="H8" s="13">
        <v>843407.46</v>
      </c>
      <c r="I8" s="13">
        <v>831525.82000000007</v>
      </c>
      <c r="J8" s="13">
        <v>855996.98</v>
      </c>
      <c r="K8" s="13">
        <v>785223.2699999999</v>
      </c>
      <c r="L8" s="13">
        <v>710404.58000000007</v>
      </c>
      <c r="M8" s="13">
        <v>759346.20000000007</v>
      </c>
      <c r="N8" s="13">
        <v>733017.82</v>
      </c>
      <c r="O8" s="13">
        <v>688271.54</v>
      </c>
      <c r="P8" s="13">
        <v>761722.98</v>
      </c>
      <c r="Q8" s="13">
        <v>821751.32</v>
      </c>
      <c r="R8" s="13">
        <v>823812.50000000012</v>
      </c>
      <c r="S8" s="13">
        <v>793805.24</v>
      </c>
      <c r="T8" s="13">
        <v>747465.91</v>
      </c>
      <c r="U8" s="13">
        <v>720114.22000000009</v>
      </c>
      <c r="V8" s="13">
        <v>769620.54</v>
      </c>
      <c r="W8" s="13">
        <v>708938.2</v>
      </c>
      <c r="X8" s="13">
        <v>774174.28</v>
      </c>
      <c r="Y8" s="13">
        <v>701407.5</v>
      </c>
      <c r="Z8" s="13">
        <v>701849.46</v>
      </c>
      <c r="AA8" s="13">
        <v>750409</v>
      </c>
      <c r="AB8" s="13">
        <v>794388.7</v>
      </c>
      <c r="AC8" s="13">
        <v>733063.96</v>
      </c>
      <c r="AD8" s="13">
        <v>688140.5</v>
      </c>
      <c r="AE8" s="13">
        <v>710665.9</v>
      </c>
      <c r="AF8" s="13">
        <v>720156.5</v>
      </c>
      <c r="AG8" s="13">
        <v>706214</v>
      </c>
      <c r="AH8" s="13">
        <v>697130.8</v>
      </c>
      <c r="AI8" s="13">
        <v>702007</v>
      </c>
      <c r="AJ8" s="13">
        <v>634110.5</v>
      </c>
      <c r="AK8" s="13">
        <v>494028.5</v>
      </c>
      <c r="AL8" s="13">
        <v>563471.59611250006</v>
      </c>
      <c r="AM8" s="13">
        <v>568885.19266099983</v>
      </c>
      <c r="AN8" s="13">
        <v>594204.17879700009</v>
      </c>
      <c r="AO8" s="13">
        <v>709668.39728549996</v>
      </c>
      <c r="AP8" s="13">
        <v>612665.61343280016</v>
      </c>
      <c r="AQ8" s="13">
        <v>649188.54784349981</v>
      </c>
      <c r="AR8" s="13">
        <v>629131.80641949957</v>
      </c>
      <c r="AS8" s="13">
        <v>677927.99340390041</v>
      </c>
      <c r="AT8" s="13">
        <v>702435.90465749986</v>
      </c>
      <c r="AU8" s="13">
        <v>727174.75222049991</v>
      </c>
      <c r="AV8" s="13">
        <v>668929.09690699994</v>
      </c>
      <c r="AW8" s="13">
        <v>546987.725477</v>
      </c>
      <c r="AX8" s="13">
        <v>678738</v>
      </c>
      <c r="AY8" s="13">
        <v>672155.80999999994</v>
      </c>
      <c r="AZ8" s="13">
        <v>718443.67000000039</v>
      </c>
      <c r="BA8" s="13">
        <v>681231.32</v>
      </c>
      <c r="BB8" s="13">
        <v>666914.12999999989</v>
      </c>
      <c r="BC8" s="13">
        <v>709959.98999999953</v>
      </c>
      <c r="BD8" s="13">
        <v>666407.51000000024</v>
      </c>
      <c r="BE8" s="13">
        <v>655212.42999999982</v>
      </c>
      <c r="BF8" s="13">
        <v>660476.82999999984</v>
      </c>
      <c r="BG8" s="13">
        <v>700199.52000000048</v>
      </c>
      <c r="BH8" s="13">
        <v>732525.74999999977</v>
      </c>
      <c r="BI8" s="13">
        <v>649887.08000000019</v>
      </c>
      <c r="BJ8" s="13">
        <v>730442.53</v>
      </c>
      <c r="BK8" s="13">
        <v>683548.17000000027</v>
      </c>
      <c r="BL8" s="13">
        <v>659450.7699999999</v>
      </c>
      <c r="BM8" s="13">
        <v>526983.91000000027</v>
      </c>
      <c r="BN8" s="13">
        <v>717011.55999999959</v>
      </c>
      <c r="BO8" s="13">
        <v>743759.46</v>
      </c>
      <c r="BP8" s="13">
        <v>670744.44999999995</v>
      </c>
      <c r="BQ8" s="13">
        <v>776586.52000000048</v>
      </c>
      <c r="BR8" s="13">
        <v>663159.49000000022</v>
      </c>
      <c r="BS8" s="13">
        <v>598881.45000000007</v>
      </c>
      <c r="BT8" s="13">
        <v>631918.81999999995</v>
      </c>
      <c r="BU8" s="13">
        <v>633654.06999999983</v>
      </c>
      <c r="BV8" s="13">
        <v>709598.01000000013</v>
      </c>
      <c r="BW8" s="13">
        <v>735412.56</v>
      </c>
      <c r="BX8" s="13">
        <v>739405.17000000016</v>
      </c>
      <c r="BY8" s="13">
        <v>750000</v>
      </c>
      <c r="BZ8" s="13">
        <v>750000</v>
      </c>
      <c r="CA8" s="13">
        <v>765000</v>
      </c>
      <c r="CB8" s="13">
        <v>775000</v>
      </c>
      <c r="CC8" s="13">
        <v>800000</v>
      </c>
      <c r="CD8" s="13">
        <v>810000</v>
      </c>
      <c r="CE8" s="13">
        <v>825000</v>
      </c>
      <c r="CF8" s="13">
        <v>820000</v>
      </c>
      <c r="CG8" s="13">
        <v>825000</v>
      </c>
      <c r="CH8" s="13">
        <v>855000</v>
      </c>
      <c r="CI8" s="13">
        <v>860000</v>
      </c>
      <c r="CJ8" s="13">
        <v>870000</v>
      </c>
    </row>
    <row r="9" spans="1:88" x14ac:dyDescent="0.3">
      <c r="A9" s="5" t="s">
        <v>25</v>
      </c>
      <c r="B9" s="13">
        <v>2559662.6028569997</v>
      </c>
      <c r="C9" s="13">
        <v>2677787.3484135014</v>
      </c>
      <c r="D9" s="13">
        <v>2103962.0729109999</v>
      </c>
      <c r="E9" s="13">
        <v>984303.09437039937</v>
      </c>
      <c r="F9" s="13">
        <v>1298450.6695690004</v>
      </c>
      <c r="G9" s="13">
        <v>1020177.9099908004</v>
      </c>
      <c r="H9" s="13">
        <v>1096998.610318301</v>
      </c>
      <c r="I9" s="13">
        <v>1151915.3192234002</v>
      </c>
      <c r="J9" s="13">
        <v>1128610.6159492014</v>
      </c>
      <c r="K9" s="13">
        <v>1157869.4630904989</v>
      </c>
      <c r="L9" s="13">
        <v>1182367.3865501997</v>
      </c>
      <c r="M9" s="13">
        <v>1971653.7505994998</v>
      </c>
      <c r="N9" s="13">
        <v>184832.91968900003</v>
      </c>
      <c r="O9" s="13">
        <v>898600.000789001</v>
      </c>
      <c r="P9" s="13">
        <v>1011742.0917991</v>
      </c>
      <c r="Q9" s="13">
        <v>903022.92025349929</v>
      </c>
      <c r="R9" s="13">
        <v>875468.61762380099</v>
      </c>
      <c r="S9" s="13">
        <v>1015394.5920789992</v>
      </c>
      <c r="T9" s="13">
        <v>1045244.7017905003</v>
      </c>
      <c r="U9" s="13">
        <v>1087337.1988964996</v>
      </c>
      <c r="V9" s="13">
        <v>1090392.3683465007</v>
      </c>
      <c r="W9" s="13">
        <v>1289461.6926770015</v>
      </c>
      <c r="X9" s="13">
        <v>1200900.3741749991</v>
      </c>
      <c r="Y9" s="13">
        <v>1063663.3057504999</v>
      </c>
      <c r="Z9" s="13">
        <v>1043585.2115142005</v>
      </c>
      <c r="AA9" s="13">
        <v>975555.39800799999</v>
      </c>
      <c r="AB9" s="13">
        <v>1437520.7634695002</v>
      </c>
      <c r="AC9" s="13">
        <v>1290862.0428790001</v>
      </c>
      <c r="AD9" s="13">
        <v>1040221.8527535007</v>
      </c>
      <c r="AE9" s="13">
        <v>1170178.5633279006</v>
      </c>
      <c r="AF9" s="13">
        <v>1298710.0587264001</v>
      </c>
      <c r="AG9" s="13">
        <v>1043014.5518520006</v>
      </c>
      <c r="AH9" s="13">
        <v>1132008.1334343001</v>
      </c>
      <c r="AI9" s="13">
        <v>1273836.3231679997</v>
      </c>
      <c r="AJ9" s="13">
        <v>1475826.6854900008</v>
      </c>
      <c r="AK9" s="13">
        <v>760703.4981015001</v>
      </c>
      <c r="AL9" s="13">
        <v>645636.8763435001</v>
      </c>
      <c r="AM9" s="13">
        <v>662070.59205549979</v>
      </c>
      <c r="AN9" s="13">
        <v>642359.81169000012</v>
      </c>
      <c r="AO9" s="13">
        <v>795482.59998400032</v>
      </c>
      <c r="AP9" s="13">
        <v>612674.73516800022</v>
      </c>
      <c r="AQ9" s="13">
        <v>747734.58445949992</v>
      </c>
      <c r="AR9" s="13">
        <v>700614.31334799982</v>
      </c>
      <c r="AS9" s="13">
        <v>741413.09416449978</v>
      </c>
      <c r="AT9" s="13">
        <v>790981.86165999994</v>
      </c>
      <c r="AU9" s="13">
        <v>791129.9927925003</v>
      </c>
      <c r="AV9" s="13">
        <v>777755.10518300009</v>
      </c>
      <c r="AW9" s="13">
        <v>686852.09253900009</v>
      </c>
      <c r="AX9" s="13">
        <v>742504.72549380036</v>
      </c>
      <c r="AY9" s="13">
        <v>689120.90909049998</v>
      </c>
      <c r="AZ9" s="13">
        <v>953344.52460449992</v>
      </c>
      <c r="BA9" s="13">
        <v>689952.53293630003</v>
      </c>
      <c r="BB9" s="13">
        <v>756867.29389500024</v>
      </c>
      <c r="BC9" s="13">
        <v>750452.87624840019</v>
      </c>
      <c r="BD9" s="13">
        <v>844369.71438199957</v>
      </c>
      <c r="BE9" s="13">
        <v>732435.03806900012</v>
      </c>
      <c r="BF9" s="13">
        <v>767588.35092300002</v>
      </c>
      <c r="BG9" s="13">
        <v>786050.44103700016</v>
      </c>
      <c r="BH9" s="13">
        <v>833929.61555049964</v>
      </c>
      <c r="BI9" s="13">
        <v>790748.29543549975</v>
      </c>
      <c r="BJ9" s="13">
        <v>837630.64512449992</v>
      </c>
      <c r="BK9" s="13">
        <v>722142.98014659982</v>
      </c>
      <c r="BL9" s="13">
        <v>727941.34514949971</v>
      </c>
      <c r="BM9" s="13">
        <v>617944.69940439973</v>
      </c>
      <c r="BN9" s="13">
        <v>837682.9443694998</v>
      </c>
      <c r="BO9" s="13">
        <v>749099.73903399985</v>
      </c>
      <c r="BP9" s="13">
        <v>716125.35301350022</v>
      </c>
      <c r="BQ9" s="13">
        <v>811749.17563769978</v>
      </c>
      <c r="BR9" s="13">
        <v>754151.63999649999</v>
      </c>
      <c r="BS9" s="13">
        <v>685080.7519090001</v>
      </c>
      <c r="BT9" s="13">
        <v>690938.58959800017</v>
      </c>
      <c r="BU9" s="13">
        <v>741713.83854949998</v>
      </c>
      <c r="BV9" s="13">
        <v>811811.0556181001</v>
      </c>
      <c r="BW9" s="13">
        <v>854340.84554350039</v>
      </c>
      <c r="BX9" s="13">
        <v>2004254.6804550001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</row>
    <row r="10" spans="1:88" x14ac:dyDescent="0.3">
      <c r="A10" s="5" t="s">
        <v>3</v>
      </c>
      <c r="B10" s="13">
        <v>607898.37000000011</v>
      </c>
      <c r="C10" s="13">
        <v>635531.91</v>
      </c>
      <c r="D10" s="13">
        <v>653686.03</v>
      </c>
      <c r="E10" s="13">
        <v>654846.12999999989</v>
      </c>
      <c r="F10" s="13">
        <v>716766.25</v>
      </c>
      <c r="G10" s="13">
        <v>702831.99</v>
      </c>
      <c r="H10" s="13">
        <v>706104.71</v>
      </c>
      <c r="I10" s="13">
        <v>634450.61999999988</v>
      </c>
      <c r="J10" s="13">
        <v>675466.26000000013</v>
      </c>
      <c r="K10" s="13">
        <v>656524.76999999979</v>
      </c>
      <c r="L10" s="13">
        <v>656234.66</v>
      </c>
      <c r="M10" s="13">
        <v>680227.30999999994</v>
      </c>
      <c r="N10" s="13">
        <v>657231.86999999988</v>
      </c>
      <c r="O10" s="13">
        <v>659932.69999999995</v>
      </c>
      <c r="P10" s="13">
        <v>647835.59000000008</v>
      </c>
      <c r="Q10" s="13">
        <v>637322.94000000006</v>
      </c>
      <c r="R10" s="13">
        <v>658236.72999999986</v>
      </c>
      <c r="S10" s="13">
        <v>620568.14999999991</v>
      </c>
      <c r="T10" s="13">
        <v>614719.24</v>
      </c>
      <c r="U10" s="13">
        <v>612629.40999999992</v>
      </c>
      <c r="V10" s="13">
        <v>625084.38</v>
      </c>
      <c r="W10" s="13">
        <v>611582.71999999997</v>
      </c>
      <c r="X10" s="13">
        <v>620502.91999999993</v>
      </c>
      <c r="Y10" s="13">
        <v>1706.7200000000248</v>
      </c>
      <c r="Z10" s="13">
        <v>577516.12999999989</v>
      </c>
      <c r="AA10" s="13">
        <v>555519.03999999992</v>
      </c>
      <c r="AB10" s="13">
        <v>559181.73</v>
      </c>
      <c r="AC10" s="13">
        <v>574947.09</v>
      </c>
      <c r="AD10" s="13">
        <v>612569.32999999996</v>
      </c>
      <c r="AE10" s="13">
        <v>580875.55000000005</v>
      </c>
      <c r="AF10" s="13">
        <v>583238.6</v>
      </c>
      <c r="AG10" s="13">
        <v>633311.4</v>
      </c>
      <c r="AH10" s="13">
        <v>596683.43000000017</v>
      </c>
      <c r="AI10" s="13">
        <v>649096.15999999992</v>
      </c>
      <c r="AJ10" s="13">
        <v>693546.24</v>
      </c>
      <c r="AK10" s="13">
        <v>699448.99</v>
      </c>
      <c r="AL10" s="13">
        <v>611244.83000000007</v>
      </c>
      <c r="AM10" s="13">
        <v>635725.8600000001</v>
      </c>
      <c r="AN10" s="13">
        <v>638439.87000000011</v>
      </c>
      <c r="AO10" s="13">
        <v>695064.85000000009</v>
      </c>
      <c r="AP10" s="13">
        <v>690156.27999999991</v>
      </c>
      <c r="AQ10" s="13">
        <v>643695.66999999993</v>
      </c>
      <c r="AR10" s="13">
        <v>645466.46999999986</v>
      </c>
      <c r="AS10" s="13">
        <v>680241.02</v>
      </c>
      <c r="AT10" s="13">
        <v>649712.34999999986</v>
      </c>
      <c r="AU10" s="13">
        <v>665151.6399999999</v>
      </c>
      <c r="AV10" s="13">
        <v>657413.04999999993</v>
      </c>
      <c r="AW10" s="13">
        <v>488333.71999999991</v>
      </c>
      <c r="AX10" s="13">
        <v>626030.88</v>
      </c>
      <c r="AY10" s="13">
        <v>639889.74999999988</v>
      </c>
      <c r="AZ10" s="13">
        <v>657884.59000000008</v>
      </c>
      <c r="BA10" s="13">
        <v>685459.44</v>
      </c>
      <c r="BB10" s="13">
        <v>643964.45000000007</v>
      </c>
      <c r="BC10" s="13">
        <v>679618.0199999999</v>
      </c>
      <c r="BD10" s="13">
        <v>718918.73</v>
      </c>
      <c r="BE10" s="13">
        <v>683375.39</v>
      </c>
      <c r="BF10" s="13">
        <v>687576.00999999989</v>
      </c>
      <c r="BG10" s="13">
        <v>688733.76</v>
      </c>
      <c r="BH10" s="13">
        <v>712080.69000000006</v>
      </c>
      <c r="BI10" s="13">
        <v>252278.41999999998</v>
      </c>
      <c r="BJ10" s="13">
        <v>621696.42000000004</v>
      </c>
      <c r="BK10" s="13">
        <v>648191.36999999988</v>
      </c>
      <c r="BL10" s="13">
        <v>684563.51000000013</v>
      </c>
      <c r="BM10" s="13">
        <v>733219.76000000013</v>
      </c>
      <c r="BN10" s="13">
        <v>627426.75</v>
      </c>
      <c r="BO10" s="13">
        <v>695690</v>
      </c>
      <c r="BP10" s="13">
        <v>714640.49</v>
      </c>
      <c r="BQ10" s="13">
        <v>658184.89000000013</v>
      </c>
      <c r="BR10" s="13">
        <v>694011.52</v>
      </c>
      <c r="BS10" s="13">
        <v>681912.0199999999</v>
      </c>
      <c r="BT10" s="13">
        <v>680927.55999999994</v>
      </c>
      <c r="BU10" s="13">
        <v>603637.81000000006</v>
      </c>
      <c r="BV10" s="13">
        <v>669822.97</v>
      </c>
      <c r="BW10" s="13">
        <v>695230.79999999993</v>
      </c>
      <c r="BX10" s="13">
        <v>764724.48</v>
      </c>
      <c r="BY10" s="13">
        <v>625000</v>
      </c>
      <c r="BZ10" s="13">
        <v>650000</v>
      </c>
      <c r="CA10" s="13">
        <v>680000</v>
      </c>
      <c r="CB10" s="13">
        <v>750000</v>
      </c>
      <c r="CC10" s="13">
        <v>650000</v>
      </c>
      <c r="CD10" s="13">
        <v>680000</v>
      </c>
      <c r="CE10" s="13">
        <v>680000</v>
      </c>
      <c r="CF10" s="13">
        <v>690000</v>
      </c>
      <c r="CG10" s="13">
        <v>690000</v>
      </c>
      <c r="CH10" s="13">
        <v>690000</v>
      </c>
      <c r="CI10" s="13">
        <v>690000</v>
      </c>
      <c r="CJ10" s="13">
        <v>690000</v>
      </c>
    </row>
    <row r="11" spans="1:88" x14ac:dyDescent="0.3">
      <c r="A11" s="5" t="s">
        <v>4</v>
      </c>
      <c r="B11" s="13">
        <v>468186.96</v>
      </c>
      <c r="C11" s="13">
        <v>464293.58</v>
      </c>
      <c r="D11" s="13">
        <v>467452.56</v>
      </c>
      <c r="E11" s="13">
        <v>469412.63999999996</v>
      </c>
      <c r="F11" s="13">
        <v>469423.75000000006</v>
      </c>
      <c r="G11" s="13">
        <v>468945.13000000006</v>
      </c>
      <c r="H11" s="13">
        <v>509526.55000000005</v>
      </c>
      <c r="I11" s="13">
        <v>509516.59</v>
      </c>
      <c r="J11" s="13">
        <v>509890.61000000004</v>
      </c>
      <c r="K11" s="13">
        <v>509467.26999999996</v>
      </c>
      <c r="L11" s="13">
        <v>494447.88</v>
      </c>
      <c r="M11" s="13">
        <v>500361.81</v>
      </c>
      <c r="N11" s="13">
        <v>464474.27</v>
      </c>
      <c r="O11" s="13">
        <v>471878.28000000009</v>
      </c>
      <c r="P11" s="13">
        <v>474374.75</v>
      </c>
      <c r="Q11" s="13">
        <v>472271.05</v>
      </c>
      <c r="R11" s="13">
        <v>472020.35000000003</v>
      </c>
      <c r="S11" s="13">
        <v>813599.75999999989</v>
      </c>
      <c r="T11" s="13">
        <v>528907.44000000006</v>
      </c>
      <c r="U11" s="13">
        <v>528020.75</v>
      </c>
      <c r="V11" s="13">
        <v>641413.48</v>
      </c>
      <c r="W11" s="13">
        <v>532767.39999999991</v>
      </c>
      <c r="X11" s="13">
        <v>537516.67999999993</v>
      </c>
      <c r="Y11" s="13">
        <v>503707.87</v>
      </c>
      <c r="Z11" s="13">
        <v>527027.1</v>
      </c>
      <c r="AA11" s="13">
        <v>525539.76</v>
      </c>
      <c r="AB11" s="13">
        <v>522181.68000000005</v>
      </c>
      <c r="AC11" s="13">
        <v>521144.06000000006</v>
      </c>
      <c r="AD11" s="13">
        <v>517211.83</v>
      </c>
      <c r="AE11" s="13">
        <v>515872.01000000007</v>
      </c>
      <c r="AF11" s="13">
        <v>512553.04000000004</v>
      </c>
      <c r="AG11" s="13">
        <v>511840.47000000009</v>
      </c>
      <c r="AH11" s="13">
        <v>513555.94</v>
      </c>
      <c r="AI11" s="13">
        <v>518364.80000000005</v>
      </c>
      <c r="AJ11" s="13">
        <v>511859.91000000003</v>
      </c>
      <c r="AK11" s="13">
        <v>565700.70000000007</v>
      </c>
      <c r="AL11" s="13">
        <v>533557.28999999992</v>
      </c>
      <c r="AM11" s="13">
        <v>535316.53</v>
      </c>
      <c r="AN11" s="13">
        <v>562785.43000000005</v>
      </c>
      <c r="AO11" s="13">
        <v>562291.35</v>
      </c>
      <c r="AP11" s="13">
        <v>558532.12</v>
      </c>
      <c r="AQ11" s="13">
        <v>557988.67999999993</v>
      </c>
      <c r="AR11" s="13">
        <v>557567.02000000014</v>
      </c>
      <c r="AS11" s="13">
        <v>568119.62</v>
      </c>
      <c r="AT11" s="13">
        <v>549737.87</v>
      </c>
      <c r="AU11" s="13">
        <v>551230.96</v>
      </c>
      <c r="AV11" s="13">
        <v>537050.81000000006</v>
      </c>
      <c r="AW11" s="13">
        <v>551865.77</v>
      </c>
      <c r="AX11" s="13">
        <v>540133.12</v>
      </c>
      <c r="AY11" s="13">
        <v>541131.73</v>
      </c>
      <c r="AZ11" s="13">
        <v>541079.77</v>
      </c>
      <c r="BA11" s="13">
        <v>536389.98</v>
      </c>
      <c r="BB11" s="13">
        <v>534064.44000000006</v>
      </c>
      <c r="BC11" s="13">
        <v>533698.3600000001</v>
      </c>
      <c r="BD11" s="13">
        <v>534937.28</v>
      </c>
      <c r="BE11" s="13">
        <v>532719.37</v>
      </c>
      <c r="BF11" s="13">
        <v>534052.56999999995</v>
      </c>
      <c r="BG11" s="13">
        <v>534263.84</v>
      </c>
      <c r="BH11" s="13">
        <v>531110.06999999995</v>
      </c>
      <c r="BI11" s="13">
        <v>519815.23999999993</v>
      </c>
      <c r="BJ11" s="13">
        <v>512684.38</v>
      </c>
      <c r="BK11" s="13">
        <v>509389.98</v>
      </c>
      <c r="BL11" s="13">
        <v>510868.35</v>
      </c>
      <c r="BM11" s="13">
        <v>511093.6</v>
      </c>
      <c r="BN11" s="13">
        <v>513174.31</v>
      </c>
      <c r="BO11" s="13">
        <v>520351.67999999993</v>
      </c>
      <c r="BP11" s="13">
        <v>520597.75999999995</v>
      </c>
      <c r="BQ11" s="13">
        <v>528558.08000000007</v>
      </c>
      <c r="BR11" s="13">
        <v>531959.70000000007</v>
      </c>
      <c r="BS11" s="13">
        <v>532656.73999999987</v>
      </c>
      <c r="BT11" s="13">
        <v>522556.10000000003</v>
      </c>
      <c r="BU11" s="13">
        <v>468501.63999999996</v>
      </c>
      <c r="BV11" s="13">
        <v>526633.83000000007</v>
      </c>
      <c r="BW11" s="13">
        <v>532550.76</v>
      </c>
      <c r="BX11" s="13">
        <v>543936.66</v>
      </c>
      <c r="BY11" s="13">
        <v>530000</v>
      </c>
      <c r="BZ11" s="13">
        <v>530000</v>
      </c>
      <c r="CA11" s="13">
        <v>530000</v>
      </c>
      <c r="CB11" s="13">
        <v>530000</v>
      </c>
      <c r="CC11" s="13">
        <v>530000</v>
      </c>
      <c r="CD11" s="13">
        <v>530000</v>
      </c>
      <c r="CE11" s="13">
        <v>580000</v>
      </c>
      <c r="CF11" s="13">
        <v>580000</v>
      </c>
      <c r="CG11" s="13">
        <v>580000</v>
      </c>
      <c r="CH11" s="13">
        <v>580000</v>
      </c>
      <c r="CI11" s="13">
        <v>580000</v>
      </c>
      <c r="CJ11" s="13">
        <v>580000</v>
      </c>
    </row>
    <row r="12" spans="1:88" x14ac:dyDescent="0.3">
      <c r="A12" s="5"/>
    </row>
    <row r="13" spans="1:88" x14ac:dyDescent="0.3">
      <c r="A13" s="5" t="s">
        <v>5</v>
      </c>
      <c r="B13" s="13">
        <v>237290.5</v>
      </c>
      <c r="C13" s="13">
        <v>216267.1</v>
      </c>
      <c r="D13" s="13">
        <v>246645.14</v>
      </c>
      <c r="E13" s="13">
        <v>309899.78999999998</v>
      </c>
      <c r="F13" s="13">
        <v>346643.75</v>
      </c>
      <c r="G13" s="13">
        <v>266666.51</v>
      </c>
      <c r="H13" s="13">
        <v>314524.96999999997</v>
      </c>
      <c r="I13" s="13">
        <v>377301.29</v>
      </c>
      <c r="J13" s="13">
        <v>368320.73</v>
      </c>
      <c r="K13" s="13">
        <v>330723.99</v>
      </c>
      <c r="L13" s="13">
        <v>305921.96999999997</v>
      </c>
      <c r="M13" s="13">
        <v>264059.01</v>
      </c>
      <c r="N13" s="13">
        <v>256069.66</v>
      </c>
      <c r="O13" s="13">
        <v>268010.17</v>
      </c>
      <c r="P13" s="13">
        <v>251061.72</v>
      </c>
      <c r="Q13" s="13">
        <v>215352.38</v>
      </c>
      <c r="R13" s="13">
        <v>237917.37</v>
      </c>
      <c r="S13" s="13">
        <v>283318.39</v>
      </c>
      <c r="T13" s="13">
        <v>297260.7</v>
      </c>
      <c r="U13" s="13">
        <v>371063.22</v>
      </c>
      <c r="V13" s="13">
        <v>351677.69</v>
      </c>
      <c r="W13" s="13">
        <v>383130.53</v>
      </c>
      <c r="X13" s="13">
        <v>455715.75</v>
      </c>
      <c r="Y13" s="13">
        <v>106681.98</v>
      </c>
      <c r="Z13" s="13">
        <v>287971.81</v>
      </c>
      <c r="AA13" s="13">
        <v>289154.27</v>
      </c>
      <c r="AB13" s="13">
        <v>323508.90000000002</v>
      </c>
      <c r="AC13" s="13">
        <v>317279.53000000003</v>
      </c>
      <c r="AD13" s="13">
        <v>350092.32</v>
      </c>
      <c r="AE13" s="13">
        <v>396013.53</v>
      </c>
      <c r="AF13" s="13">
        <v>434556.74</v>
      </c>
      <c r="AG13" s="13">
        <v>437214.87</v>
      </c>
      <c r="AH13" s="13">
        <v>390162.32</v>
      </c>
      <c r="AI13" s="13">
        <v>352771.12</v>
      </c>
      <c r="AJ13" s="13">
        <v>267680.19</v>
      </c>
      <c r="AK13" s="13">
        <v>230229.21</v>
      </c>
      <c r="AL13" s="13">
        <v>202485.75</v>
      </c>
      <c r="AM13" s="13">
        <v>178550.62</v>
      </c>
      <c r="AN13" s="13">
        <v>239528.32000000001</v>
      </c>
      <c r="AO13" s="13">
        <v>250254.25</v>
      </c>
      <c r="AP13" s="13">
        <v>241370.76</v>
      </c>
      <c r="AQ13" s="13">
        <v>327779.67</v>
      </c>
      <c r="AR13" s="13">
        <v>347372.65</v>
      </c>
      <c r="AS13" s="13">
        <v>351641.24</v>
      </c>
      <c r="AT13" s="13">
        <v>332067.09999999998</v>
      </c>
      <c r="AU13" s="13">
        <v>237998.11</v>
      </c>
      <c r="AV13" s="13">
        <v>276429.67</v>
      </c>
      <c r="AW13" s="13">
        <v>236579.22</v>
      </c>
      <c r="AX13" s="13">
        <v>248950.47</v>
      </c>
      <c r="AY13" s="13">
        <v>218903.3</v>
      </c>
      <c r="AZ13" s="13">
        <v>304988.49</v>
      </c>
      <c r="BA13" s="13">
        <v>281034.53999999998</v>
      </c>
      <c r="BB13" s="13">
        <v>296469.44</v>
      </c>
      <c r="BC13" s="13">
        <v>313991.34999999998</v>
      </c>
      <c r="BD13" s="13">
        <v>358860.76</v>
      </c>
      <c r="BE13" s="13">
        <v>382399.49</v>
      </c>
      <c r="BF13" s="13">
        <v>362114.19</v>
      </c>
      <c r="BG13" s="13">
        <v>372923.05</v>
      </c>
      <c r="BH13" s="13">
        <v>333632.96000000002</v>
      </c>
      <c r="BI13" s="13">
        <v>213545.68</v>
      </c>
      <c r="BJ13" s="13">
        <v>291243.39</v>
      </c>
      <c r="BK13" s="13">
        <v>289906.15000000002</v>
      </c>
      <c r="BL13" s="13">
        <v>322824.67</v>
      </c>
      <c r="BM13" s="13">
        <v>296581.90000000002</v>
      </c>
      <c r="BN13" s="13">
        <v>357524</v>
      </c>
      <c r="BO13" s="13">
        <v>351536.96</v>
      </c>
      <c r="BP13" s="13">
        <v>405175.98</v>
      </c>
      <c r="BQ13" s="13">
        <v>323558.63</v>
      </c>
      <c r="BR13" s="13">
        <v>390152.02</v>
      </c>
      <c r="BS13" s="13">
        <v>362772.05</v>
      </c>
      <c r="BT13" s="13">
        <v>331992.17</v>
      </c>
      <c r="BU13" s="13">
        <v>342098.65</v>
      </c>
      <c r="BV13" s="13">
        <v>295652.46999999997</v>
      </c>
      <c r="BW13" s="13">
        <v>271827.94</v>
      </c>
      <c r="BX13" s="13">
        <v>341090.52</v>
      </c>
      <c r="BY13" s="13">
        <v>375000</v>
      </c>
      <c r="BZ13" s="13">
        <v>375000</v>
      </c>
      <c r="CA13" s="13">
        <v>382500</v>
      </c>
      <c r="CB13" s="13">
        <v>387500</v>
      </c>
      <c r="CC13" s="13">
        <v>400000</v>
      </c>
      <c r="CD13" s="13">
        <v>405000</v>
      </c>
      <c r="CE13" s="13">
        <v>412500</v>
      </c>
      <c r="CF13" s="13">
        <v>410000</v>
      </c>
      <c r="CG13" s="13">
        <v>412500</v>
      </c>
      <c r="CH13" s="13">
        <v>427500</v>
      </c>
      <c r="CI13" s="13">
        <v>430000</v>
      </c>
      <c r="CJ13" s="13">
        <v>435000</v>
      </c>
    </row>
    <row r="14" spans="1:88" x14ac:dyDescent="0.3">
      <c r="A14" s="5" t="s">
        <v>6</v>
      </c>
      <c r="B14" s="13">
        <v>511975.56</v>
      </c>
      <c r="C14" s="13">
        <v>534337.94999999995</v>
      </c>
      <c r="D14" s="13">
        <v>521686.11</v>
      </c>
      <c r="E14" s="13">
        <v>541409.26</v>
      </c>
      <c r="F14" s="13">
        <v>510886.41</v>
      </c>
      <c r="G14" s="13">
        <v>555846.82999999996</v>
      </c>
      <c r="H14" s="13">
        <v>554968.37</v>
      </c>
      <c r="I14" s="13">
        <v>599730.10000000009</v>
      </c>
      <c r="J14" s="13">
        <v>603093.01000000013</v>
      </c>
      <c r="K14" s="13">
        <v>449183.81000000006</v>
      </c>
      <c r="L14" s="13">
        <v>683643.78000000014</v>
      </c>
      <c r="M14" s="13">
        <v>831392.72</v>
      </c>
      <c r="N14" s="13">
        <v>502078.70999999996</v>
      </c>
      <c r="O14" s="13">
        <v>317585.13999999996</v>
      </c>
      <c r="P14" s="13">
        <v>468589.45999999996</v>
      </c>
      <c r="Q14" s="13">
        <v>506478.7</v>
      </c>
      <c r="R14" s="13">
        <v>478421.93000000005</v>
      </c>
      <c r="S14" s="13">
        <v>113342.09999999998</v>
      </c>
      <c r="T14" s="13">
        <v>453678.88</v>
      </c>
      <c r="U14" s="13">
        <v>408781.10000000003</v>
      </c>
      <c r="V14" s="13">
        <v>274410.43</v>
      </c>
      <c r="W14" s="13">
        <v>445056.12</v>
      </c>
      <c r="X14" s="13">
        <v>415910.85</v>
      </c>
      <c r="Y14" s="13">
        <v>429606.13</v>
      </c>
      <c r="Z14" s="13">
        <v>344935.29999999993</v>
      </c>
      <c r="AA14" s="13">
        <v>385746.95999999996</v>
      </c>
      <c r="AB14" s="13">
        <v>396023.71999999986</v>
      </c>
      <c r="AC14" s="13">
        <v>303784.87999999989</v>
      </c>
      <c r="AD14" s="13">
        <v>377064.30000000005</v>
      </c>
      <c r="AE14" s="13">
        <v>396594.73000000004</v>
      </c>
      <c r="AF14" s="13">
        <v>349637.28</v>
      </c>
      <c r="AG14" s="13">
        <v>429432.7699999999</v>
      </c>
      <c r="AH14" s="13">
        <v>448413.11</v>
      </c>
      <c r="AI14" s="13">
        <v>426488.93</v>
      </c>
      <c r="AJ14" s="13">
        <v>484389.78</v>
      </c>
      <c r="AK14" s="13">
        <v>427857.31000000006</v>
      </c>
      <c r="AL14" s="13">
        <v>295388.68</v>
      </c>
      <c r="AM14" s="13">
        <v>353745.35</v>
      </c>
      <c r="AN14" s="13">
        <v>362487.82999999996</v>
      </c>
      <c r="AO14" s="13">
        <v>387249.66000000003</v>
      </c>
      <c r="AP14" s="13">
        <v>416349.99000000005</v>
      </c>
      <c r="AQ14" s="13">
        <v>438247.52999999997</v>
      </c>
      <c r="AR14" s="13">
        <v>457411.43000000011</v>
      </c>
      <c r="AS14" s="13">
        <v>361167.23000000004</v>
      </c>
      <c r="AT14" s="13">
        <v>300650.02</v>
      </c>
      <c r="AU14" s="13">
        <v>371636.2300000001</v>
      </c>
      <c r="AV14" s="13">
        <v>368147.7</v>
      </c>
      <c r="AW14" s="13">
        <v>211865.64</v>
      </c>
      <c r="AX14" s="13">
        <v>265881.93000000005</v>
      </c>
      <c r="AY14" s="13">
        <v>282077.08000000007</v>
      </c>
      <c r="AZ14" s="13">
        <v>301617.47999999992</v>
      </c>
      <c r="BA14" s="13">
        <v>303876.43999999989</v>
      </c>
      <c r="BB14" s="13">
        <v>295801.12</v>
      </c>
      <c r="BC14" s="13">
        <v>287580.33999999997</v>
      </c>
      <c r="BD14" s="13">
        <v>349766.19999999995</v>
      </c>
      <c r="BE14" s="13">
        <v>352433.06</v>
      </c>
      <c r="BF14" s="13">
        <v>365297.74000000005</v>
      </c>
      <c r="BG14" s="13">
        <v>401210.70999999996</v>
      </c>
      <c r="BH14" s="13">
        <v>464931.36000000004</v>
      </c>
      <c r="BI14" s="13">
        <v>496527.79</v>
      </c>
      <c r="BJ14" s="13">
        <v>305930.25999999995</v>
      </c>
      <c r="BK14" s="13">
        <v>278048.37</v>
      </c>
      <c r="BL14" s="13">
        <v>248127.38999999996</v>
      </c>
      <c r="BM14" s="13">
        <v>362285.94999999995</v>
      </c>
      <c r="BN14" s="13">
        <v>297272.86000000004</v>
      </c>
      <c r="BO14" s="13">
        <v>264163.69999999995</v>
      </c>
      <c r="BP14" s="13">
        <v>250310.99</v>
      </c>
      <c r="BQ14" s="13">
        <v>280839.87000000005</v>
      </c>
      <c r="BR14" s="13">
        <v>253768.91999999998</v>
      </c>
      <c r="BS14" s="13">
        <v>249213.97999999998</v>
      </c>
      <c r="BT14" s="13">
        <v>336469.45</v>
      </c>
      <c r="BU14" s="13">
        <v>543143.82999999996</v>
      </c>
      <c r="BV14" s="13">
        <v>296262.83000000007</v>
      </c>
      <c r="BW14" s="13">
        <v>316080.21999999997</v>
      </c>
      <c r="BX14" s="13">
        <v>295297.98</v>
      </c>
      <c r="BY14" s="13">
        <v>270000</v>
      </c>
      <c r="BZ14" s="13">
        <v>270000</v>
      </c>
      <c r="CA14" s="13">
        <v>275400</v>
      </c>
      <c r="CB14" s="13">
        <v>279000</v>
      </c>
      <c r="CC14" s="13">
        <v>288000</v>
      </c>
      <c r="CD14" s="13">
        <v>291600</v>
      </c>
      <c r="CE14" s="13">
        <v>297000</v>
      </c>
      <c r="CF14" s="13">
        <v>295200</v>
      </c>
      <c r="CG14" s="13">
        <v>297000</v>
      </c>
      <c r="CH14" s="13">
        <v>307800</v>
      </c>
      <c r="CI14" s="13">
        <v>309600</v>
      </c>
      <c r="CJ14" s="13">
        <v>313200</v>
      </c>
    </row>
    <row r="15" spans="1:88" x14ac:dyDescent="0.3">
      <c r="A15" s="7" t="s">
        <v>7</v>
      </c>
      <c r="B15" s="10">
        <f>SUM(B10:B14)</f>
        <v>1825351.3900000001</v>
      </c>
      <c r="C15" s="10">
        <f t="shared" ref="C15:BN15" si="4">SUM(C10:C14)</f>
        <v>1850430.54</v>
      </c>
      <c r="D15" s="10">
        <f t="shared" si="4"/>
        <v>1889469.8399999999</v>
      </c>
      <c r="E15" s="10">
        <f t="shared" si="4"/>
        <v>1975567.8199999998</v>
      </c>
      <c r="F15" s="10">
        <f t="shared" si="4"/>
        <v>2043720.16</v>
      </c>
      <c r="G15" s="10">
        <f t="shared" si="4"/>
        <v>1994290.46</v>
      </c>
      <c r="H15" s="10">
        <f t="shared" si="4"/>
        <v>2085124.6</v>
      </c>
      <c r="I15" s="10">
        <f t="shared" si="4"/>
        <v>2120998.6</v>
      </c>
      <c r="J15" s="10">
        <f t="shared" si="4"/>
        <v>2156770.6100000003</v>
      </c>
      <c r="K15" s="10">
        <f t="shared" si="4"/>
        <v>1945899.8399999999</v>
      </c>
      <c r="L15" s="10">
        <f t="shared" si="4"/>
        <v>2140248.29</v>
      </c>
      <c r="M15" s="10">
        <f t="shared" si="4"/>
        <v>2276040.8499999996</v>
      </c>
      <c r="N15" s="10">
        <f t="shared" si="4"/>
        <v>1879854.5099999998</v>
      </c>
      <c r="O15" s="10">
        <f t="shared" si="4"/>
        <v>1717406.2899999998</v>
      </c>
      <c r="P15" s="10">
        <f t="shared" si="4"/>
        <v>1841861.52</v>
      </c>
      <c r="Q15" s="10">
        <f t="shared" si="4"/>
        <v>1831425.07</v>
      </c>
      <c r="R15" s="10">
        <f t="shared" si="4"/>
        <v>1846596.38</v>
      </c>
      <c r="S15" s="10">
        <f t="shared" si="4"/>
        <v>1830828.4</v>
      </c>
      <c r="T15" s="10">
        <f t="shared" si="4"/>
        <v>1894566.2600000002</v>
      </c>
      <c r="U15" s="10">
        <f t="shared" si="4"/>
        <v>1920494.48</v>
      </c>
      <c r="V15" s="10">
        <f t="shared" si="4"/>
        <v>1892585.9799999997</v>
      </c>
      <c r="W15" s="10">
        <f t="shared" si="4"/>
        <v>1972536.77</v>
      </c>
      <c r="X15" s="10">
        <f t="shared" si="4"/>
        <v>2029646.1999999997</v>
      </c>
      <c r="Y15" s="10">
        <f t="shared" si="4"/>
        <v>1041702.7000000001</v>
      </c>
      <c r="Z15" s="10">
        <f t="shared" si="4"/>
        <v>1737450.3399999999</v>
      </c>
      <c r="AA15" s="10">
        <f t="shared" si="4"/>
        <v>1755960.0299999998</v>
      </c>
      <c r="AB15" s="10">
        <f t="shared" si="4"/>
        <v>1800896.0299999998</v>
      </c>
      <c r="AC15" s="10">
        <f t="shared" si="4"/>
        <v>1717155.5599999998</v>
      </c>
      <c r="AD15" s="10">
        <f t="shared" si="4"/>
        <v>1856937.78</v>
      </c>
      <c r="AE15" s="10">
        <f t="shared" si="4"/>
        <v>1889355.82</v>
      </c>
      <c r="AF15" s="10">
        <f t="shared" si="4"/>
        <v>1879985.6600000001</v>
      </c>
      <c r="AG15" s="10">
        <f t="shared" si="4"/>
        <v>2011799.5100000002</v>
      </c>
      <c r="AH15" s="10">
        <f t="shared" si="4"/>
        <v>1948814.8000000003</v>
      </c>
      <c r="AI15" s="10">
        <f t="shared" si="4"/>
        <v>1946721.01</v>
      </c>
      <c r="AJ15" s="10">
        <f t="shared" si="4"/>
        <v>1957476.1199999999</v>
      </c>
      <c r="AK15" s="10">
        <f t="shared" si="4"/>
        <v>1923236.21</v>
      </c>
      <c r="AL15" s="10">
        <f t="shared" si="4"/>
        <v>1642676.55</v>
      </c>
      <c r="AM15" s="10">
        <f t="shared" si="4"/>
        <v>1703338.3600000003</v>
      </c>
      <c r="AN15" s="10">
        <f t="shared" si="4"/>
        <v>1803241.4500000002</v>
      </c>
      <c r="AO15" s="10">
        <f t="shared" si="4"/>
        <v>1894860.1100000003</v>
      </c>
      <c r="AP15" s="10">
        <f t="shared" si="4"/>
        <v>1906409.15</v>
      </c>
      <c r="AQ15" s="10">
        <f t="shared" si="4"/>
        <v>1967711.5499999998</v>
      </c>
      <c r="AR15" s="10">
        <f t="shared" si="4"/>
        <v>2007817.5700000003</v>
      </c>
      <c r="AS15" s="10">
        <f t="shared" si="4"/>
        <v>1961169.11</v>
      </c>
      <c r="AT15" s="10">
        <f t="shared" si="4"/>
        <v>1832167.3399999999</v>
      </c>
      <c r="AU15" s="10">
        <f t="shared" si="4"/>
        <v>1826016.94</v>
      </c>
      <c r="AV15" s="10">
        <f t="shared" si="4"/>
        <v>1839041.2299999997</v>
      </c>
      <c r="AW15" s="10">
        <f t="shared" si="4"/>
        <v>1488644.35</v>
      </c>
      <c r="AX15" s="10">
        <f t="shared" si="4"/>
        <v>1680996.4</v>
      </c>
      <c r="AY15" s="10">
        <f t="shared" si="4"/>
        <v>1682001.86</v>
      </c>
      <c r="AZ15" s="10">
        <f t="shared" si="4"/>
        <v>1805570.33</v>
      </c>
      <c r="BA15" s="10">
        <f t="shared" si="4"/>
        <v>1806760.4</v>
      </c>
      <c r="BB15" s="10">
        <f t="shared" si="4"/>
        <v>1770299.4500000002</v>
      </c>
      <c r="BC15" s="10">
        <f t="shared" si="4"/>
        <v>1814888.0699999998</v>
      </c>
      <c r="BD15" s="10">
        <f t="shared" si="4"/>
        <v>1962482.97</v>
      </c>
      <c r="BE15" s="10">
        <f t="shared" si="4"/>
        <v>1950927.31</v>
      </c>
      <c r="BF15" s="10">
        <f t="shared" si="4"/>
        <v>1949040.5099999998</v>
      </c>
      <c r="BG15" s="10">
        <f t="shared" si="4"/>
        <v>1997131.36</v>
      </c>
      <c r="BH15" s="10">
        <f t="shared" si="4"/>
        <v>2041755.08</v>
      </c>
      <c r="BI15" s="10">
        <f t="shared" si="4"/>
        <v>1482167.13</v>
      </c>
      <c r="BJ15" s="10">
        <f t="shared" si="4"/>
        <v>1731554.45</v>
      </c>
      <c r="BK15" s="10">
        <f t="shared" si="4"/>
        <v>1725535.87</v>
      </c>
      <c r="BL15" s="10">
        <f t="shared" si="4"/>
        <v>1766383.92</v>
      </c>
      <c r="BM15" s="10">
        <f t="shared" si="4"/>
        <v>1903181.2100000002</v>
      </c>
      <c r="BN15" s="10">
        <f t="shared" si="4"/>
        <v>1795397.9200000002</v>
      </c>
      <c r="BO15" s="10">
        <f t="shared" ref="BO15:CJ15" si="5">SUM(BO10:BO14)</f>
        <v>1831742.3399999999</v>
      </c>
      <c r="BP15" s="10">
        <f t="shared" si="5"/>
        <v>1890725.22</v>
      </c>
      <c r="BQ15" s="10">
        <f t="shared" si="5"/>
        <v>1791141.4700000002</v>
      </c>
      <c r="BR15" s="10">
        <f t="shared" si="5"/>
        <v>1869892.1600000001</v>
      </c>
      <c r="BS15" s="10">
        <f t="shared" si="5"/>
        <v>1826554.7899999998</v>
      </c>
      <c r="BT15" s="10">
        <f t="shared" si="5"/>
        <v>1871945.2799999998</v>
      </c>
      <c r="BU15" s="10">
        <f t="shared" si="5"/>
        <v>1957381.9300000002</v>
      </c>
      <c r="BV15" s="10">
        <f t="shared" si="5"/>
        <v>1788372.1</v>
      </c>
      <c r="BW15" s="10">
        <f t="shared" si="5"/>
        <v>1815689.72</v>
      </c>
      <c r="BX15" s="10">
        <f t="shared" si="5"/>
        <v>1945049.6400000001</v>
      </c>
      <c r="BY15" s="10">
        <f t="shared" si="5"/>
        <v>1800000</v>
      </c>
      <c r="BZ15" s="10">
        <f t="shared" si="5"/>
        <v>1825000</v>
      </c>
      <c r="CA15" s="10">
        <f t="shared" si="5"/>
        <v>1867900</v>
      </c>
      <c r="CB15" s="10">
        <f t="shared" si="5"/>
        <v>1946500</v>
      </c>
      <c r="CC15" s="10">
        <f t="shared" si="5"/>
        <v>1868000</v>
      </c>
      <c r="CD15" s="10">
        <f t="shared" si="5"/>
        <v>1906600</v>
      </c>
      <c r="CE15" s="10">
        <f t="shared" si="5"/>
        <v>1969500</v>
      </c>
      <c r="CF15" s="10">
        <f t="shared" si="5"/>
        <v>1975200</v>
      </c>
      <c r="CG15" s="10">
        <f t="shared" si="5"/>
        <v>1979500</v>
      </c>
      <c r="CH15" s="10">
        <f t="shared" si="5"/>
        <v>2005300</v>
      </c>
      <c r="CI15" s="10">
        <f t="shared" si="5"/>
        <v>2009600</v>
      </c>
      <c r="CJ15" s="10">
        <f t="shared" si="5"/>
        <v>2018200</v>
      </c>
    </row>
    <row r="16" spans="1:88" x14ac:dyDescent="0.3">
      <c r="A16" s="5" t="s">
        <v>8</v>
      </c>
      <c r="B16" s="13">
        <v>-17203.130000000121</v>
      </c>
      <c r="C16" s="13">
        <v>51415.269999999553</v>
      </c>
      <c r="D16" s="13">
        <v>-142920.65999999992</v>
      </c>
      <c r="E16" s="13">
        <v>-193367.0299999998</v>
      </c>
      <c r="F16" s="13">
        <v>-137226.71999999997</v>
      </c>
      <c r="G16" s="13">
        <v>-71459.179999999935</v>
      </c>
      <c r="H16" s="13">
        <v>-139027.12000000011</v>
      </c>
      <c r="I16" s="13">
        <v>-136199.18000000017</v>
      </c>
      <c r="J16" s="13">
        <v>-169080.58000000031</v>
      </c>
      <c r="K16" s="13">
        <v>-12435.069999999832</v>
      </c>
      <c r="L16" s="13">
        <v>-154432.37000000011</v>
      </c>
      <c r="M16" s="13">
        <v>-288802.59999999963</v>
      </c>
      <c r="N16" s="13">
        <v>64768.130000000121</v>
      </c>
      <c r="O16" s="13">
        <v>-14256.379999999655</v>
      </c>
      <c r="P16" s="13">
        <v>-33873.470000000205</v>
      </c>
      <c r="Q16" s="13">
        <v>-167428.07000000007</v>
      </c>
      <c r="R16" s="13">
        <v>-67896.939999999944</v>
      </c>
      <c r="S16" s="13">
        <v>-206997.20999999996</v>
      </c>
      <c r="T16" s="13">
        <v>-184072.4600000002</v>
      </c>
      <c r="U16" s="13">
        <v>-293186.07000000007</v>
      </c>
      <c r="V16" s="13">
        <v>-98408.899999999674</v>
      </c>
      <c r="W16" s="13">
        <v>-98973.84999999986</v>
      </c>
      <c r="X16" s="13">
        <v>23864.380000000354</v>
      </c>
      <c r="Y16" s="13">
        <v>-262563.43000000005</v>
      </c>
      <c r="Z16" s="13">
        <v>-129558.59999999986</v>
      </c>
      <c r="AA16" s="13">
        <v>114123.95000000019</v>
      </c>
      <c r="AB16" s="13">
        <v>250360.02000000025</v>
      </c>
      <c r="AC16" s="13">
        <v>465179.52000000025</v>
      </c>
      <c r="AD16" s="13">
        <v>539598.92000000016</v>
      </c>
      <c r="AE16" s="13">
        <v>338186.97</v>
      </c>
      <c r="AF16" s="13">
        <v>417967.91999999993</v>
      </c>
      <c r="AG16" s="13">
        <v>244377.02000000002</v>
      </c>
      <c r="AH16" s="13">
        <v>288268.39999999991</v>
      </c>
      <c r="AI16" s="13">
        <v>342413.68999999971</v>
      </c>
      <c r="AJ16" s="13">
        <v>217362.69000000018</v>
      </c>
      <c r="AK16" s="13">
        <v>12348.569999999832</v>
      </c>
      <c r="AL16" s="13">
        <v>358163.3899999999</v>
      </c>
      <c r="AM16" s="13">
        <v>202979.54999999958</v>
      </c>
      <c r="AN16" s="13">
        <v>60475.949999999953</v>
      </c>
      <c r="AO16" s="13">
        <v>45140.009999999776</v>
      </c>
      <c r="AP16" s="13">
        <v>270746.5</v>
      </c>
      <c r="AQ16" s="13">
        <v>-51438.949999999721</v>
      </c>
      <c r="AR16" s="13">
        <v>-3800.2500000002328</v>
      </c>
      <c r="AS16" s="13">
        <v>48051.549999999814</v>
      </c>
      <c r="AT16" s="13">
        <v>36773.660000000149</v>
      </c>
      <c r="AU16" s="13">
        <v>52196.85999999987</v>
      </c>
      <c r="AV16" s="13">
        <v>5698.3900000003632</v>
      </c>
      <c r="AW16" s="13">
        <v>-122225.7100000002</v>
      </c>
      <c r="AX16" s="13">
        <v>15281.690000000177</v>
      </c>
      <c r="AY16" s="13">
        <v>-31580.730000000214</v>
      </c>
      <c r="AZ16" s="13">
        <v>-21642.419999999925</v>
      </c>
      <c r="BA16" s="13">
        <v>-68175.790000000037</v>
      </c>
      <c r="BB16" s="13">
        <v>9147.0299999997951</v>
      </c>
      <c r="BC16" s="13">
        <v>-92923.669999999693</v>
      </c>
      <c r="BD16" s="13">
        <v>-41448.879999999888</v>
      </c>
      <c r="BE16" s="13">
        <v>-44378.340000000084</v>
      </c>
      <c r="BF16" s="13">
        <v>-10421.419999999925</v>
      </c>
      <c r="BG16" s="13">
        <v>-4059.0100000000093</v>
      </c>
      <c r="BH16" s="13">
        <v>-70808.690000000177</v>
      </c>
      <c r="BI16" s="13">
        <v>43547.520000000251</v>
      </c>
      <c r="BJ16" s="13">
        <v>76661.000000000233</v>
      </c>
      <c r="BK16" s="13">
        <v>-64245.860000000102</v>
      </c>
      <c r="BL16" s="13">
        <v>-27227.159999999916</v>
      </c>
      <c r="BM16" s="13">
        <v>-9866.5800000003073</v>
      </c>
      <c r="BN16" s="13">
        <v>-33217.960000000196</v>
      </c>
      <c r="BO16" s="13">
        <v>-46368.879999999888</v>
      </c>
      <c r="BP16" s="13">
        <v>-118854.90999999992</v>
      </c>
      <c r="BQ16" s="13">
        <v>21788.84999999986</v>
      </c>
      <c r="BR16" s="13">
        <v>-137484.54000000004</v>
      </c>
      <c r="BS16" s="13">
        <v>-19975.979999999749</v>
      </c>
      <c r="BT16" s="13">
        <v>-166541.25999999978</v>
      </c>
      <c r="BU16" s="13">
        <v>-541308.56000000006</v>
      </c>
      <c r="BV16" s="13">
        <v>370286.36999999965</v>
      </c>
      <c r="BW16" s="13">
        <v>15318.479999999981</v>
      </c>
      <c r="BX16" s="13">
        <v>-42026.520000000019</v>
      </c>
      <c r="BY16" s="13">
        <v>50280</v>
      </c>
      <c r="BZ16" s="13">
        <v>50280</v>
      </c>
      <c r="CA16" s="13">
        <v>51435</v>
      </c>
      <c r="CB16" s="13">
        <v>52185</v>
      </c>
      <c r="CC16" s="13">
        <v>54039</v>
      </c>
      <c r="CD16" s="13">
        <v>54639</v>
      </c>
      <c r="CE16" s="13">
        <v>55794</v>
      </c>
      <c r="CF16" s="13">
        <v>55239</v>
      </c>
      <c r="CG16" s="13">
        <v>55893</v>
      </c>
      <c r="CH16" s="13">
        <v>57918</v>
      </c>
      <c r="CI16" s="13">
        <v>58113</v>
      </c>
      <c r="CJ16" s="13">
        <v>58863</v>
      </c>
    </row>
    <row r="17" spans="1:88" x14ac:dyDescent="0.3">
      <c r="A17" s="5" t="s">
        <v>26</v>
      </c>
      <c r="B17" s="10">
        <f>SUM(B15:B16)</f>
        <v>1808148.26</v>
      </c>
      <c r="C17" s="10">
        <f t="shared" ref="C17:BN17" si="6">SUM(C15:C16)</f>
        <v>1901845.8099999996</v>
      </c>
      <c r="D17" s="10">
        <f t="shared" si="6"/>
        <v>1746549.18</v>
      </c>
      <c r="E17" s="10">
        <f t="shared" si="6"/>
        <v>1782200.79</v>
      </c>
      <c r="F17" s="10">
        <f t="shared" si="6"/>
        <v>1906493.4399999999</v>
      </c>
      <c r="G17" s="10">
        <f t="shared" si="6"/>
        <v>1922831.28</v>
      </c>
      <c r="H17" s="10">
        <f t="shared" si="6"/>
        <v>1946097.48</v>
      </c>
      <c r="I17" s="10">
        <f t="shared" si="6"/>
        <v>1984799.42</v>
      </c>
      <c r="J17" s="10">
        <f t="shared" si="6"/>
        <v>1987690.03</v>
      </c>
      <c r="K17" s="10">
        <f t="shared" si="6"/>
        <v>1933464.77</v>
      </c>
      <c r="L17" s="10">
        <f t="shared" si="6"/>
        <v>1985815.92</v>
      </c>
      <c r="M17" s="10">
        <f t="shared" si="6"/>
        <v>1987238.25</v>
      </c>
      <c r="N17" s="10">
        <f t="shared" si="6"/>
        <v>1944622.64</v>
      </c>
      <c r="O17" s="10">
        <f t="shared" si="6"/>
        <v>1703149.9100000001</v>
      </c>
      <c r="P17" s="10">
        <f t="shared" si="6"/>
        <v>1807988.0499999998</v>
      </c>
      <c r="Q17" s="10">
        <f t="shared" si="6"/>
        <v>1663997</v>
      </c>
      <c r="R17" s="10">
        <f t="shared" si="6"/>
        <v>1778699.44</v>
      </c>
      <c r="S17" s="10">
        <f t="shared" si="6"/>
        <v>1623831.19</v>
      </c>
      <c r="T17" s="10">
        <f t="shared" si="6"/>
        <v>1710493.8</v>
      </c>
      <c r="U17" s="10">
        <f t="shared" si="6"/>
        <v>1627308.41</v>
      </c>
      <c r="V17" s="10">
        <f t="shared" si="6"/>
        <v>1794177.08</v>
      </c>
      <c r="W17" s="10">
        <f t="shared" si="6"/>
        <v>1873562.9200000002</v>
      </c>
      <c r="X17" s="10">
        <f t="shared" si="6"/>
        <v>2053510.58</v>
      </c>
      <c r="Y17" s="10">
        <f t="shared" si="6"/>
        <v>779139.27</v>
      </c>
      <c r="Z17" s="10">
        <f t="shared" si="6"/>
        <v>1607891.74</v>
      </c>
      <c r="AA17" s="10">
        <f t="shared" si="6"/>
        <v>1870083.98</v>
      </c>
      <c r="AB17" s="10">
        <f t="shared" si="6"/>
        <v>2051256.05</v>
      </c>
      <c r="AC17" s="10">
        <f t="shared" si="6"/>
        <v>2182335.08</v>
      </c>
      <c r="AD17" s="10">
        <f t="shared" si="6"/>
        <v>2396536.7000000002</v>
      </c>
      <c r="AE17" s="10">
        <f t="shared" si="6"/>
        <v>2227542.79</v>
      </c>
      <c r="AF17" s="10">
        <f t="shared" si="6"/>
        <v>2297953.58</v>
      </c>
      <c r="AG17" s="10">
        <f t="shared" si="6"/>
        <v>2256176.5300000003</v>
      </c>
      <c r="AH17" s="10">
        <f t="shared" si="6"/>
        <v>2237083.2000000002</v>
      </c>
      <c r="AI17" s="10">
        <f t="shared" si="6"/>
        <v>2289134.6999999997</v>
      </c>
      <c r="AJ17" s="10">
        <f t="shared" si="6"/>
        <v>2174838.81</v>
      </c>
      <c r="AK17" s="10">
        <f t="shared" si="6"/>
        <v>1935584.7799999998</v>
      </c>
      <c r="AL17" s="10">
        <f t="shared" si="6"/>
        <v>2000839.94</v>
      </c>
      <c r="AM17" s="10">
        <f t="shared" si="6"/>
        <v>1906317.91</v>
      </c>
      <c r="AN17" s="10">
        <f t="shared" si="6"/>
        <v>1863717.4000000001</v>
      </c>
      <c r="AO17" s="10">
        <f t="shared" si="6"/>
        <v>1940000.12</v>
      </c>
      <c r="AP17" s="10">
        <f t="shared" si="6"/>
        <v>2177155.65</v>
      </c>
      <c r="AQ17" s="10">
        <f t="shared" si="6"/>
        <v>1916272.6</v>
      </c>
      <c r="AR17" s="10">
        <f t="shared" si="6"/>
        <v>2004017.32</v>
      </c>
      <c r="AS17" s="10">
        <f t="shared" si="6"/>
        <v>2009220.66</v>
      </c>
      <c r="AT17" s="10">
        <f t="shared" si="6"/>
        <v>1868941</v>
      </c>
      <c r="AU17" s="10">
        <f t="shared" si="6"/>
        <v>1878213.7999999998</v>
      </c>
      <c r="AV17" s="10">
        <f t="shared" si="6"/>
        <v>1844739.62</v>
      </c>
      <c r="AW17" s="10">
        <f t="shared" si="6"/>
        <v>1366418.64</v>
      </c>
      <c r="AX17" s="10">
        <f t="shared" si="6"/>
        <v>1696278.09</v>
      </c>
      <c r="AY17" s="10">
        <f t="shared" si="6"/>
        <v>1650421.13</v>
      </c>
      <c r="AZ17" s="10">
        <f t="shared" si="6"/>
        <v>1783927.9100000001</v>
      </c>
      <c r="BA17" s="10">
        <f t="shared" si="6"/>
        <v>1738584.6099999999</v>
      </c>
      <c r="BB17" s="10">
        <f t="shared" si="6"/>
        <v>1779446.48</v>
      </c>
      <c r="BC17" s="10">
        <f t="shared" si="6"/>
        <v>1721964.4000000001</v>
      </c>
      <c r="BD17" s="10">
        <f t="shared" si="6"/>
        <v>1921034.09</v>
      </c>
      <c r="BE17" s="10">
        <f t="shared" si="6"/>
        <v>1906548.97</v>
      </c>
      <c r="BF17" s="10">
        <f t="shared" si="6"/>
        <v>1938619.0899999999</v>
      </c>
      <c r="BG17" s="10">
        <f t="shared" si="6"/>
        <v>1993072.35</v>
      </c>
      <c r="BH17" s="10">
        <f t="shared" si="6"/>
        <v>1970946.39</v>
      </c>
      <c r="BI17" s="10">
        <f t="shared" si="6"/>
        <v>1525714.6500000001</v>
      </c>
      <c r="BJ17" s="10">
        <f t="shared" si="6"/>
        <v>1808215.4500000002</v>
      </c>
      <c r="BK17" s="10">
        <f t="shared" si="6"/>
        <v>1661290.01</v>
      </c>
      <c r="BL17" s="10">
        <f t="shared" si="6"/>
        <v>1739156.76</v>
      </c>
      <c r="BM17" s="10">
        <f t="shared" si="6"/>
        <v>1893314.63</v>
      </c>
      <c r="BN17" s="10">
        <f t="shared" si="6"/>
        <v>1762179.96</v>
      </c>
      <c r="BO17" s="10">
        <f t="shared" ref="BO17:CJ17" si="7">SUM(BO15:BO16)</f>
        <v>1785373.46</v>
      </c>
      <c r="BP17" s="10">
        <f t="shared" si="7"/>
        <v>1771870.31</v>
      </c>
      <c r="BQ17" s="10">
        <f t="shared" si="7"/>
        <v>1812930.32</v>
      </c>
      <c r="BR17" s="10">
        <f t="shared" si="7"/>
        <v>1732407.62</v>
      </c>
      <c r="BS17" s="10">
        <f t="shared" si="7"/>
        <v>1806578.81</v>
      </c>
      <c r="BT17" s="10">
        <f t="shared" si="7"/>
        <v>1705404.02</v>
      </c>
      <c r="BU17" s="10">
        <f t="shared" si="7"/>
        <v>1416073.37</v>
      </c>
      <c r="BV17" s="10">
        <f t="shared" si="7"/>
        <v>2158658.4699999997</v>
      </c>
      <c r="BW17" s="10">
        <f t="shared" si="7"/>
        <v>1831008.2</v>
      </c>
      <c r="BX17" s="10">
        <f t="shared" si="7"/>
        <v>1903023.12</v>
      </c>
      <c r="BY17" s="10">
        <f t="shared" si="7"/>
        <v>1850280</v>
      </c>
      <c r="BZ17" s="10">
        <f t="shared" si="7"/>
        <v>1875280</v>
      </c>
      <c r="CA17" s="10">
        <f t="shared" si="7"/>
        <v>1919335</v>
      </c>
      <c r="CB17" s="10">
        <f t="shared" si="7"/>
        <v>1998685</v>
      </c>
      <c r="CC17" s="10">
        <f t="shared" si="7"/>
        <v>1922039</v>
      </c>
      <c r="CD17" s="10">
        <f t="shared" si="7"/>
        <v>1961239</v>
      </c>
      <c r="CE17" s="10">
        <f t="shared" si="7"/>
        <v>2025294</v>
      </c>
      <c r="CF17" s="10">
        <f t="shared" si="7"/>
        <v>2030439</v>
      </c>
      <c r="CG17" s="10">
        <f t="shared" si="7"/>
        <v>2035393</v>
      </c>
      <c r="CH17" s="10">
        <f t="shared" si="7"/>
        <v>2063218</v>
      </c>
      <c r="CI17" s="10">
        <f t="shared" si="7"/>
        <v>2067713</v>
      </c>
      <c r="CJ17" s="10">
        <f t="shared" si="7"/>
        <v>2077063</v>
      </c>
    </row>
    <row r="18" spans="1:88" ht="27.6" x14ac:dyDescent="0.3">
      <c r="A18" s="6" t="s">
        <v>27</v>
      </c>
    </row>
    <row r="19" spans="1:88" x14ac:dyDescent="0.3">
      <c r="A19" s="5" t="s">
        <v>9</v>
      </c>
      <c r="B19" s="9">
        <f>B17/B5</f>
        <v>0.25979833342402064</v>
      </c>
      <c r="C19" s="9">
        <f t="shared" ref="C19:BN19" si="8">C17/C5</f>
        <v>0.26999920617772832</v>
      </c>
      <c r="D19" s="9">
        <f t="shared" si="8"/>
        <v>0.23105858873713456</v>
      </c>
      <c r="E19" s="9">
        <f t="shared" si="8"/>
        <v>0.23253889629173916</v>
      </c>
      <c r="F19" s="9">
        <f t="shared" si="8"/>
        <v>0.25428462667429863</v>
      </c>
      <c r="G19" s="9">
        <f t="shared" si="8"/>
        <v>0.2565099780651518</v>
      </c>
      <c r="H19" s="9">
        <f t="shared" si="8"/>
        <v>0.25692106623307326</v>
      </c>
      <c r="I19" s="9">
        <f t="shared" si="8"/>
        <v>0.268983205605552</v>
      </c>
      <c r="J19" s="9">
        <f t="shared" si="8"/>
        <v>0.27242740944276705</v>
      </c>
      <c r="K19" s="9">
        <f t="shared" si="8"/>
        <v>0.28072647673438211</v>
      </c>
      <c r="L19" s="9">
        <f t="shared" si="8"/>
        <v>0.30552226936245247</v>
      </c>
      <c r="M19" s="9">
        <f t="shared" si="8"/>
        <v>0.29397895468959939</v>
      </c>
      <c r="N19" s="9">
        <f t="shared" si="8"/>
        <v>0.29801577808282809</v>
      </c>
      <c r="O19" s="9">
        <f t="shared" si="8"/>
        <v>0.27988626528534838</v>
      </c>
      <c r="P19" s="9">
        <f t="shared" si="8"/>
        <v>0.28349335706150786</v>
      </c>
      <c r="Q19" s="9">
        <f t="shared" si="8"/>
        <v>0.23409726640218184</v>
      </c>
      <c r="R19" s="9">
        <f t="shared" si="8"/>
        <v>0.25913518050490125</v>
      </c>
      <c r="S19" s="9">
        <f t="shared" si="8"/>
        <v>0.25224225825624097</v>
      </c>
      <c r="T19" s="9">
        <f t="shared" si="8"/>
        <v>0.27227146212291659</v>
      </c>
      <c r="U19" s="9">
        <f t="shared" si="8"/>
        <v>0.2630200503045026</v>
      </c>
      <c r="V19" s="9">
        <f t="shared" si="8"/>
        <v>0.28280817069818132</v>
      </c>
      <c r="W19" s="9">
        <f t="shared" si="8"/>
        <v>0.2957044111645783</v>
      </c>
      <c r="X19" s="9">
        <f t="shared" si="8"/>
        <v>0.31510726208213841</v>
      </c>
      <c r="Y19" s="9">
        <f t="shared" si="8"/>
        <v>0.17834596825995935</v>
      </c>
      <c r="Z19" s="9">
        <f t="shared" si="8"/>
        <v>0.2633194055938467</v>
      </c>
      <c r="AA19" s="9">
        <f t="shared" si="8"/>
        <v>0.2832776580391812</v>
      </c>
      <c r="AB19" s="9">
        <f t="shared" si="8"/>
        <v>0.29526445518097288</v>
      </c>
      <c r="AC19" s="9">
        <f t="shared" si="8"/>
        <v>0.3082888313793572</v>
      </c>
      <c r="AD19" s="9">
        <f t="shared" si="8"/>
        <v>0.29823317476016964</v>
      </c>
      <c r="AE19" s="9">
        <f t="shared" si="8"/>
        <v>0.28067591969923328</v>
      </c>
      <c r="AF19" s="9">
        <f t="shared" si="8"/>
        <v>0.26813288908284666</v>
      </c>
      <c r="AG19" s="9">
        <f t="shared" si="8"/>
        <v>0.28020106266035799</v>
      </c>
      <c r="AH19" s="9">
        <f t="shared" si="8"/>
        <v>0.26963742461529266</v>
      </c>
      <c r="AI19" s="9">
        <f t="shared" si="8"/>
        <v>0.28252196583626249</v>
      </c>
      <c r="AJ19" s="9">
        <f t="shared" si="8"/>
        <v>0.30527005103029548</v>
      </c>
      <c r="AK19" s="9">
        <f t="shared" si="8"/>
        <v>0.33738398976588269</v>
      </c>
      <c r="AL19" s="9">
        <f t="shared" si="8"/>
        <v>0.29386298888439166</v>
      </c>
      <c r="AM19" s="9">
        <f t="shared" si="8"/>
        <v>0.28145361336197322</v>
      </c>
      <c r="AN19" s="9">
        <f t="shared" si="8"/>
        <v>0.26533524750679882</v>
      </c>
      <c r="AO19" s="9">
        <f t="shared" si="8"/>
        <v>0.24620524138742139</v>
      </c>
      <c r="AP19" s="9">
        <f t="shared" si="8"/>
        <v>0.28411670370742476</v>
      </c>
      <c r="AQ19" s="9">
        <f t="shared" si="8"/>
        <v>0.24635267293618052</v>
      </c>
      <c r="AR19" s="9">
        <f t="shared" si="8"/>
        <v>0.26709709586984615</v>
      </c>
      <c r="AS19" s="9">
        <f t="shared" si="8"/>
        <v>0.25107596823751716</v>
      </c>
      <c r="AT19" s="9">
        <f t="shared" si="8"/>
        <v>0.23455905680115471</v>
      </c>
      <c r="AU19" s="9">
        <f t="shared" si="8"/>
        <v>0.23557183353075842</v>
      </c>
      <c r="AV19" s="9">
        <f t="shared" si="8"/>
        <v>0.25017422110091225</v>
      </c>
      <c r="AW19" s="9">
        <f t="shared" si="8"/>
        <v>0.24296829621185284</v>
      </c>
      <c r="AX19" s="9">
        <f t="shared" si="8"/>
        <v>0.24560619494731478</v>
      </c>
      <c r="AY19" s="9">
        <f t="shared" si="8"/>
        <v>0.2474625146171045</v>
      </c>
      <c r="AZ19" s="9">
        <f t="shared" si="8"/>
        <v>0.25798699565734229</v>
      </c>
      <c r="BA19" s="9">
        <f t="shared" si="8"/>
        <v>0.2588889486902935</v>
      </c>
      <c r="BB19" s="9">
        <f t="shared" si="8"/>
        <v>0.26698735841127269</v>
      </c>
      <c r="BC19" s="9">
        <f t="shared" si="8"/>
        <v>0.25671810163898323</v>
      </c>
      <c r="BD19" s="9">
        <f t="shared" si="8"/>
        <v>0.28746370163660001</v>
      </c>
      <c r="BE19" s="9">
        <f t="shared" si="8"/>
        <v>0.28680704136540969</v>
      </c>
      <c r="BF19" s="9">
        <f t="shared" si="8"/>
        <v>0.30658467334893424</v>
      </c>
      <c r="BG19" s="9">
        <f t="shared" si="8"/>
        <v>0.2944285176495704</v>
      </c>
      <c r="BH19" s="9">
        <f t="shared" si="8"/>
        <v>0.28613790307171294</v>
      </c>
      <c r="BI19" s="9">
        <f t="shared" si="8"/>
        <v>0.25597912125682826</v>
      </c>
      <c r="BJ19" s="9">
        <f t="shared" si="8"/>
        <v>0.26440114121119962</v>
      </c>
      <c r="BK19" s="9">
        <f t="shared" si="8"/>
        <v>0.26245435142073292</v>
      </c>
      <c r="BL19" s="9">
        <f t="shared" si="8"/>
        <v>0.26259174262876295</v>
      </c>
      <c r="BM19" s="9">
        <f t="shared" si="8"/>
        <v>0.33649474094846044</v>
      </c>
      <c r="BN19" s="9">
        <f t="shared" si="8"/>
        <v>0.25908455698820848</v>
      </c>
      <c r="BO19" s="9">
        <f t="shared" ref="BO19:CJ19" si="9">BO17/BO5</f>
        <v>0.26890305054020008</v>
      </c>
      <c r="BP19" s="9">
        <f t="shared" si="9"/>
        <v>0.28440747643524833</v>
      </c>
      <c r="BQ19" s="9">
        <f t="shared" si="9"/>
        <v>0.26590370929544166</v>
      </c>
      <c r="BR19" s="9">
        <f t="shared" si="9"/>
        <v>0.28414829172894579</v>
      </c>
      <c r="BS19" s="9">
        <f t="shared" si="9"/>
        <v>0.30439669929752977</v>
      </c>
      <c r="BT19" s="9">
        <f t="shared" si="9"/>
        <v>0.27624163039155891</v>
      </c>
      <c r="BU19" s="9">
        <f t="shared" si="9"/>
        <v>0.29321934624286372</v>
      </c>
      <c r="BV19" s="9">
        <f t="shared" si="9"/>
        <v>0.25890766798325709</v>
      </c>
      <c r="BW19" s="9">
        <f t="shared" si="9"/>
        <v>0.2606152982066306</v>
      </c>
      <c r="BX19" s="9">
        <f t="shared" si="9"/>
        <v>0.26590130497828685</v>
      </c>
      <c r="BY19" s="9">
        <f t="shared" si="9"/>
        <v>0.26222722711767676</v>
      </c>
      <c r="BZ19" s="9">
        <f t="shared" si="9"/>
        <v>0.2648319824884538</v>
      </c>
      <c r="CA19" s="9">
        <f t="shared" si="9"/>
        <v>0.26504576937816271</v>
      </c>
      <c r="CB19" s="9">
        <f t="shared" si="9"/>
        <v>0.26954036067031356</v>
      </c>
      <c r="CC19" s="9">
        <f t="shared" si="9"/>
        <v>0.2556803291594919</v>
      </c>
      <c r="CD19" s="9">
        <f t="shared" si="9"/>
        <v>0.25739727268193147</v>
      </c>
      <c r="CE19" s="9">
        <f t="shared" si="9"/>
        <v>0.25965284829775365</v>
      </c>
      <c r="CF19" s="9">
        <f t="shared" si="9"/>
        <v>0.26193629881656094</v>
      </c>
      <c r="CG19" s="9">
        <f t="shared" si="9"/>
        <v>0.26062893873647403</v>
      </c>
      <c r="CH19" s="9">
        <f t="shared" si="9"/>
        <v>0.25564024547450076</v>
      </c>
      <c r="CI19" s="9">
        <f t="shared" si="9"/>
        <v>0.2547677752088372</v>
      </c>
      <c r="CJ19" s="9">
        <f t="shared" si="9"/>
        <v>0.2526930668209913</v>
      </c>
    </row>
    <row r="20" spans="1:88" x14ac:dyDescent="0.3">
      <c r="A20" s="7" t="s">
        <v>10</v>
      </c>
      <c r="B20" s="11">
        <f>B4-B5</f>
        <v>838786.92000000086</v>
      </c>
      <c r="C20" s="11">
        <f t="shared" ref="C20:BN20" si="10">C4-C5</f>
        <v>723297.87000000104</v>
      </c>
      <c r="D20" s="11">
        <f t="shared" si="10"/>
        <v>687003.08000000007</v>
      </c>
      <c r="E20" s="11">
        <f t="shared" si="10"/>
        <v>1132528.4900000002</v>
      </c>
      <c r="F20" s="11">
        <f t="shared" si="10"/>
        <v>1037265.7800000012</v>
      </c>
      <c r="G20" s="11">
        <f t="shared" si="10"/>
        <v>931468.23000000045</v>
      </c>
      <c r="H20" s="11">
        <f t="shared" si="10"/>
        <v>961410.40000000224</v>
      </c>
      <c r="I20" s="11">
        <f t="shared" si="10"/>
        <v>925875.48999999929</v>
      </c>
      <c r="J20" s="11">
        <f t="shared" si="10"/>
        <v>988083.29999999981</v>
      </c>
      <c r="K20" s="11">
        <f t="shared" si="10"/>
        <v>755703.24000000209</v>
      </c>
      <c r="L20" s="11">
        <f t="shared" si="10"/>
        <v>608347.48000000138</v>
      </c>
      <c r="M20" s="11">
        <f t="shared" si="10"/>
        <v>376722.1400000006</v>
      </c>
      <c r="N20" s="11">
        <f t="shared" si="10"/>
        <v>378780</v>
      </c>
      <c r="O20" s="11">
        <f t="shared" si="10"/>
        <v>673404.30000000075</v>
      </c>
      <c r="P20" s="11">
        <f t="shared" si="10"/>
        <v>1064026.4400000004</v>
      </c>
      <c r="Q20" s="11">
        <f t="shared" si="10"/>
        <v>1211515.589999998</v>
      </c>
      <c r="R20" s="11">
        <f t="shared" si="10"/>
        <v>1140897.8500000015</v>
      </c>
      <c r="S20" s="11">
        <f t="shared" si="10"/>
        <v>1093203.0999999996</v>
      </c>
      <c r="T20" s="11">
        <f t="shared" si="10"/>
        <v>1019185.5899999999</v>
      </c>
      <c r="U20" s="11">
        <f t="shared" si="10"/>
        <v>960528</v>
      </c>
      <c r="V20" s="11">
        <f t="shared" si="10"/>
        <v>747167.73999999929</v>
      </c>
      <c r="W20" s="11">
        <f t="shared" si="10"/>
        <v>683916.29999999981</v>
      </c>
      <c r="X20" s="11">
        <f t="shared" si="10"/>
        <v>542738.31000000052</v>
      </c>
      <c r="Y20" s="11">
        <f t="shared" si="10"/>
        <v>1213275.75</v>
      </c>
      <c r="Z20" s="11">
        <f t="shared" si="10"/>
        <v>900863.43999999948</v>
      </c>
      <c r="AA20" s="11">
        <f t="shared" si="10"/>
        <v>813938.70000000112</v>
      </c>
      <c r="AB20" s="11">
        <f t="shared" si="10"/>
        <v>647467.10000000149</v>
      </c>
      <c r="AC20" s="11">
        <f t="shared" si="10"/>
        <v>435358.22999999672</v>
      </c>
      <c r="AD20" s="11">
        <f t="shared" si="10"/>
        <v>369847.62000000104</v>
      </c>
      <c r="AE20" s="11">
        <f t="shared" si="10"/>
        <v>-29239.149999999441</v>
      </c>
      <c r="AF20" s="11">
        <f t="shared" si="10"/>
        <v>-343917.69000000041</v>
      </c>
      <c r="AG20" s="11">
        <f t="shared" si="10"/>
        <v>-419437.37000000104</v>
      </c>
      <c r="AH20" s="11">
        <f t="shared" si="10"/>
        <v>-257432.75</v>
      </c>
      <c r="AI20" s="11">
        <f t="shared" si="10"/>
        <v>-318346.40999999922</v>
      </c>
      <c r="AJ20" s="11">
        <f t="shared" si="10"/>
        <v>213431.59000000171</v>
      </c>
      <c r="AK20" s="11">
        <f t="shared" si="10"/>
        <v>336784.84000000078</v>
      </c>
      <c r="AL20" s="11">
        <f t="shared" si="10"/>
        <v>377380.49999999907</v>
      </c>
      <c r="AM20" s="11">
        <f t="shared" si="10"/>
        <v>640605.95999999903</v>
      </c>
      <c r="AN20" s="11">
        <f t="shared" si="10"/>
        <v>945552.7799999984</v>
      </c>
      <c r="AO20" s="11">
        <f t="shared" si="10"/>
        <v>626856.04999999981</v>
      </c>
      <c r="AP20" s="11">
        <f t="shared" si="10"/>
        <v>439218.23000000045</v>
      </c>
      <c r="AQ20" s="11">
        <f t="shared" si="10"/>
        <v>351230.99000000022</v>
      </c>
      <c r="AR20" s="11">
        <f t="shared" si="10"/>
        <v>543823.41000000015</v>
      </c>
      <c r="AS20" s="11">
        <f t="shared" si="10"/>
        <v>601666.99000000115</v>
      </c>
      <c r="AT20" s="11">
        <f t="shared" si="10"/>
        <v>794873.65000000037</v>
      </c>
      <c r="AU20" s="11">
        <f t="shared" si="10"/>
        <v>1007030.3499999996</v>
      </c>
      <c r="AV20" s="11">
        <f t="shared" si="10"/>
        <v>1216899.4899999993</v>
      </c>
      <c r="AW20" s="11">
        <f t="shared" si="10"/>
        <v>1142910.3500000006</v>
      </c>
      <c r="AX20" s="11">
        <f t="shared" si="10"/>
        <v>1496825.38</v>
      </c>
      <c r="AY20" s="11">
        <f t="shared" si="10"/>
        <v>1310003.0299999984</v>
      </c>
      <c r="AZ20" s="11">
        <f t="shared" si="10"/>
        <v>1631834.79</v>
      </c>
      <c r="BA20" s="11">
        <f t="shared" si="10"/>
        <v>1338133.1399999997</v>
      </c>
      <c r="BB20" s="11">
        <f t="shared" si="10"/>
        <v>1423042.3200000003</v>
      </c>
      <c r="BC20" s="11">
        <f t="shared" si="10"/>
        <v>1295968.7000000011</v>
      </c>
      <c r="BD20" s="11">
        <f t="shared" si="10"/>
        <v>1385609.4299999988</v>
      </c>
      <c r="BE20" s="11">
        <f t="shared" si="10"/>
        <v>1273952.9700000016</v>
      </c>
      <c r="BF20" s="11">
        <f t="shared" si="10"/>
        <v>1248447.4799999995</v>
      </c>
      <c r="BG20" s="11">
        <f t="shared" si="10"/>
        <v>1308958.7799999993</v>
      </c>
      <c r="BH20" s="11">
        <f t="shared" si="10"/>
        <v>1128941.6099999975</v>
      </c>
      <c r="BI20" s="11">
        <f t="shared" si="10"/>
        <v>955720.54999999888</v>
      </c>
      <c r="BJ20" s="11">
        <f t="shared" si="10"/>
        <v>1516013.0300000003</v>
      </c>
      <c r="BK20" s="11">
        <f t="shared" si="10"/>
        <v>1154346.9900000002</v>
      </c>
      <c r="BL20" s="11">
        <f t="shared" si="10"/>
        <v>1400672.5499999998</v>
      </c>
      <c r="BM20" s="11">
        <f t="shared" si="10"/>
        <v>881423.27999999933</v>
      </c>
      <c r="BN20" s="11">
        <f t="shared" si="10"/>
        <v>1512336.7699999996</v>
      </c>
      <c r="BO20" s="11">
        <f t="shared" ref="BO20:CJ20" si="11">BO4-BO5</f>
        <v>1411334.2000000002</v>
      </c>
      <c r="BP20" s="11">
        <f t="shared" si="11"/>
        <v>1106230.6200000001</v>
      </c>
      <c r="BQ20" s="11">
        <f t="shared" si="11"/>
        <v>1452928.5000000009</v>
      </c>
      <c r="BR20" s="11">
        <f t="shared" si="11"/>
        <v>1106298.21</v>
      </c>
      <c r="BS20" s="11">
        <f t="shared" si="11"/>
        <v>1079509.5300000012</v>
      </c>
      <c r="BT20" s="11">
        <f t="shared" si="11"/>
        <v>1102834.1300000008</v>
      </c>
      <c r="BU20" s="11">
        <f t="shared" si="11"/>
        <v>726214.61999999918</v>
      </c>
      <c r="BV20" s="11">
        <f t="shared" si="11"/>
        <v>1696702.3599999985</v>
      </c>
      <c r="BW20" s="11">
        <f t="shared" si="11"/>
        <v>1275902.3200000003</v>
      </c>
      <c r="BX20" s="11">
        <f t="shared" si="11"/>
        <v>1155763.9499999993</v>
      </c>
      <c r="BY20" s="11">
        <f>BY4-BY5</f>
        <v>1323982.1320702499</v>
      </c>
      <c r="BZ20" s="11">
        <f t="shared" si="11"/>
        <v>1298982.1320702499</v>
      </c>
      <c r="CA20" s="11">
        <f t="shared" si="11"/>
        <v>1330977.1320702499</v>
      </c>
      <c r="CB20" s="11">
        <f t="shared" si="11"/>
        <v>1282339.6320702499</v>
      </c>
      <c r="CC20" s="11">
        <f t="shared" si="11"/>
        <v>1489148.1320702499</v>
      </c>
      <c r="CD20" s="11">
        <f t="shared" si="11"/>
        <v>1486998.1320702499</v>
      </c>
      <c r="CE20" s="11">
        <f t="shared" si="11"/>
        <v>1498993.1320702499</v>
      </c>
      <c r="CF20" s="11">
        <f t="shared" si="11"/>
        <v>1454848.1320702499</v>
      </c>
      <c r="CG20" s="11">
        <f t="shared" si="11"/>
        <v>1505956.6320702499</v>
      </c>
      <c r="CH20" s="11">
        <f t="shared" si="11"/>
        <v>1582212.8820702499</v>
      </c>
      <c r="CI20" s="11">
        <f t="shared" si="11"/>
        <v>1569430.3820702499</v>
      </c>
      <c r="CJ20" s="11">
        <f t="shared" si="11"/>
        <v>1590792.8820702499</v>
      </c>
    </row>
    <row r="21" spans="1:88" x14ac:dyDescent="0.3">
      <c r="A21" s="5" t="s">
        <v>28</v>
      </c>
      <c r="B21" s="12">
        <f>B20/-(B4)</f>
        <v>-0.10755606721195753</v>
      </c>
      <c r="C21" s="12">
        <f t="shared" ref="C21:BN21" si="12">C20/-(C4)</f>
        <v>-9.3122182978882237E-2</v>
      </c>
      <c r="D21" s="12">
        <f t="shared" si="12"/>
        <v>-8.3314456185328289E-2</v>
      </c>
      <c r="E21" s="12">
        <f t="shared" si="12"/>
        <v>-0.12874578074312279</v>
      </c>
      <c r="F21" s="12">
        <f t="shared" si="12"/>
        <v>-0.12153449299257023</v>
      </c>
      <c r="G21" s="12">
        <f t="shared" si="12"/>
        <v>-0.11052598568967523</v>
      </c>
      <c r="H21" s="12">
        <f t="shared" si="12"/>
        <v>-0.11262875710793399</v>
      </c>
      <c r="I21" s="12">
        <f t="shared" si="12"/>
        <v>-0.11148715632274228</v>
      </c>
      <c r="J21" s="12">
        <f t="shared" si="12"/>
        <v>-0.11927175868158145</v>
      </c>
      <c r="K21" s="12">
        <f t="shared" si="12"/>
        <v>-9.8874371849013834E-2</v>
      </c>
      <c r="L21" s="12">
        <f t="shared" si="12"/>
        <v>-8.5585231224706806E-2</v>
      </c>
      <c r="M21" s="12">
        <f t="shared" si="12"/>
        <v>-5.2787934533580438E-2</v>
      </c>
      <c r="N21" s="12">
        <f t="shared" si="12"/>
        <v>-5.486373706342397E-2</v>
      </c>
      <c r="O21" s="12">
        <f t="shared" si="12"/>
        <v>-9.963732909619849E-2</v>
      </c>
      <c r="P21" s="12">
        <f t="shared" si="12"/>
        <v>-0.14298434950074318</v>
      </c>
      <c r="Q21" s="12">
        <f t="shared" si="12"/>
        <v>-0.14562081854494199</v>
      </c>
      <c r="R21" s="12">
        <f t="shared" si="12"/>
        <v>-0.14252527800314324</v>
      </c>
      <c r="S21" s="12">
        <f t="shared" si="12"/>
        <v>-0.14516448524980169</v>
      </c>
      <c r="T21" s="12">
        <f t="shared" si="12"/>
        <v>-0.13958586171078902</v>
      </c>
      <c r="U21" s="12">
        <f t="shared" si="12"/>
        <v>-0.13438580218130045</v>
      </c>
      <c r="V21" s="12">
        <f t="shared" si="12"/>
        <v>-0.10536375713631418</v>
      </c>
      <c r="W21" s="12">
        <f t="shared" si="12"/>
        <v>-9.7426085396274856E-2</v>
      </c>
      <c r="X21" s="12">
        <f t="shared" si="12"/>
        <v>-7.6879465825518467E-2</v>
      </c>
      <c r="Y21" s="12">
        <f t="shared" si="12"/>
        <v>-0.21735613561393544</v>
      </c>
      <c r="Z21" s="12">
        <f t="shared" si="12"/>
        <v>-0.12856429540281994</v>
      </c>
      <c r="AA21" s="12">
        <f t="shared" si="12"/>
        <v>-0.10976133133487591</v>
      </c>
      <c r="AB21" s="12">
        <f t="shared" si="12"/>
        <v>-8.5253057850761482E-2</v>
      </c>
      <c r="AC21" s="12">
        <f t="shared" si="12"/>
        <v>-5.79378872688108E-2</v>
      </c>
      <c r="AD21" s="12">
        <f t="shared" si="12"/>
        <v>-4.3999991453346807E-2</v>
      </c>
      <c r="AE21" s="12">
        <f t="shared" si="12"/>
        <v>3.6978290255683488E-3</v>
      </c>
      <c r="AF21" s="12">
        <f t="shared" si="12"/>
        <v>4.1807162271674865E-2</v>
      </c>
      <c r="AG21" s="12">
        <f t="shared" si="12"/>
        <v>5.4953737850870522E-2</v>
      </c>
      <c r="AH21" s="12">
        <f t="shared" si="12"/>
        <v>3.2022177475104836E-2</v>
      </c>
      <c r="AI21" s="12">
        <f t="shared" si="12"/>
        <v>4.08967189588147E-2</v>
      </c>
      <c r="AJ21" s="12">
        <f t="shared" si="12"/>
        <v>-2.9086818563662371E-2</v>
      </c>
      <c r="AK21" s="12">
        <f t="shared" si="12"/>
        <v>-5.5448577808131033E-2</v>
      </c>
      <c r="AL21" s="12">
        <f t="shared" si="12"/>
        <v>-5.2515111409238938E-2</v>
      </c>
      <c r="AM21" s="12">
        <f t="shared" si="12"/>
        <v>-8.6408147279614392E-2</v>
      </c>
      <c r="AN21" s="12">
        <f t="shared" si="12"/>
        <v>-0.11864550419382719</v>
      </c>
      <c r="AO21" s="12">
        <f t="shared" si="12"/>
        <v>-7.3691753325116197E-2</v>
      </c>
      <c r="AP21" s="12">
        <f t="shared" si="12"/>
        <v>-5.4210349035791701E-2</v>
      </c>
      <c r="AQ21" s="12">
        <f t="shared" si="12"/>
        <v>-4.3202877841082329E-2</v>
      </c>
      <c r="AR21" s="12">
        <f t="shared" si="12"/>
        <v>-6.7582754929244204E-2</v>
      </c>
      <c r="AS21" s="12">
        <f t="shared" si="12"/>
        <v>-6.9927874012053165E-2</v>
      </c>
      <c r="AT21" s="12">
        <f t="shared" si="12"/>
        <v>-9.0710372906443015E-2</v>
      </c>
      <c r="AU21" s="12">
        <f t="shared" si="12"/>
        <v>-0.11214110808621225</v>
      </c>
      <c r="AV21" s="12">
        <f t="shared" si="12"/>
        <v>-0.1416528059821002</v>
      </c>
      <c r="AW21" s="12">
        <f t="shared" si="12"/>
        <v>-0.16890052646507489</v>
      </c>
      <c r="AX21" s="12">
        <f t="shared" si="12"/>
        <v>-0.17812307708462477</v>
      </c>
      <c r="AY21" s="12">
        <f t="shared" si="12"/>
        <v>-0.16417350826326887</v>
      </c>
      <c r="AZ21" s="12">
        <f t="shared" si="12"/>
        <v>-0.19093306899717799</v>
      </c>
      <c r="BA21" s="12">
        <f t="shared" si="12"/>
        <v>-0.1661514658454028</v>
      </c>
      <c r="BB21" s="12">
        <f t="shared" si="12"/>
        <v>-0.17594595251427478</v>
      </c>
      <c r="BC21" s="12">
        <f t="shared" si="12"/>
        <v>-0.16192369283376645</v>
      </c>
      <c r="BD21" s="12">
        <f t="shared" si="12"/>
        <v>-0.17173476010566097</v>
      </c>
      <c r="BE21" s="12">
        <f t="shared" si="12"/>
        <v>-0.16082320306999873</v>
      </c>
      <c r="BF21" s="12">
        <f t="shared" si="12"/>
        <v>-0.16488289720806601</v>
      </c>
      <c r="BG21" s="12">
        <f t="shared" si="12"/>
        <v>-0.16203494521752781</v>
      </c>
      <c r="BH21" s="12">
        <f t="shared" si="12"/>
        <v>-0.14081773729077676</v>
      </c>
      <c r="BI21" s="12">
        <f t="shared" si="12"/>
        <v>-0.13818919491568205</v>
      </c>
      <c r="BJ21" s="12">
        <f t="shared" si="12"/>
        <v>-0.18145147877812198</v>
      </c>
      <c r="BK21" s="12">
        <f t="shared" si="12"/>
        <v>-0.15423844524655003</v>
      </c>
      <c r="BL21" s="12">
        <f t="shared" si="12"/>
        <v>-0.1745665463663523</v>
      </c>
      <c r="BM21" s="12">
        <f t="shared" si="12"/>
        <v>-0.13543681860044737</v>
      </c>
      <c r="BN21" s="12">
        <f t="shared" si="12"/>
        <v>-0.18190461702289493</v>
      </c>
      <c r="BO21" s="12">
        <f t="shared" ref="BO21:CJ21" si="13">BO20/-(BO4)</f>
        <v>-0.17530352813233666</v>
      </c>
      <c r="BP21" s="12">
        <f t="shared" si="13"/>
        <v>-0.15078920732527326</v>
      </c>
      <c r="BQ21" s="12">
        <f t="shared" si="13"/>
        <v>-0.17566700920396558</v>
      </c>
      <c r="BR21" s="12">
        <f t="shared" si="13"/>
        <v>-0.15358551575319243</v>
      </c>
      <c r="BS21" s="12">
        <f t="shared" si="13"/>
        <v>-0.15389777612306235</v>
      </c>
      <c r="BT21" s="12">
        <f t="shared" si="13"/>
        <v>-0.15156254130846458</v>
      </c>
      <c r="BU21" s="12">
        <f t="shared" si="13"/>
        <v>-0.13071725316042182</v>
      </c>
      <c r="BV21" s="12">
        <f t="shared" si="13"/>
        <v>-0.16909087418867749</v>
      </c>
      <c r="BW21" s="12">
        <f t="shared" si="13"/>
        <v>-0.15369326607821074</v>
      </c>
      <c r="BX21" s="12">
        <f t="shared" si="13"/>
        <v>-0.13903690290799428</v>
      </c>
      <c r="BY21" s="12">
        <f t="shared" si="13"/>
        <v>-0.15799309451912288</v>
      </c>
      <c r="BZ21" s="12">
        <f t="shared" si="13"/>
        <v>-0.15500980096303699</v>
      </c>
      <c r="CA21" s="12">
        <f t="shared" si="13"/>
        <v>-0.15526125775097693</v>
      </c>
      <c r="CB21" s="12">
        <f t="shared" si="13"/>
        <v>-0.14743772717105488</v>
      </c>
      <c r="CC21" s="12">
        <f t="shared" si="13"/>
        <v>-0.16534149026483649</v>
      </c>
      <c r="CD21" s="12">
        <f t="shared" si="13"/>
        <v>-0.16328975260201503</v>
      </c>
      <c r="CE21" s="12">
        <f t="shared" si="13"/>
        <v>-0.16119939047964835</v>
      </c>
      <c r="CF21" s="12">
        <f t="shared" si="13"/>
        <v>-0.15802401912455871</v>
      </c>
      <c r="CG21" s="12">
        <f t="shared" si="13"/>
        <v>-0.16166138501103</v>
      </c>
      <c r="CH21" s="12">
        <f t="shared" si="13"/>
        <v>-0.16390892800893503</v>
      </c>
      <c r="CI21" s="12">
        <f t="shared" si="13"/>
        <v>-0.16203917010688657</v>
      </c>
      <c r="CJ21" s="12">
        <f t="shared" si="13"/>
        <v>-0.16215206993224096</v>
      </c>
    </row>
    <row r="22" spans="1:88" x14ac:dyDescent="0.3">
      <c r="A22" s="5" t="s">
        <v>29</v>
      </c>
      <c r="B22" s="11">
        <f>B20+B11</f>
        <v>1306973.8800000008</v>
      </c>
      <c r="C22" s="11">
        <f t="shared" ref="C22:BN22" si="14">C20+C11</f>
        <v>1187591.4500000011</v>
      </c>
      <c r="D22" s="11">
        <f t="shared" si="14"/>
        <v>1154455.6400000001</v>
      </c>
      <c r="E22" s="11">
        <f t="shared" si="14"/>
        <v>1601941.1300000001</v>
      </c>
      <c r="F22" s="11">
        <f t="shared" si="14"/>
        <v>1506689.5300000012</v>
      </c>
      <c r="G22" s="11">
        <f t="shared" si="14"/>
        <v>1400413.3600000006</v>
      </c>
      <c r="H22" s="11">
        <f t="shared" si="14"/>
        <v>1470936.9500000023</v>
      </c>
      <c r="I22" s="11">
        <f t="shared" si="14"/>
        <v>1435392.0799999994</v>
      </c>
      <c r="J22" s="11">
        <f t="shared" si="14"/>
        <v>1497973.91</v>
      </c>
      <c r="K22" s="11">
        <f t="shared" si="14"/>
        <v>1265170.5100000021</v>
      </c>
      <c r="L22" s="11">
        <f t="shared" si="14"/>
        <v>1102795.3600000013</v>
      </c>
      <c r="M22" s="11">
        <f t="shared" si="14"/>
        <v>877083.95000000065</v>
      </c>
      <c r="N22" s="11">
        <f t="shared" si="14"/>
        <v>843254.27</v>
      </c>
      <c r="O22" s="11">
        <f t="shared" si="14"/>
        <v>1145282.5800000008</v>
      </c>
      <c r="P22" s="11">
        <f t="shared" si="14"/>
        <v>1538401.1900000004</v>
      </c>
      <c r="Q22" s="11">
        <f t="shared" si="14"/>
        <v>1683786.639999998</v>
      </c>
      <c r="R22" s="11">
        <f t="shared" si="14"/>
        <v>1612918.2000000016</v>
      </c>
      <c r="S22" s="11">
        <f t="shared" si="14"/>
        <v>1906802.8599999994</v>
      </c>
      <c r="T22" s="11">
        <f t="shared" si="14"/>
        <v>1548093.0299999998</v>
      </c>
      <c r="U22" s="11">
        <f t="shared" si="14"/>
        <v>1488548.75</v>
      </c>
      <c r="V22" s="11">
        <f t="shared" si="14"/>
        <v>1388581.2199999993</v>
      </c>
      <c r="W22" s="11">
        <f t="shared" si="14"/>
        <v>1216683.6999999997</v>
      </c>
      <c r="X22" s="11">
        <f t="shared" si="14"/>
        <v>1080254.9900000005</v>
      </c>
      <c r="Y22" s="11">
        <f t="shared" si="14"/>
        <v>1716983.62</v>
      </c>
      <c r="Z22" s="11">
        <f t="shared" si="14"/>
        <v>1427890.5399999996</v>
      </c>
      <c r="AA22" s="11">
        <f t="shared" si="14"/>
        <v>1339478.4600000011</v>
      </c>
      <c r="AB22" s="11">
        <f t="shared" si="14"/>
        <v>1169648.7800000017</v>
      </c>
      <c r="AC22" s="11">
        <f t="shared" si="14"/>
        <v>956502.28999999678</v>
      </c>
      <c r="AD22" s="11">
        <f t="shared" si="14"/>
        <v>887059.45000000112</v>
      </c>
      <c r="AE22" s="11">
        <f t="shared" si="14"/>
        <v>486632.86000000063</v>
      </c>
      <c r="AF22" s="11">
        <f t="shared" si="14"/>
        <v>168635.34999999963</v>
      </c>
      <c r="AG22" s="11">
        <f t="shared" si="14"/>
        <v>92403.099999999045</v>
      </c>
      <c r="AH22" s="11">
        <f t="shared" si="14"/>
        <v>256123.19</v>
      </c>
      <c r="AI22" s="11">
        <f t="shared" si="14"/>
        <v>200018.39000000083</v>
      </c>
      <c r="AJ22" s="11">
        <f t="shared" si="14"/>
        <v>725291.50000000175</v>
      </c>
      <c r="AK22" s="11">
        <f t="shared" si="14"/>
        <v>902485.54000000085</v>
      </c>
      <c r="AL22" s="11">
        <f t="shared" si="14"/>
        <v>910937.78999999899</v>
      </c>
      <c r="AM22" s="11">
        <f t="shared" si="14"/>
        <v>1175922.4899999991</v>
      </c>
      <c r="AN22" s="11">
        <f t="shared" si="14"/>
        <v>1508338.2099999986</v>
      </c>
      <c r="AO22" s="11">
        <f t="shared" si="14"/>
        <v>1189147.3999999999</v>
      </c>
      <c r="AP22" s="11">
        <f t="shared" si="14"/>
        <v>997750.35000000044</v>
      </c>
      <c r="AQ22" s="11">
        <f t="shared" si="14"/>
        <v>909219.67000000016</v>
      </c>
      <c r="AR22" s="11">
        <f t="shared" si="14"/>
        <v>1101390.4300000002</v>
      </c>
      <c r="AS22" s="11">
        <f t="shared" si="14"/>
        <v>1169786.6100000013</v>
      </c>
      <c r="AT22" s="11">
        <f t="shared" si="14"/>
        <v>1344611.5200000005</v>
      </c>
      <c r="AU22" s="11">
        <f t="shared" si="14"/>
        <v>1558261.3099999996</v>
      </c>
      <c r="AV22" s="11">
        <f t="shared" si="14"/>
        <v>1753950.2999999993</v>
      </c>
      <c r="AW22" s="11">
        <f t="shared" si="14"/>
        <v>1694776.1200000006</v>
      </c>
      <c r="AX22" s="11">
        <f t="shared" si="14"/>
        <v>2036958.5</v>
      </c>
      <c r="AY22" s="11">
        <f t="shared" si="14"/>
        <v>1851134.7599999984</v>
      </c>
      <c r="AZ22" s="11">
        <f t="shared" si="14"/>
        <v>2172914.56</v>
      </c>
      <c r="BA22" s="11">
        <f t="shared" si="14"/>
        <v>1874523.1199999996</v>
      </c>
      <c r="BB22" s="11">
        <f t="shared" si="14"/>
        <v>1957106.7600000002</v>
      </c>
      <c r="BC22" s="11">
        <f t="shared" si="14"/>
        <v>1829667.0600000012</v>
      </c>
      <c r="BD22" s="11">
        <f t="shared" si="14"/>
        <v>1920546.7099999988</v>
      </c>
      <c r="BE22" s="11">
        <f t="shared" si="14"/>
        <v>1806672.3400000017</v>
      </c>
      <c r="BF22" s="11">
        <f t="shared" si="14"/>
        <v>1782500.0499999993</v>
      </c>
      <c r="BG22" s="11">
        <f t="shared" si="14"/>
        <v>1843222.6199999992</v>
      </c>
      <c r="BH22" s="11">
        <f t="shared" si="14"/>
        <v>1660051.6799999974</v>
      </c>
      <c r="BI22" s="11">
        <f t="shared" si="14"/>
        <v>1475535.7899999989</v>
      </c>
      <c r="BJ22" s="11">
        <f t="shared" si="14"/>
        <v>2028697.4100000001</v>
      </c>
      <c r="BK22" s="11">
        <f t="shared" si="14"/>
        <v>1663736.9700000002</v>
      </c>
      <c r="BL22" s="11">
        <f t="shared" si="14"/>
        <v>1911540.9</v>
      </c>
      <c r="BM22" s="11">
        <f t="shared" si="14"/>
        <v>1392516.8799999994</v>
      </c>
      <c r="BN22" s="11">
        <f t="shared" si="14"/>
        <v>2025511.0799999996</v>
      </c>
      <c r="BO22" s="11">
        <f t="shared" ref="BO22:CJ22" si="15">BO20+BO11</f>
        <v>1931685.8800000001</v>
      </c>
      <c r="BP22" s="11">
        <f t="shared" si="15"/>
        <v>1626828.3800000001</v>
      </c>
      <c r="BQ22" s="11">
        <f t="shared" si="15"/>
        <v>1981486.580000001</v>
      </c>
      <c r="BR22" s="11">
        <f t="shared" si="15"/>
        <v>1638257.9100000001</v>
      </c>
      <c r="BS22" s="11">
        <f t="shared" si="15"/>
        <v>1612166.2700000009</v>
      </c>
      <c r="BT22" s="11">
        <f t="shared" si="15"/>
        <v>1625390.2300000009</v>
      </c>
      <c r="BU22" s="11">
        <f t="shared" si="15"/>
        <v>1194716.2599999991</v>
      </c>
      <c r="BV22" s="11">
        <f t="shared" si="15"/>
        <v>2223336.1899999985</v>
      </c>
      <c r="BW22" s="11">
        <f t="shared" si="15"/>
        <v>1808453.0800000003</v>
      </c>
      <c r="BX22" s="11">
        <f t="shared" si="15"/>
        <v>1699700.6099999994</v>
      </c>
      <c r="BY22" s="11">
        <f t="shared" si="15"/>
        <v>1853982.1320702499</v>
      </c>
      <c r="BZ22" s="11">
        <f t="shared" si="15"/>
        <v>1828982.1320702499</v>
      </c>
      <c r="CA22" s="11">
        <f t="shared" si="15"/>
        <v>1860977.1320702499</v>
      </c>
      <c r="CB22" s="11">
        <f t="shared" si="15"/>
        <v>1812339.6320702499</v>
      </c>
      <c r="CC22" s="11">
        <f t="shared" si="15"/>
        <v>2019148.1320702499</v>
      </c>
      <c r="CD22" s="11">
        <f t="shared" si="15"/>
        <v>2016998.1320702499</v>
      </c>
      <c r="CE22" s="11">
        <f t="shared" si="15"/>
        <v>2078993.1320702499</v>
      </c>
      <c r="CF22" s="11">
        <f t="shared" si="15"/>
        <v>2034848.1320702499</v>
      </c>
      <c r="CG22" s="11">
        <f t="shared" si="15"/>
        <v>2085956.6320702499</v>
      </c>
      <c r="CH22" s="11">
        <f t="shared" si="15"/>
        <v>2162212.8820702499</v>
      </c>
      <c r="CI22" s="11">
        <f t="shared" si="15"/>
        <v>2149430.3820702499</v>
      </c>
      <c r="CJ22" s="11">
        <f t="shared" si="15"/>
        <v>2170792.8820702499</v>
      </c>
    </row>
    <row r="23" spans="1:88" x14ac:dyDescent="0.3">
      <c r="A23" s="5" t="s">
        <v>30</v>
      </c>
      <c r="B23" s="12">
        <f>B22/B4</f>
        <v>0.16759079943873331</v>
      </c>
      <c r="C23" s="12">
        <f t="shared" ref="C23:BN23" si="16">C22/C4</f>
        <v>0.15289842939957229</v>
      </c>
      <c r="D23" s="12">
        <f t="shared" si="16"/>
        <v>0.1400035118280476</v>
      </c>
      <c r="E23" s="12">
        <f t="shared" si="16"/>
        <v>0.18210858561833648</v>
      </c>
      <c r="F23" s="12">
        <f t="shared" si="16"/>
        <v>0.17653599651746332</v>
      </c>
      <c r="G23" s="12">
        <f t="shared" si="16"/>
        <v>0.16616999056101997</v>
      </c>
      <c r="H23" s="12">
        <f t="shared" si="16"/>
        <v>0.17231954268711377</v>
      </c>
      <c r="I23" s="12">
        <f t="shared" si="16"/>
        <v>0.17283941840536921</v>
      </c>
      <c r="J23" s="12">
        <f t="shared" si="16"/>
        <v>0.18082076956955453</v>
      </c>
      <c r="K23" s="12">
        <f t="shared" si="16"/>
        <v>0.16553182894669916</v>
      </c>
      <c r="L23" s="12">
        <f t="shared" si="16"/>
        <v>0.15514652231177758</v>
      </c>
      <c r="M23" s="12">
        <f t="shared" si="16"/>
        <v>0.12290079402568189</v>
      </c>
      <c r="N23" s="12">
        <f t="shared" si="16"/>
        <v>0.12213971314982186</v>
      </c>
      <c r="O23" s="12">
        <f t="shared" si="16"/>
        <v>0.16945673992815791</v>
      </c>
      <c r="P23" s="12">
        <f t="shared" si="16"/>
        <v>0.20673104084078886</v>
      </c>
      <c r="Q23" s="12">
        <f t="shared" si="16"/>
        <v>0.2023864907688375</v>
      </c>
      <c r="R23" s="12">
        <f t="shared" si="16"/>
        <v>0.20149184683916208</v>
      </c>
      <c r="S23" s="12">
        <f t="shared" si="16"/>
        <v>0.2532009428483597</v>
      </c>
      <c r="T23" s="12">
        <f t="shared" si="16"/>
        <v>0.2120240922961012</v>
      </c>
      <c r="U23" s="12">
        <f t="shared" si="16"/>
        <v>0.20826026711842036</v>
      </c>
      <c r="V23" s="12">
        <f t="shared" si="16"/>
        <v>0.19581430861579613</v>
      </c>
      <c r="W23" s="12">
        <f t="shared" si="16"/>
        <v>0.17332052190663633</v>
      </c>
      <c r="X23" s="12">
        <f t="shared" si="16"/>
        <v>0.15301928214087329</v>
      </c>
      <c r="Y23" s="12">
        <f t="shared" si="16"/>
        <v>0.30759448093776359</v>
      </c>
      <c r="Z23" s="12">
        <f t="shared" si="16"/>
        <v>0.2037775461144834</v>
      </c>
      <c r="AA23" s="12">
        <f t="shared" si="16"/>
        <v>0.18063146409427303</v>
      </c>
      <c r="AB23" s="12">
        <f t="shared" si="16"/>
        <v>0.15400957841164825</v>
      </c>
      <c r="AC23" s="12">
        <f t="shared" si="16"/>
        <v>0.12729223437530884</v>
      </c>
      <c r="AD23" s="12">
        <f t="shared" si="16"/>
        <v>0.10553159222333365</v>
      </c>
      <c r="AE23" s="12">
        <f t="shared" si="16"/>
        <v>6.1543687641514043E-2</v>
      </c>
      <c r="AF23" s="12">
        <f t="shared" si="16"/>
        <v>2.0499571982443419E-2</v>
      </c>
      <c r="AG23" s="12">
        <f t="shared" si="16"/>
        <v>1.2106445675090201E-2</v>
      </c>
      <c r="AH23" s="12">
        <f t="shared" si="16"/>
        <v>3.1859280707951868E-2</v>
      </c>
      <c r="AI23" s="12">
        <f t="shared" si="16"/>
        <v>2.5695580743079989E-2</v>
      </c>
      <c r="AJ23" s="12">
        <f t="shared" si="16"/>
        <v>9.8843954010118223E-2</v>
      </c>
      <c r="AK23" s="12">
        <f t="shared" si="16"/>
        <v>0.14858608150355901</v>
      </c>
      <c r="AL23" s="12">
        <f t="shared" si="16"/>
        <v>0.12676330528136978</v>
      </c>
      <c r="AM23" s="12">
        <f t="shared" si="16"/>
        <v>0.15861432776137604</v>
      </c>
      <c r="AN23" s="12">
        <f t="shared" si="16"/>
        <v>0.18926235658708013</v>
      </c>
      <c r="AO23" s="12">
        <f t="shared" si="16"/>
        <v>0.13979342923786617</v>
      </c>
      <c r="AP23" s="12">
        <f t="shared" si="16"/>
        <v>0.12314697120855685</v>
      </c>
      <c r="AQ23" s="12">
        <f t="shared" si="16"/>
        <v>0.11183781457814747</v>
      </c>
      <c r="AR23" s="12">
        <f t="shared" si="16"/>
        <v>0.13687347426272967</v>
      </c>
      <c r="AS23" s="12">
        <f t="shared" si="16"/>
        <v>0.13595675356074746</v>
      </c>
      <c r="AT23" s="12">
        <f t="shared" si="16"/>
        <v>0.15344603811372934</v>
      </c>
      <c r="AU23" s="12">
        <f t="shared" si="16"/>
        <v>0.17352520705187555</v>
      </c>
      <c r="AV23" s="12">
        <f t="shared" si="16"/>
        <v>0.20416803819035742</v>
      </c>
      <c r="AW23" s="12">
        <f t="shared" si="16"/>
        <v>0.25045584625988981</v>
      </c>
      <c r="AX23" s="12">
        <f t="shared" si="16"/>
        <v>0.2423992275663322</v>
      </c>
      <c r="AY23" s="12">
        <f t="shared" si="16"/>
        <v>0.23198975945672765</v>
      </c>
      <c r="AZ23" s="12">
        <f t="shared" si="16"/>
        <v>0.2542421868634463</v>
      </c>
      <c r="BA23" s="12">
        <f t="shared" si="16"/>
        <v>0.23275319535774885</v>
      </c>
      <c r="BB23" s="12">
        <f t="shared" si="16"/>
        <v>0.2419780551995995</v>
      </c>
      <c r="BC23" s="12">
        <f t="shared" si="16"/>
        <v>0.2286061746796049</v>
      </c>
      <c r="BD23" s="12">
        <f t="shared" si="16"/>
        <v>0.23803578510112081</v>
      </c>
      <c r="BE23" s="12">
        <f t="shared" si="16"/>
        <v>0.22807343713541456</v>
      </c>
      <c r="BF23" s="12">
        <f t="shared" si="16"/>
        <v>0.23541540771704914</v>
      </c>
      <c r="BG23" s="12">
        <f t="shared" si="16"/>
        <v>0.22817103244107359</v>
      </c>
      <c r="BH23" s="12">
        <f t="shared" si="16"/>
        <v>0.20706537813178197</v>
      </c>
      <c r="BI23" s="12">
        <f t="shared" si="16"/>
        <v>0.2133501292709202</v>
      </c>
      <c r="BJ23" s="12">
        <f t="shared" si="16"/>
        <v>0.24281463137414194</v>
      </c>
      <c r="BK23" s="12">
        <f t="shared" si="16"/>
        <v>0.22230075165874172</v>
      </c>
      <c r="BL23" s="12">
        <f t="shared" si="16"/>
        <v>0.23823633378909925</v>
      </c>
      <c r="BM23" s="12">
        <f t="shared" si="16"/>
        <v>0.21396990566736679</v>
      </c>
      <c r="BN23" s="12">
        <f t="shared" si="16"/>
        <v>0.24362947763481962</v>
      </c>
      <c r="BO23" s="12">
        <f t="shared" ref="BO23:CJ23" si="17">BO22/BO4</f>
        <v>0.23993703972270883</v>
      </c>
      <c r="BP23" s="12">
        <f t="shared" si="17"/>
        <v>0.2217513757433856</v>
      </c>
      <c r="BQ23" s="12">
        <f t="shared" si="17"/>
        <v>0.23957257448414995</v>
      </c>
      <c r="BR23" s="12">
        <f t="shared" si="17"/>
        <v>0.22743658424982641</v>
      </c>
      <c r="BS23" s="12">
        <f t="shared" si="17"/>
        <v>0.22983475068868764</v>
      </c>
      <c r="BT23" s="12">
        <f t="shared" si="17"/>
        <v>0.22337744831740899</v>
      </c>
      <c r="BU23" s="12">
        <f t="shared" si="17"/>
        <v>0.21504665908997042</v>
      </c>
      <c r="BV23" s="12">
        <f t="shared" si="17"/>
        <v>0.22157443099355603</v>
      </c>
      <c r="BW23" s="12">
        <f t="shared" si="17"/>
        <v>0.21784352615206448</v>
      </c>
      <c r="BX23" s="12">
        <f t="shared" si="17"/>
        <v>0.20447177703131225</v>
      </c>
      <c r="BY23" s="12">
        <f t="shared" si="17"/>
        <v>0.22123891790814437</v>
      </c>
      <c r="BZ23" s="12">
        <f t="shared" si="17"/>
        <v>0.21825562435205845</v>
      </c>
      <c r="CA23" s="12">
        <f t="shared" si="17"/>
        <v>0.21708686288366869</v>
      </c>
      <c r="CB23" s="12">
        <f t="shared" si="17"/>
        <v>0.2083747780477436</v>
      </c>
      <c r="CC23" s="12">
        <f t="shared" si="17"/>
        <v>0.22418787898409481</v>
      </c>
      <c r="CD23" s="12">
        <f t="shared" si="17"/>
        <v>0.22148993928185909</v>
      </c>
      <c r="CE23" s="12">
        <f t="shared" si="17"/>
        <v>0.22357168857621787</v>
      </c>
      <c r="CF23" s="12">
        <f t="shared" si="17"/>
        <v>0.22102298724490849</v>
      </c>
      <c r="CG23" s="12">
        <f t="shared" si="17"/>
        <v>0.22392320670605442</v>
      </c>
      <c r="CH23" s="12">
        <f t="shared" si="17"/>
        <v>0.22399387569359266</v>
      </c>
      <c r="CI23" s="12">
        <f t="shared" si="17"/>
        <v>0.22192250085904186</v>
      </c>
      <c r="CJ23" s="12">
        <f t="shared" si="17"/>
        <v>0.22127240019063757</v>
      </c>
    </row>
    <row r="24" spans="1:88" x14ac:dyDescent="0.3">
      <c r="A24" s="5"/>
    </row>
    <row r="25" spans="1:88" x14ac:dyDescent="0.3">
      <c r="A25" s="5" t="s">
        <v>31</v>
      </c>
      <c r="B25" s="13">
        <v>193176.86000000002</v>
      </c>
      <c r="C25" s="13">
        <v>202149.97</v>
      </c>
      <c r="D25" s="13">
        <v>187344.53</v>
      </c>
      <c r="E25" s="13">
        <v>214266.33</v>
      </c>
      <c r="F25" s="13">
        <v>207953.87</v>
      </c>
      <c r="G25" s="13">
        <v>195324.87</v>
      </c>
      <c r="H25" s="13">
        <v>186577.96000000002</v>
      </c>
      <c r="I25" s="13">
        <v>161379.56999999998</v>
      </c>
      <c r="J25" s="13">
        <v>184989.14</v>
      </c>
      <c r="K25" s="13">
        <v>187826.21</v>
      </c>
      <c r="L25" s="13">
        <v>214075.74000000002</v>
      </c>
      <c r="M25" s="13">
        <v>361152.06999999995</v>
      </c>
      <c r="N25" s="13">
        <v>215928.86000000002</v>
      </c>
      <c r="O25" s="13">
        <v>218635.98</v>
      </c>
      <c r="P25" s="13">
        <v>196674.95</v>
      </c>
      <c r="Q25" s="13">
        <v>197236.1</v>
      </c>
      <c r="R25" s="13">
        <v>163488.97000000003</v>
      </c>
      <c r="S25" s="13">
        <v>161398.46000000002</v>
      </c>
      <c r="T25" s="13">
        <v>161530.18</v>
      </c>
      <c r="U25" s="13">
        <v>148146.89000000001</v>
      </c>
      <c r="V25" s="13">
        <v>183129.37000000002</v>
      </c>
      <c r="W25" s="13">
        <v>177911.02000000002</v>
      </c>
      <c r="X25" s="13">
        <v>184654.42</v>
      </c>
      <c r="Y25" s="13">
        <v>-24642.109999999997</v>
      </c>
      <c r="Z25" s="13">
        <v>214669.97999999998</v>
      </c>
      <c r="AA25" s="13">
        <v>221232.51</v>
      </c>
      <c r="AB25" s="13">
        <v>212707.81</v>
      </c>
      <c r="AC25" s="13">
        <v>214358.18</v>
      </c>
      <c r="AD25" s="13">
        <v>161280.63999999998</v>
      </c>
      <c r="AE25" s="13">
        <v>204261.66999999998</v>
      </c>
      <c r="AF25" s="13">
        <v>196976.71</v>
      </c>
      <c r="AG25" s="13">
        <v>198029.44999999998</v>
      </c>
      <c r="AH25" s="13">
        <v>188322.15000000002</v>
      </c>
      <c r="AI25" s="13">
        <v>215174.34000000003</v>
      </c>
      <c r="AJ25" s="13">
        <v>201867.84</v>
      </c>
      <c r="AK25" s="13">
        <v>88414.579999999987</v>
      </c>
      <c r="AL25" s="13">
        <v>201059.09</v>
      </c>
      <c r="AM25" s="13">
        <v>197237.21</v>
      </c>
      <c r="AN25" s="13">
        <v>187998.43</v>
      </c>
      <c r="AO25" s="13">
        <v>194484.18</v>
      </c>
      <c r="AP25" s="13">
        <v>200749.08</v>
      </c>
      <c r="AQ25" s="13">
        <v>191671.52</v>
      </c>
      <c r="AR25" s="13">
        <v>196814.71</v>
      </c>
      <c r="AS25" s="13">
        <v>177916.84000000003</v>
      </c>
      <c r="AT25" s="13">
        <v>151368.68999999997</v>
      </c>
      <c r="AU25" s="13">
        <v>177679.77</v>
      </c>
      <c r="AV25" s="13">
        <v>166495.31999999998</v>
      </c>
      <c r="AW25" s="13">
        <v>120960.89</v>
      </c>
      <c r="AX25" s="13">
        <v>190423.19</v>
      </c>
      <c r="AY25" s="13">
        <v>202217.53999999998</v>
      </c>
      <c r="AZ25" s="13">
        <v>188660.99</v>
      </c>
      <c r="BA25" s="13">
        <v>195495.49</v>
      </c>
      <c r="BB25" s="13">
        <v>189968.22</v>
      </c>
      <c r="BC25" s="13">
        <v>190090.50999999998</v>
      </c>
      <c r="BD25" s="13">
        <v>211363.00999999998</v>
      </c>
      <c r="BE25" s="13">
        <v>163102.99999999997</v>
      </c>
      <c r="BF25" s="13">
        <v>210531.00999999998</v>
      </c>
      <c r="BG25" s="13">
        <v>215039.68</v>
      </c>
      <c r="BH25" s="13">
        <v>215546.21999999997</v>
      </c>
      <c r="BI25" s="13">
        <v>44936.999999999985</v>
      </c>
      <c r="BJ25" s="13">
        <v>209557.31</v>
      </c>
      <c r="BK25" s="13">
        <v>215024.13</v>
      </c>
      <c r="BL25" s="13">
        <v>170410.60999999996</v>
      </c>
      <c r="BM25" s="13">
        <v>169481.37999999995</v>
      </c>
      <c r="BN25" s="13">
        <v>188806.25000000003</v>
      </c>
      <c r="BO25" s="13">
        <v>165451.90000000002</v>
      </c>
      <c r="BP25" s="13">
        <v>165918.81000000003</v>
      </c>
      <c r="BQ25" s="13">
        <v>112022.99</v>
      </c>
      <c r="BR25" s="13">
        <v>148609.61999999997</v>
      </c>
      <c r="BS25" s="13">
        <v>146701.84999999998</v>
      </c>
      <c r="BT25" s="13">
        <v>144899.94999999998</v>
      </c>
      <c r="BU25" s="13">
        <v>135815.76999999999</v>
      </c>
      <c r="BV25" s="13">
        <v>147551.63999999998</v>
      </c>
      <c r="BW25" s="13">
        <v>147589.20000000001</v>
      </c>
      <c r="BX25" s="13">
        <v>151432.77999999997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</row>
    <row r="26" spans="1:88" x14ac:dyDescent="0.3">
      <c r="A26" s="5" t="s">
        <v>32</v>
      </c>
      <c r="B26" s="13">
        <v>78752</v>
      </c>
      <c r="C26" s="13">
        <v>59052</v>
      </c>
      <c r="D26" s="13">
        <v>73341</v>
      </c>
      <c r="E26" s="13">
        <v>73590</v>
      </c>
      <c r="F26" s="13">
        <v>79159</v>
      </c>
      <c r="G26" s="13">
        <v>62811</v>
      </c>
      <c r="H26" s="13">
        <v>84643</v>
      </c>
      <c r="I26" s="13">
        <v>60690</v>
      </c>
      <c r="J26" s="13">
        <v>69897</v>
      </c>
      <c r="K26" s="13">
        <v>57723</v>
      </c>
      <c r="L26" s="13">
        <v>53170</v>
      </c>
      <c r="M26" s="13">
        <v>-8443.4</v>
      </c>
      <c r="N26" s="13">
        <v>55062</v>
      </c>
      <c r="O26" s="13">
        <v>53186</v>
      </c>
      <c r="P26" s="13">
        <v>56080</v>
      </c>
      <c r="Q26" s="13">
        <v>74277</v>
      </c>
      <c r="R26" s="13">
        <v>68499.78</v>
      </c>
      <c r="S26" s="13">
        <v>76335.78</v>
      </c>
      <c r="T26" s="13">
        <v>80499.78</v>
      </c>
      <c r="U26" s="13">
        <v>77978.78</v>
      </c>
      <c r="V26" s="13">
        <v>78825.78</v>
      </c>
      <c r="W26" s="13">
        <v>93029.78</v>
      </c>
      <c r="X26" s="13">
        <v>95643.78</v>
      </c>
      <c r="Y26" s="13">
        <v>18963.87</v>
      </c>
      <c r="Z26" s="13">
        <v>71419</v>
      </c>
      <c r="AA26" s="13">
        <v>80740</v>
      </c>
      <c r="AB26" s="13">
        <v>75536</v>
      </c>
      <c r="AC26" s="13">
        <v>80963</v>
      </c>
      <c r="AD26" s="13">
        <v>42001</v>
      </c>
      <c r="AE26" s="13">
        <v>40969</v>
      </c>
      <c r="AF26" s="13">
        <v>46726</v>
      </c>
      <c r="AG26" s="13">
        <v>40741</v>
      </c>
      <c r="AH26" s="13">
        <v>41573</v>
      </c>
      <c r="AI26" s="13">
        <v>38259</v>
      </c>
      <c r="AJ26" s="13">
        <v>33150</v>
      </c>
      <c r="AK26" s="13">
        <v>116146</v>
      </c>
      <c r="AL26" s="13">
        <v>44564</v>
      </c>
      <c r="AM26" s="13">
        <v>56371</v>
      </c>
      <c r="AN26" s="13">
        <v>91983</v>
      </c>
      <c r="AO26" s="13">
        <v>49770</v>
      </c>
      <c r="AP26" s="13">
        <v>52246</v>
      </c>
      <c r="AQ26" s="13">
        <v>48534</v>
      </c>
      <c r="AR26" s="13">
        <v>60282</v>
      </c>
      <c r="AS26" s="13">
        <v>86373</v>
      </c>
      <c r="AT26" s="13">
        <v>70651</v>
      </c>
      <c r="AU26" s="13">
        <v>94193</v>
      </c>
      <c r="AV26" s="13">
        <v>60821</v>
      </c>
      <c r="AW26" s="13">
        <v>35937</v>
      </c>
      <c r="AX26" s="13">
        <v>62952</v>
      </c>
      <c r="AY26" s="13">
        <v>66319</v>
      </c>
      <c r="AZ26" s="13">
        <v>66172</v>
      </c>
      <c r="BA26" s="13">
        <v>60288</v>
      </c>
      <c r="BB26" s="13">
        <v>60699</v>
      </c>
      <c r="BC26" s="13">
        <v>58680</v>
      </c>
      <c r="BD26" s="13">
        <v>58659</v>
      </c>
      <c r="BE26" s="13">
        <v>58261</v>
      </c>
      <c r="BF26" s="13">
        <v>61656</v>
      </c>
      <c r="BG26" s="13">
        <v>48912</v>
      </c>
      <c r="BH26" s="13">
        <v>50228</v>
      </c>
      <c r="BI26" s="13">
        <v>27789.43</v>
      </c>
      <c r="BJ26" s="13">
        <v>61379</v>
      </c>
      <c r="BK26" s="13">
        <v>55374</v>
      </c>
      <c r="BL26" s="13">
        <v>70198</v>
      </c>
      <c r="BM26" s="13">
        <v>72590</v>
      </c>
      <c r="BN26" s="13">
        <v>80767.25</v>
      </c>
      <c r="BO26" s="13">
        <v>82311.25</v>
      </c>
      <c r="BP26" s="13">
        <v>77893.25</v>
      </c>
      <c r="BQ26" s="13">
        <v>79031.25</v>
      </c>
      <c r="BR26" s="13">
        <v>77868.25</v>
      </c>
      <c r="BS26" s="13">
        <v>72273.25</v>
      </c>
      <c r="BT26" s="13">
        <v>82438.25</v>
      </c>
      <c r="BU26" s="13">
        <v>82371.839999999997</v>
      </c>
      <c r="BV26" s="13">
        <v>79239</v>
      </c>
      <c r="BW26" s="13">
        <v>85228</v>
      </c>
      <c r="BX26" s="13">
        <v>84554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</row>
    <row r="27" spans="1:88" x14ac:dyDescent="0.3">
      <c r="A27" s="5" t="s">
        <v>33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</row>
    <row r="28" spans="1:88" x14ac:dyDescent="0.3">
      <c r="A28" s="5" t="s">
        <v>34</v>
      </c>
      <c r="B28" s="13">
        <v>17379.599999999999</v>
      </c>
      <c r="C28" s="13">
        <v>24246.55</v>
      </c>
      <c r="D28" s="13">
        <v>19524</v>
      </c>
      <c r="E28" s="13">
        <v>42900.67</v>
      </c>
      <c r="F28" s="13">
        <v>9907.5</v>
      </c>
      <c r="G28" s="13">
        <v>15008</v>
      </c>
      <c r="H28" s="13">
        <v>28364.83</v>
      </c>
      <c r="I28" s="13">
        <v>19486.75</v>
      </c>
      <c r="J28" s="13">
        <v>6102.3099999999995</v>
      </c>
      <c r="K28" s="13">
        <v>17916</v>
      </c>
      <c r="L28" s="13">
        <v>60909.93</v>
      </c>
      <c r="M28" s="13">
        <v>28738.870000000003</v>
      </c>
      <c r="N28" s="13">
        <v>21930.75</v>
      </c>
      <c r="O28" s="13">
        <v>12110.5</v>
      </c>
      <c r="P28" s="13">
        <v>2650</v>
      </c>
      <c r="Q28" s="13">
        <v>2829</v>
      </c>
      <c r="R28" s="13">
        <v>0</v>
      </c>
      <c r="S28" s="13">
        <v>3859</v>
      </c>
      <c r="T28" s="13">
        <v>0</v>
      </c>
      <c r="U28" s="13">
        <v>0</v>
      </c>
      <c r="V28" s="13">
        <v>1398.75</v>
      </c>
      <c r="W28" s="13">
        <v>16782.5</v>
      </c>
      <c r="X28" s="13">
        <v>398.99</v>
      </c>
      <c r="Y28" s="13">
        <v>3674.05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2685</v>
      </c>
      <c r="AF28" s="13">
        <v>0</v>
      </c>
      <c r="AG28" s="13">
        <v>0</v>
      </c>
      <c r="AH28" s="13">
        <v>1990</v>
      </c>
      <c r="AI28" s="13">
        <v>5210</v>
      </c>
      <c r="AJ28" s="13">
        <v>3881.65</v>
      </c>
      <c r="AK28" s="13">
        <v>14875.25</v>
      </c>
      <c r="AL28" s="13">
        <v>22275.35</v>
      </c>
      <c r="AM28" s="13">
        <v>15021.18</v>
      </c>
      <c r="AN28" s="13">
        <v>7251</v>
      </c>
      <c r="AO28" s="13">
        <v>7081</v>
      </c>
      <c r="AP28" s="13">
        <v>27311.25</v>
      </c>
      <c r="AQ28" s="13">
        <v>27638.61</v>
      </c>
      <c r="AR28" s="13">
        <v>3778.75</v>
      </c>
      <c r="AS28" s="13">
        <v>11380</v>
      </c>
      <c r="AT28" s="13">
        <v>8528.9699999999993</v>
      </c>
      <c r="AU28" s="13">
        <v>9791.75</v>
      </c>
      <c r="AV28" s="13">
        <v>21522.89</v>
      </c>
      <c r="AW28" s="13">
        <v>7602.75</v>
      </c>
      <c r="AX28" s="13">
        <v>14260</v>
      </c>
      <c r="AY28" s="13">
        <v>9708.6</v>
      </c>
      <c r="AZ28" s="13">
        <v>31204.77</v>
      </c>
      <c r="BA28" s="13">
        <v>5224.8999999999996</v>
      </c>
      <c r="BB28" s="13">
        <v>24564</v>
      </c>
      <c r="BC28" s="13">
        <v>15986.75</v>
      </c>
      <c r="BD28" s="13">
        <v>6011</v>
      </c>
      <c r="BE28" s="13">
        <v>30605.940000000002</v>
      </c>
      <c r="BF28" s="13">
        <v>18528</v>
      </c>
      <c r="BG28" s="13">
        <v>29425.5</v>
      </c>
      <c r="BH28" s="13">
        <v>18426</v>
      </c>
      <c r="BI28" s="13">
        <v>27199.920000000002</v>
      </c>
      <c r="BJ28" s="13">
        <v>7070.5</v>
      </c>
      <c r="BK28" s="13">
        <v>11683</v>
      </c>
      <c r="BL28" s="13">
        <v>39460.25</v>
      </c>
      <c r="BM28" s="13">
        <v>25000</v>
      </c>
      <c r="BN28" s="13">
        <v>29637</v>
      </c>
      <c r="BO28" s="13">
        <v>12640</v>
      </c>
      <c r="BP28" s="13">
        <v>4315.5</v>
      </c>
      <c r="BQ28" s="13">
        <v>-4000</v>
      </c>
      <c r="BR28" s="13">
        <v>1076.8200000000002</v>
      </c>
      <c r="BS28" s="13">
        <v>8128.67</v>
      </c>
      <c r="BT28" s="13">
        <v>15478.04</v>
      </c>
      <c r="BU28" s="13">
        <v>24384.9</v>
      </c>
      <c r="BV28" s="13">
        <v>19110</v>
      </c>
      <c r="BW28" s="13">
        <v>20012.87</v>
      </c>
      <c r="BX28" s="13">
        <v>184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</row>
    <row r="29" spans="1:88" x14ac:dyDescent="0.3">
      <c r="A29" s="5" t="s">
        <v>35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</row>
    <row r="30" spans="1:88" x14ac:dyDescent="0.3">
      <c r="A30" s="5" t="s">
        <v>36</v>
      </c>
      <c r="B30" s="13">
        <v>33867.240000000049</v>
      </c>
      <c r="C30" s="13">
        <v>36551.629999999946</v>
      </c>
      <c r="D30" s="13">
        <v>34949.040000000037</v>
      </c>
      <c r="E30" s="13">
        <v>29300.820000000123</v>
      </c>
      <c r="F30" s="13">
        <v>41223.039999999979</v>
      </c>
      <c r="G30" s="13">
        <v>28515.319999999949</v>
      </c>
      <c r="H30" s="13">
        <v>63188.880000000063</v>
      </c>
      <c r="I30" s="13">
        <v>33941.060000000027</v>
      </c>
      <c r="J30" s="13">
        <v>45132.520000000019</v>
      </c>
      <c r="K30" s="13">
        <v>62850.010000000009</v>
      </c>
      <c r="L30" s="13">
        <v>75593.130000000063</v>
      </c>
      <c r="M30" s="13">
        <v>100702.59999999998</v>
      </c>
      <c r="N30" s="13">
        <v>14365.829999999958</v>
      </c>
      <c r="O30" s="13">
        <v>26320.73000000004</v>
      </c>
      <c r="P30" s="13">
        <v>24149.639999999956</v>
      </c>
      <c r="Q30" s="13">
        <v>17269.5</v>
      </c>
      <c r="R30" s="13">
        <v>17732.289999999979</v>
      </c>
      <c r="S30" s="13">
        <v>33866.170000000013</v>
      </c>
      <c r="T30" s="13">
        <v>23945.370000000083</v>
      </c>
      <c r="U30" s="13">
        <v>26200.180000000022</v>
      </c>
      <c r="V30" s="13">
        <v>40893.820000000007</v>
      </c>
      <c r="W30" s="13">
        <v>77324.989999999874</v>
      </c>
      <c r="X30" s="13">
        <v>88163.68</v>
      </c>
      <c r="Y30" s="13">
        <v>55496.639999999992</v>
      </c>
      <c r="Z30" s="13">
        <v>37442.180000000051</v>
      </c>
      <c r="AA30" s="13">
        <v>41320.050000000047</v>
      </c>
      <c r="AB30" s="13">
        <v>46190.580000000016</v>
      </c>
      <c r="AC30" s="13">
        <v>14511.780000000086</v>
      </c>
      <c r="AD30" s="13">
        <v>96580.889999999985</v>
      </c>
      <c r="AE30" s="13">
        <v>46353.539999999921</v>
      </c>
      <c r="AF30" s="13">
        <v>24652.930000000022</v>
      </c>
      <c r="AG30" s="13">
        <v>30226.51999999999</v>
      </c>
      <c r="AH30" s="13">
        <v>30562.469999999972</v>
      </c>
      <c r="AI30" s="13">
        <v>72466.760000000068</v>
      </c>
      <c r="AJ30" s="13">
        <v>126724.00000000006</v>
      </c>
      <c r="AK30" s="13">
        <v>95858.549999999959</v>
      </c>
      <c r="AL30" s="13">
        <v>51673.52999999997</v>
      </c>
      <c r="AM30" s="13">
        <v>59503.159999999974</v>
      </c>
      <c r="AN30" s="13">
        <v>64513.650000000081</v>
      </c>
      <c r="AO30" s="13">
        <v>101771.03000000003</v>
      </c>
      <c r="AP30" s="13">
        <v>47088.75</v>
      </c>
      <c r="AQ30" s="13">
        <v>59986.0799999999</v>
      </c>
      <c r="AR30" s="13">
        <v>57126.000000000029</v>
      </c>
      <c r="AS30" s="13">
        <v>105558.15999999992</v>
      </c>
      <c r="AT30" s="13">
        <v>72010.839999999967</v>
      </c>
      <c r="AU30" s="13">
        <v>73258.169999999984</v>
      </c>
      <c r="AV30" s="13">
        <v>116262.63000000006</v>
      </c>
      <c r="AW30" s="13">
        <v>106566.01999999996</v>
      </c>
      <c r="AX30" s="13">
        <v>54687.679999999993</v>
      </c>
      <c r="AY30" s="13">
        <v>49967.899999999965</v>
      </c>
      <c r="AZ30" s="13">
        <v>39883.379999999946</v>
      </c>
      <c r="BA30" s="13">
        <v>50276.619999999966</v>
      </c>
      <c r="BB30" s="13">
        <v>44354.260000000009</v>
      </c>
      <c r="BC30" s="13">
        <v>53958.02999999997</v>
      </c>
      <c r="BD30" s="13">
        <v>64275.44</v>
      </c>
      <c r="BE30" s="13">
        <v>69700.959999999992</v>
      </c>
      <c r="BF30" s="13">
        <v>80050.27999999997</v>
      </c>
      <c r="BG30" s="13">
        <v>81595.479999999981</v>
      </c>
      <c r="BH30" s="13">
        <v>100571.26000000007</v>
      </c>
      <c r="BI30" s="13">
        <v>63361.200000000026</v>
      </c>
      <c r="BJ30" s="13">
        <v>72272.639999999956</v>
      </c>
      <c r="BK30" s="13">
        <v>35961.570000000007</v>
      </c>
      <c r="BL30" s="13">
        <v>63086.869999999995</v>
      </c>
      <c r="BM30" s="13">
        <v>37228.609999999986</v>
      </c>
      <c r="BN30" s="13">
        <v>7730.5799999999581</v>
      </c>
      <c r="BO30" s="13">
        <v>42760.239999999991</v>
      </c>
      <c r="BP30" s="13">
        <v>37451.610000000073</v>
      </c>
      <c r="BQ30" s="13">
        <v>53643.24000000002</v>
      </c>
      <c r="BR30" s="13">
        <v>44977.020000000048</v>
      </c>
      <c r="BS30" s="13">
        <v>46190.09</v>
      </c>
      <c r="BT30" s="13">
        <v>51822.739999999991</v>
      </c>
      <c r="BU30" s="13">
        <v>26916.670000000129</v>
      </c>
      <c r="BV30" s="13">
        <v>111621.91999999995</v>
      </c>
      <c r="BW30" s="13">
        <v>52926.669999999984</v>
      </c>
      <c r="BX30" s="13">
        <v>38568.610000000044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</row>
    <row r="31" spans="1:88" x14ac:dyDescent="0.3">
      <c r="A31" s="5"/>
    </row>
    <row r="32" spans="1:88" x14ac:dyDescent="0.3">
      <c r="A32" s="7" t="s">
        <v>11</v>
      </c>
      <c r="B32" s="14">
        <f>SUM(B25:B31)</f>
        <v>323175.7</v>
      </c>
      <c r="C32" s="14">
        <f t="shared" ref="C32:BN32" si="18">SUM(C25:C31)</f>
        <v>322000.14999999997</v>
      </c>
      <c r="D32" s="14">
        <f t="shared" si="18"/>
        <v>315158.57000000007</v>
      </c>
      <c r="E32" s="14">
        <f t="shared" si="18"/>
        <v>360057.82000000007</v>
      </c>
      <c r="F32" s="14">
        <f t="shared" si="18"/>
        <v>338243.41</v>
      </c>
      <c r="G32" s="14">
        <f t="shared" si="18"/>
        <v>301659.18999999994</v>
      </c>
      <c r="H32" s="14">
        <f t="shared" si="18"/>
        <v>362774.6700000001</v>
      </c>
      <c r="I32" s="14">
        <f t="shared" si="18"/>
        <v>275497.38</v>
      </c>
      <c r="J32" s="14">
        <f t="shared" si="18"/>
        <v>306120.97000000003</v>
      </c>
      <c r="K32" s="14">
        <f t="shared" si="18"/>
        <v>326315.21999999997</v>
      </c>
      <c r="L32" s="14">
        <f t="shared" si="18"/>
        <v>403748.80000000005</v>
      </c>
      <c r="M32" s="14">
        <f t="shared" si="18"/>
        <v>482150.1399999999</v>
      </c>
      <c r="N32" s="14">
        <f t="shared" si="18"/>
        <v>307287.43999999994</v>
      </c>
      <c r="O32" s="14">
        <f t="shared" si="18"/>
        <v>310253.21000000002</v>
      </c>
      <c r="P32" s="14">
        <f t="shared" si="18"/>
        <v>279554.58999999997</v>
      </c>
      <c r="Q32" s="14">
        <f t="shared" si="18"/>
        <v>291611.59999999998</v>
      </c>
      <c r="R32" s="14">
        <f t="shared" si="18"/>
        <v>249721.04</v>
      </c>
      <c r="S32" s="14">
        <f t="shared" si="18"/>
        <v>275459.41000000003</v>
      </c>
      <c r="T32" s="14">
        <f t="shared" si="18"/>
        <v>265975.33000000007</v>
      </c>
      <c r="U32" s="14">
        <f t="shared" si="18"/>
        <v>252325.85000000003</v>
      </c>
      <c r="V32" s="14">
        <f t="shared" si="18"/>
        <v>304247.72000000003</v>
      </c>
      <c r="W32" s="14">
        <f t="shared" si="18"/>
        <v>365048.28999999992</v>
      </c>
      <c r="X32" s="14">
        <f t="shared" si="18"/>
        <v>368860.87</v>
      </c>
      <c r="Y32" s="14">
        <f t="shared" si="18"/>
        <v>53492.45</v>
      </c>
      <c r="Z32" s="14">
        <f t="shared" si="18"/>
        <v>323531.16000000003</v>
      </c>
      <c r="AA32" s="14">
        <f t="shared" si="18"/>
        <v>343292.56000000006</v>
      </c>
      <c r="AB32" s="14">
        <f t="shared" si="18"/>
        <v>334434.39</v>
      </c>
      <c r="AC32" s="14">
        <f t="shared" si="18"/>
        <v>309832.96000000008</v>
      </c>
      <c r="AD32" s="14">
        <f t="shared" si="18"/>
        <v>299862.52999999997</v>
      </c>
      <c r="AE32" s="14">
        <f t="shared" si="18"/>
        <v>294269.2099999999</v>
      </c>
      <c r="AF32" s="14">
        <f t="shared" si="18"/>
        <v>268355.64</v>
      </c>
      <c r="AG32" s="14">
        <f t="shared" si="18"/>
        <v>268996.96999999997</v>
      </c>
      <c r="AH32" s="14">
        <f t="shared" si="18"/>
        <v>262447.62</v>
      </c>
      <c r="AI32" s="14">
        <f t="shared" si="18"/>
        <v>331110.10000000009</v>
      </c>
      <c r="AJ32" s="14">
        <f t="shared" si="18"/>
        <v>365623.49000000005</v>
      </c>
      <c r="AK32" s="14">
        <f t="shared" si="18"/>
        <v>315294.37999999995</v>
      </c>
      <c r="AL32" s="14">
        <f t="shared" si="18"/>
        <v>319571.96999999997</v>
      </c>
      <c r="AM32" s="14">
        <f t="shared" si="18"/>
        <v>328132.55</v>
      </c>
      <c r="AN32" s="14">
        <f t="shared" si="18"/>
        <v>351746.08000000007</v>
      </c>
      <c r="AO32" s="14">
        <f t="shared" si="18"/>
        <v>353106.21</v>
      </c>
      <c r="AP32" s="14">
        <f t="shared" si="18"/>
        <v>327395.07999999996</v>
      </c>
      <c r="AQ32" s="14">
        <f t="shared" si="18"/>
        <v>327830.2099999999</v>
      </c>
      <c r="AR32" s="14">
        <f t="shared" si="18"/>
        <v>318001.46000000002</v>
      </c>
      <c r="AS32" s="14">
        <f t="shared" si="18"/>
        <v>381227.99999999994</v>
      </c>
      <c r="AT32" s="14">
        <f t="shared" si="18"/>
        <v>302559.49999999994</v>
      </c>
      <c r="AU32" s="14">
        <f t="shared" si="18"/>
        <v>354922.69</v>
      </c>
      <c r="AV32" s="14">
        <f t="shared" si="18"/>
        <v>365101.84</v>
      </c>
      <c r="AW32" s="14">
        <f t="shared" si="18"/>
        <v>271066.65999999997</v>
      </c>
      <c r="AX32" s="14">
        <f t="shared" si="18"/>
        <v>322322.87</v>
      </c>
      <c r="AY32" s="14">
        <f t="shared" si="18"/>
        <v>328213.03999999992</v>
      </c>
      <c r="AZ32" s="14">
        <f t="shared" si="18"/>
        <v>325921.13999999996</v>
      </c>
      <c r="BA32" s="14">
        <f t="shared" si="18"/>
        <v>311285.00999999995</v>
      </c>
      <c r="BB32" s="14">
        <f t="shared" si="18"/>
        <v>319585.48</v>
      </c>
      <c r="BC32" s="14">
        <f t="shared" si="18"/>
        <v>318715.28999999998</v>
      </c>
      <c r="BD32" s="14">
        <f t="shared" si="18"/>
        <v>340308.45</v>
      </c>
      <c r="BE32" s="14">
        <f t="shared" si="18"/>
        <v>321670.89999999997</v>
      </c>
      <c r="BF32" s="14">
        <f t="shared" si="18"/>
        <v>370765.29</v>
      </c>
      <c r="BG32" s="14">
        <f t="shared" si="18"/>
        <v>374972.66</v>
      </c>
      <c r="BH32" s="14">
        <f t="shared" si="18"/>
        <v>384771.48000000004</v>
      </c>
      <c r="BI32" s="14">
        <f t="shared" si="18"/>
        <v>163287.55000000002</v>
      </c>
      <c r="BJ32" s="14">
        <f t="shared" si="18"/>
        <v>350279.44999999995</v>
      </c>
      <c r="BK32" s="14">
        <f t="shared" si="18"/>
        <v>318042.7</v>
      </c>
      <c r="BL32" s="14">
        <f t="shared" si="18"/>
        <v>343155.73</v>
      </c>
      <c r="BM32" s="14">
        <f t="shared" si="18"/>
        <v>304299.98999999993</v>
      </c>
      <c r="BN32" s="14">
        <f t="shared" si="18"/>
        <v>306941.07999999996</v>
      </c>
      <c r="BO32" s="14">
        <f t="shared" ref="BO32:BX32" si="19">SUM(BO25:BO31)</f>
        <v>303163.39</v>
      </c>
      <c r="BP32" s="14">
        <f t="shared" si="19"/>
        <v>285579.1700000001</v>
      </c>
      <c r="BQ32" s="14">
        <f t="shared" si="19"/>
        <v>240697.48</v>
      </c>
      <c r="BR32" s="14">
        <f t="shared" si="19"/>
        <v>272531.71000000002</v>
      </c>
      <c r="BS32" s="14">
        <f t="shared" si="19"/>
        <v>273293.86</v>
      </c>
      <c r="BT32" s="14">
        <f t="shared" si="19"/>
        <v>294638.98</v>
      </c>
      <c r="BU32" s="14">
        <f t="shared" si="19"/>
        <v>269489.18000000011</v>
      </c>
      <c r="BV32" s="14">
        <f t="shared" si="19"/>
        <v>357522.55999999994</v>
      </c>
      <c r="BW32" s="14">
        <f t="shared" si="19"/>
        <v>305756.74</v>
      </c>
      <c r="BX32" s="14">
        <f t="shared" si="19"/>
        <v>274739.39</v>
      </c>
      <c r="BY32" s="14">
        <v>301680.00000000006</v>
      </c>
      <c r="BZ32" s="14">
        <v>301680.00000000006</v>
      </c>
      <c r="CA32" s="14">
        <v>301680.00000000006</v>
      </c>
      <c r="CB32" s="14">
        <v>301680.00000000006</v>
      </c>
      <c r="CC32" s="14">
        <v>301680.00000000006</v>
      </c>
      <c r="CD32" s="14">
        <v>301680.00000000006</v>
      </c>
      <c r="CE32" s="14">
        <v>301680.00000000006</v>
      </c>
      <c r="CF32" s="14">
        <v>301680.00000000006</v>
      </c>
      <c r="CG32" s="14">
        <v>301680.00000000006</v>
      </c>
      <c r="CH32" s="14">
        <v>301680.00000000006</v>
      </c>
      <c r="CI32" s="14">
        <v>301680.00000000006</v>
      </c>
      <c r="CJ32" s="14">
        <v>301680.00000000006</v>
      </c>
    </row>
    <row r="33" spans="1:88" x14ac:dyDescent="0.3">
      <c r="A33" s="7" t="s">
        <v>12</v>
      </c>
      <c r="B33" s="2">
        <v>166983.84000000003</v>
      </c>
      <c r="C33" s="2">
        <v>202347.37</v>
      </c>
      <c r="D33" s="2">
        <v>158546.80000000002</v>
      </c>
      <c r="E33" s="2">
        <v>157313.56999999998</v>
      </c>
      <c r="F33" s="2">
        <v>215103.19999999998</v>
      </c>
      <c r="G33" s="2">
        <v>206508.36</v>
      </c>
      <c r="H33" s="2">
        <v>154921.12</v>
      </c>
      <c r="I33" s="2">
        <v>194659.76</v>
      </c>
      <c r="J33" s="2">
        <v>160434.81999999998</v>
      </c>
      <c r="K33" s="2">
        <v>148787.22</v>
      </c>
      <c r="L33" s="2">
        <v>160752.84</v>
      </c>
      <c r="M33" s="2">
        <v>68415.31</v>
      </c>
      <c r="N33" s="2">
        <v>182968.51</v>
      </c>
      <c r="O33" s="2">
        <v>210546.96000000002</v>
      </c>
      <c r="P33" s="2">
        <v>237894.75</v>
      </c>
      <c r="Q33" s="2">
        <v>227629.78</v>
      </c>
      <c r="R33" s="2">
        <v>240265.52000000002</v>
      </c>
      <c r="S33" s="2">
        <v>275950.07000000007</v>
      </c>
      <c r="T33" s="2">
        <v>273788.78999999998</v>
      </c>
      <c r="U33" s="2">
        <v>294098.91000000003</v>
      </c>
      <c r="V33" s="2">
        <v>140891.4</v>
      </c>
      <c r="W33" s="2">
        <v>186386.83</v>
      </c>
      <c r="X33" s="2">
        <v>172258.72</v>
      </c>
      <c r="Y33" s="2">
        <v>156543.36000000002</v>
      </c>
      <c r="Z33" s="2">
        <v>214944.66999999998</v>
      </c>
      <c r="AA33" s="2">
        <v>131981.18</v>
      </c>
      <c r="AB33" s="2">
        <v>222277.63000000003</v>
      </c>
      <c r="AC33" s="2">
        <v>76058.76999999999</v>
      </c>
      <c r="AD33" s="2">
        <v>257139.41999999998</v>
      </c>
      <c r="AE33" s="2">
        <v>186572.13999999998</v>
      </c>
      <c r="AF33" s="2">
        <v>132603.72999999998</v>
      </c>
      <c r="AG33" s="2">
        <v>221078.88</v>
      </c>
      <c r="AH33" s="2">
        <v>133903.59</v>
      </c>
      <c r="AI33" s="2">
        <v>187702.65</v>
      </c>
      <c r="AJ33" s="2">
        <v>208260.59</v>
      </c>
      <c r="AK33" s="2">
        <v>197748.66</v>
      </c>
      <c r="AL33" s="2">
        <v>166954.12999999998</v>
      </c>
      <c r="AM33" s="2">
        <v>120505.90000000001</v>
      </c>
      <c r="AN33" s="2">
        <v>297770.87999999995</v>
      </c>
      <c r="AO33" s="2">
        <v>182037.97999999998</v>
      </c>
      <c r="AP33" s="2">
        <v>207069.77000000002</v>
      </c>
      <c r="AQ33" s="2">
        <v>128666.15000000001</v>
      </c>
      <c r="AR33" s="2">
        <v>208320.38999999998</v>
      </c>
      <c r="AS33" s="2">
        <v>317581.88</v>
      </c>
      <c r="AT33" s="2">
        <v>205062.46999999997</v>
      </c>
      <c r="AU33" s="2">
        <v>254866.09000000003</v>
      </c>
      <c r="AV33" s="2">
        <v>333633.75</v>
      </c>
      <c r="AW33" s="2">
        <v>209732.31</v>
      </c>
      <c r="AX33" s="2">
        <v>207065.26</v>
      </c>
      <c r="AY33" s="2">
        <v>182410.5</v>
      </c>
      <c r="AZ33" s="2">
        <v>208369.48</v>
      </c>
      <c r="BA33" s="2">
        <v>187444.31</v>
      </c>
      <c r="BB33" s="2">
        <v>195778.52000000002</v>
      </c>
      <c r="BC33" s="2">
        <v>241594.05</v>
      </c>
      <c r="BD33" s="2">
        <v>210469.27000000002</v>
      </c>
      <c r="BE33" s="2">
        <v>241755.74000000002</v>
      </c>
      <c r="BF33" s="2">
        <v>203802.76</v>
      </c>
      <c r="BG33" s="2">
        <v>224911.14</v>
      </c>
      <c r="BH33" s="2">
        <v>228617.08000000002</v>
      </c>
      <c r="BI33" s="2">
        <v>171824.91</v>
      </c>
      <c r="BJ33" s="2">
        <v>221650.12000000002</v>
      </c>
      <c r="BK33" s="2">
        <v>242449.49</v>
      </c>
      <c r="BL33" s="2">
        <v>221744.86</v>
      </c>
      <c r="BM33" s="2">
        <v>221245.43</v>
      </c>
      <c r="BN33" s="2">
        <v>209466.27</v>
      </c>
      <c r="BO33" s="2">
        <v>200633.34</v>
      </c>
      <c r="BP33" s="2">
        <v>137889.37</v>
      </c>
      <c r="BQ33" s="2">
        <v>93862.48</v>
      </c>
      <c r="BR33" s="2">
        <v>77642.989999999991</v>
      </c>
      <c r="BS33" s="2">
        <v>64871.010000000017</v>
      </c>
      <c r="BT33" s="2">
        <v>87430.450000000012</v>
      </c>
      <c r="BU33" s="2">
        <v>65316.009999999995</v>
      </c>
      <c r="BV33" s="2">
        <v>103197.47</v>
      </c>
      <c r="BW33" s="2">
        <v>99252.49</v>
      </c>
      <c r="BX33" s="2">
        <v>148500.86000000002</v>
      </c>
      <c r="BY33" s="2">
        <v>187500</v>
      </c>
      <c r="BZ33" s="2">
        <v>187500</v>
      </c>
      <c r="CA33" s="2">
        <v>191250</v>
      </c>
      <c r="CB33" s="2">
        <v>193750</v>
      </c>
      <c r="CC33" s="2">
        <v>200000</v>
      </c>
      <c r="CD33" s="2">
        <v>202500</v>
      </c>
      <c r="CE33" s="2">
        <v>206250</v>
      </c>
      <c r="CF33" s="2">
        <v>205000</v>
      </c>
      <c r="CG33" s="2">
        <v>206250</v>
      </c>
      <c r="CH33" s="2">
        <v>213750</v>
      </c>
      <c r="CI33" s="2">
        <v>215000</v>
      </c>
      <c r="CJ33" s="2">
        <v>217500</v>
      </c>
    </row>
    <row r="34" spans="1:88" x14ac:dyDescent="0.3">
      <c r="A34" s="5"/>
    </row>
    <row r="35" spans="1:88" x14ac:dyDescent="0.3">
      <c r="A35" s="5" t="s">
        <v>37</v>
      </c>
      <c r="B35" s="13">
        <v>45849.57</v>
      </c>
      <c r="C35" s="13">
        <v>44968.740000000005</v>
      </c>
      <c r="D35" s="13">
        <v>46416.43</v>
      </c>
      <c r="E35" s="13">
        <v>41038.25</v>
      </c>
      <c r="F35" s="13">
        <v>46377.67</v>
      </c>
      <c r="G35" s="13">
        <v>46086.94</v>
      </c>
      <c r="H35" s="13">
        <v>47146.94</v>
      </c>
      <c r="I35" s="13">
        <v>36146.490000000005</v>
      </c>
      <c r="J35" s="13">
        <v>56451.11</v>
      </c>
      <c r="K35" s="13">
        <v>54687.83</v>
      </c>
      <c r="L35" s="13">
        <v>55117.429999999993</v>
      </c>
      <c r="M35" s="13">
        <v>46171.160000000011</v>
      </c>
      <c r="N35" s="13">
        <v>47973.03</v>
      </c>
      <c r="O35" s="13">
        <v>50823.46</v>
      </c>
      <c r="P35" s="13">
        <v>53937.119999999995</v>
      </c>
      <c r="Q35" s="13">
        <v>53020.25</v>
      </c>
      <c r="R35" s="13">
        <v>40085.050000000003</v>
      </c>
      <c r="S35" s="13">
        <v>29507.89</v>
      </c>
      <c r="T35" s="13">
        <v>29019.119999999999</v>
      </c>
      <c r="U35" s="13">
        <v>25004.12</v>
      </c>
      <c r="V35" s="13">
        <v>31701.32</v>
      </c>
      <c r="W35" s="13">
        <v>40047.32</v>
      </c>
      <c r="X35" s="13">
        <v>40971.32</v>
      </c>
      <c r="Y35" s="13">
        <v>46143.360000000001</v>
      </c>
      <c r="Z35" s="13">
        <v>34915.699999999997</v>
      </c>
      <c r="AA35" s="13">
        <v>33189.699999999997</v>
      </c>
      <c r="AB35" s="13">
        <v>35211.449999999997</v>
      </c>
      <c r="AC35" s="13">
        <v>34881.199999999997</v>
      </c>
      <c r="AD35" s="13">
        <v>32071.200000000001</v>
      </c>
      <c r="AE35" s="13">
        <v>34656.42</v>
      </c>
      <c r="AF35" s="13">
        <v>34926.42</v>
      </c>
      <c r="AG35" s="13">
        <v>28668.19</v>
      </c>
      <c r="AH35" s="13">
        <v>35319.199999999997</v>
      </c>
      <c r="AI35" s="13">
        <v>36092.619999999995</v>
      </c>
      <c r="AJ35" s="13">
        <v>35718.449999999997</v>
      </c>
      <c r="AK35" s="13">
        <v>38757.03</v>
      </c>
      <c r="AL35" s="13">
        <v>41606.559999999998</v>
      </c>
      <c r="AM35" s="13">
        <v>33718.949999999997</v>
      </c>
      <c r="AN35" s="13">
        <v>37945.230000000003</v>
      </c>
      <c r="AO35" s="13">
        <v>33558.39</v>
      </c>
      <c r="AP35" s="13">
        <v>36192.65</v>
      </c>
      <c r="AQ35" s="13">
        <v>36133.14</v>
      </c>
      <c r="AR35" s="13">
        <v>35855.65</v>
      </c>
      <c r="AS35" s="13">
        <v>12438.36</v>
      </c>
      <c r="AT35" s="13">
        <v>44172.65</v>
      </c>
      <c r="AU35" s="13">
        <v>36373.9</v>
      </c>
      <c r="AV35" s="13">
        <v>35970.15</v>
      </c>
      <c r="AW35" s="13">
        <v>43929.500000000007</v>
      </c>
      <c r="AX35" s="13">
        <v>38029.58</v>
      </c>
      <c r="AY35" s="13">
        <v>36904.19</v>
      </c>
      <c r="AZ35" s="13">
        <v>37372.69</v>
      </c>
      <c r="BA35" s="13">
        <v>38178.130000000005</v>
      </c>
      <c r="BB35" s="13">
        <v>38137.69</v>
      </c>
      <c r="BC35" s="13">
        <v>37580.270000000004</v>
      </c>
      <c r="BD35" s="13">
        <v>60434.110000000008</v>
      </c>
      <c r="BE35" s="13">
        <v>22247.1</v>
      </c>
      <c r="BF35" s="13">
        <v>45353.720000000008</v>
      </c>
      <c r="BG35" s="13">
        <v>37387.209999999992</v>
      </c>
      <c r="BH35" s="13">
        <v>36522.83</v>
      </c>
      <c r="BI35" s="13">
        <v>44313.479999999996</v>
      </c>
      <c r="BJ35" s="13">
        <v>37554.909999999996</v>
      </c>
      <c r="BK35" s="13">
        <v>38565.020000000004</v>
      </c>
      <c r="BL35" s="13">
        <v>38738.11</v>
      </c>
      <c r="BM35" s="13">
        <v>38507.61</v>
      </c>
      <c r="BN35" s="13">
        <v>38275.149999999994</v>
      </c>
      <c r="BO35" s="13">
        <v>38208.019999999997</v>
      </c>
      <c r="BP35" s="13">
        <v>39466.699999999997</v>
      </c>
      <c r="BQ35" s="13">
        <v>40852.1</v>
      </c>
      <c r="BR35" s="13">
        <v>37299.949999999997</v>
      </c>
      <c r="BS35" s="13">
        <v>37387.81</v>
      </c>
      <c r="BT35" s="13">
        <v>36778.799999999996</v>
      </c>
      <c r="BU35" s="13">
        <v>36077.899999999994</v>
      </c>
      <c r="BV35" s="13">
        <v>40518.61</v>
      </c>
      <c r="BW35" s="13">
        <v>38011.53</v>
      </c>
      <c r="BX35" s="13">
        <v>39342.53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</row>
    <row r="36" spans="1:88" x14ac:dyDescent="0.3">
      <c r="A36" s="5" t="s">
        <v>38</v>
      </c>
      <c r="B36" s="13">
        <v>16636.04</v>
      </c>
      <c r="C36" s="13">
        <v>21151.820000000003</v>
      </c>
      <c r="D36" s="13">
        <v>40639.660000000003</v>
      </c>
      <c r="E36" s="13">
        <v>38112.85</v>
      </c>
      <c r="F36" s="13">
        <v>23751.35</v>
      </c>
      <c r="G36" s="13">
        <v>29210.03</v>
      </c>
      <c r="H36" s="13">
        <v>39761.21</v>
      </c>
      <c r="I36" s="13">
        <v>36424.040000000008</v>
      </c>
      <c r="J36" s="13">
        <v>34392.340000000004</v>
      </c>
      <c r="K36" s="13">
        <v>36738.080000000002</v>
      </c>
      <c r="L36" s="13">
        <v>32237.77</v>
      </c>
      <c r="M36" s="13">
        <v>46231.58</v>
      </c>
      <c r="N36" s="13">
        <v>35158.39</v>
      </c>
      <c r="O36" s="13">
        <v>17355.710000000003</v>
      </c>
      <c r="P36" s="13">
        <v>7138.48</v>
      </c>
      <c r="Q36" s="13">
        <v>8391.3000000000011</v>
      </c>
      <c r="R36" s="13">
        <v>10432.84</v>
      </c>
      <c r="S36" s="13">
        <v>12313.640000000001</v>
      </c>
      <c r="T36" s="13">
        <v>13613.1</v>
      </c>
      <c r="U36" s="13">
        <v>15269.539999999999</v>
      </c>
      <c r="V36" s="13">
        <v>11900.35</v>
      </c>
      <c r="W36" s="13">
        <v>14306.67</v>
      </c>
      <c r="X36" s="13">
        <v>12557.11</v>
      </c>
      <c r="Y36" s="13">
        <v>21863.390000000003</v>
      </c>
      <c r="Z36" s="13">
        <v>8703.41</v>
      </c>
      <c r="AA36" s="13">
        <v>10327.209999999999</v>
      </c>
      <c r="AB36" s="13">
        <v>9337</v>
      </c>
      <c r="AC36" s="13">
        <v>11402.38</v>
      </c>
      <c r="AD36" s="13">
        <v>11918.52</v>
      </c>
      <c r="AE36" s="13">
        <v>14203.87</v>
      </c>
      <c r="AF36" s="13">
        <v>13279.76</v>
      </c>
      <c r="AG36" s="13">
        <v>11313.13</v>
      </c>
      <c r="AH36" s="13">
        <v>12025.45</v>
      </c>
      <c r="AI36" s="13">
        <v>15289.15</v>
      </c>
      <c r="AJ36" s="13">
        <v>14147.67</v>
      </c>
      <c r="AK36" s="13">
        <v>17291.580000000002</v>
      </c>
      <c r="AL36" s="13">
        <v>8775.09</v>
      </c>
      <c r="AM36" s="13">
        <v>8643</v>
      </c>
      <c r="AN36" s="13">
        <v>13658.68</v>
      </c>
      <c r="AO36" s="13">
        <v>12052.21</v>
      </c>
      <c r="AP36" s="13">
        <v>12631.41</v>
      </c>
      <c r="AQ36" s="13">
        <v>12976.41</v>
      </c>
      <c r="AR36" s="13">
        <v>13323.93</v>
      </c>
      <c r="AS36" s="13">
        <v>8310.17</v>
      </c>
      <c r="AT36" s="13">
        <v>8184.88</v>
      </c>
      <c r="AU36" s="13">
        <v>12981.49</v>
      </c>
      <c r="AV36" s="13">
        <v>11096.74</v>
      </c>
      <c r="AW36" s="13">
        <v>22745.5</v>
      </c>
      <c r="AX36" s="13">
        <v>9615.6</v>
      </c>
      <c r="AY36" s="13">
        <v>8663.26</v>
      </c>
      <c r="AZ36" s="13">
        <v>8524.2199999999993</v>
      </c>
      <c r="BA36" s="13">
        <v>10126.02</v>
      </c>
      <c r="BB36" s="13">
        <v>28410.14</v>
      </c>
      <c r="BC36" s="13">
        <v>8950.5499999999993</v>
      </c>
      <c r="BD36" s="13">
        <v>16111.05</v>
      </c>
      <c r="BE36" s="13">
        <v>11602.34</v>
      </c>
      <c r="BF36" s="13">
        <v>13172.28</v>
      </c>
      <c r="BG36" s="13">
        <v>12661.47</v>
      </c>
      <c r="BH36" s="13">
        <v>7954.21</v>
      </c>
      <c r="BI36" s="13">
        <v>12391.27</v>
      </c>
      <c r="BJ36" s="13">
        <v>9080.2199999999993</v>
      </c>
      <c r="BK36" s="13">
        <v>7858.8899999999994</v>
      </c>
      <c r="BL36" s="13">
        <v>11605.14</v>
      </c>
      <c r="BM36" s="13">
        <v>9403.7900000000009</v>
      </c>
      <c r="BN36" s="13">
        <v>14814.92</v>
      </c>
      <c r="BO36" s="13">
        <v>8595.2999999999993</v>
      </c>
      <c r="BP36" s="13">
        <v>12561.6</v>
      </c>
      <c r="BQ36" s="13">
        <v>8733.56</v>
      </c>
      <c r="BR36" s="13">
        <v>11531.41</v>
      </c>
      <c r="BS36" s="13">
        <v>10942.19</v>
      </c>
      <c r="BT36" s="13">
        <v>6391.04</v>
      </c>
      <c r="BU36" s="13">
        <v>5480.94</v>
      </c>
      <c r="BV36" s="13">
        <v>8882.14</v>
      </c>
      <c r="BW36" s="13">
        <v>7928.3099999999995</v>
      </c>
      <c r="BX36" s="13">
        <v>9053.74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</row>
    <row r="37" spans="1:88" x14ac:dyDescent="0.3">
      <c r="A37" s="5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</row>
    <row r="38" spans="1:88" x14ac:dyDescent="0.3">
      <c r="A38" s="5" t="s">
        <v>39</v>
      </c>
      <c r="B38" s="13">
        <v>196589.75</v>
      </c>
      <c r="C38" s="13">
        <v>206769.18</v>
      </c>
      <c r="D38" s="13">
        <v>187399.21</v>
      </c>
      <c r="E38" s="13">
        <v>188042.62999999998</v>
      </c>
      <c r="F38" s="13">
        <v>193395.12000000002</v>
      </c>
      <c r="G38" s="13">
        <v>177610.83000000002</v>
      </c>
      <c r="H38" s="13">
        <v>204012.02</v>
      </c>
      <c r="I38" s="13">
        <v>182334.88</v>
      </c>
      <c r="J38" s="13">
        <v>216896.70999999996</v>
      </c>
      <c r="K38" s="13">
        <v>212463.02</v>
      </c>
      <c r="L38" s="13">
        <v>218867.78999999998</v>
      </c>
      <c r="M38" s="13">
        <v>187641.19999999992</v>
      </c>
      <c r="N38" s="13">
        <v>196817.84000000003</v>
      </c>
      <c r="O38" s="13">
        <v>192945.66999999998</v>
      </c>
      <c r="P38" s="13">
        <v>186449.65000000002</v>
      </c>
      <c r="Q38" s="13">
        <v>186860.7</v>
      </c>
      <c r="R38" s="13">
        <v>166167.20999999996</v>
      </c>
      <c r="S38" s="13">
        <v>178816.5</v>
      </c>
      <c r="T38" s="13">
        <v>178010.37</v>
      </c>
      <c r="U38" s="13">
        <v>182503.3</v>
      </c>
      <c r="V38" s="13">
        <v>189783.02000000002</v>
      </c>
      <c r="W38" s="13">
        <v>188218.69999999998</v>
      </c>
      <c r="X38" s="13">
        <v>195366.63999999998</v>
      </c>
      <c r="Y38" s="13">
        <v>96178.850000000035</v>
      </c>
      <c r="Z38" s="13">
        <v>179099.03999999998</v>
      </c>
      <c r="AA38" s="13">
        <v>184688.29</v>
      </c>
      <c r="AB38" s="13">
        <v>185070.87</v>
      </c>
      <c r="AC38" s="13">
        <v>161976.41999999998</v>
      </c>
      <c r="AD38" s="13">
        <v>210267.12</v>
      </c>
      <c r="AE38" s="13">
        <v>191808.98</v>
      </c>
      <c r="AF38" s="13">
        <v>189418.39</v>
      </c>
      <c r="AG38" s="13">
        <v>183184.04</v>
      </c>
      <c r="AH38" s="13">
        <v>173618.75</v>
      </c>
      <c r="AI38" s="13">
        <v>212136.91000000006</v>
      </c>
      <c r="AJ38" s="13">
        <v>197593.84</v>
      </c>
      <c r="AK38" s="13">
        <v>37848.910000000003</v>
      </c>
      <c r="AL38" s="13">
        <v>179227.31</v>
      </c>
      <c r="AM38" s="13">
        <v>168661.55</v>
      </c>
      <c r="AN38" s="13">
        <v>196554.13999999998</v>
      </c>
      <c r="AO38" s="13">
        <v>199346.38999999998</v>
      </c>
      <c r="AP38" s="13">
        <v>197465.50000000003</v>
      </c>
      <c r="AQ38" s="13">
        <v>211367.80000000005</v>
      </c>
      <c r="AR38" s="13">
        <v>205996.02000000002</v>
      </c>
      <c r="AS38" s="13">
        <v>169589.47999999998</v>
      </c>
      <c r="AT38" s="13">
        <v>200069.13</v>
      </c>
      <c r="AU38" s="13">
        <v>194665.18</v>
      </c>
      <c r="AV38" s="13">
        <v>217990.41000000003</v>
      </c>
      <c r="AW38" s="13">
        <v>130175.73000000001</v>
      </c>
      <c r="AX38" s="13">
        <v>182982.83</v>
      </c>
      <c r="AY38" s="13">
        <v>181436.94</v>
      </c>
      <c r="AZ38" s="13">
        <v>195240.06</v>
      </c>
      <c r="BA38" s="13">
        <v>179392.02000000002</v>
      </c>
      <c r="BB38" s="13">
        <v>183852.13</v>
      </c>
      <c r="BC38" s="13">
        <v>177502.95</v>
      </c>
      <c r="BD38" s="13">
        <v>181389.03000000003</v>
      </c>
      <c r="BE38" s="13">
        <v>197689.81999999998</v>
      </c>
      <c r="BF38" s="13">
        <v>206044.42000000004</v>
      </c>
      <c r="BG38" s="13">
        <v>228570.7</v>
      </c>
      <c r="BH38" s="13">
        <v>229821.31999999998</v>
      </c>
      <c r="BI38" s="13">
        <v>193143.91999999998</v>
      </c>
      <c r="BJ38" s="13">
        <v>232784.75</v>
      </c>
      <c r="BK38" s="13">
        <v>233149.05000000002</v>
      </c>
      <c r="BL38" s="13">
        <v>241368.49</v>
      </c>
      <c r="BM38" s="13">
        <v>207579.91000000003</v>
      </c>
      <c r="BN38" s="13">
        <v>237351.82</v>
      </c>
      <c r="BO38" s="13">
        <v>228253.09000000003</v>
      </c>
      <c r="BP38" s="13">
        <v>187193.24</v>
      </c>
      <c r="BQ38" s="13">
        <v>215874.29999999996</v>
      </c>
      <c r="BR38" s="13">
        <v>235962.62</v>
      </c>
      <c r="BS38" s="13">
        <v>224603.52999999997</v>
      </c>
      <c r="BT38" s="13">
        <v>215825.89999999997</v>
      </c>
      <c r="BU38" s="13">
        <v>-21191.69</v>
      </c>
      <c r="BV38" s="13">
        <v>309211.96999999997</v>
      </c>
      <c r="BW38" s="13">
        <v>232147.26999999993</v>
      </c>
      <c r="BX38" s="13">
        <v>253617.86000000002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</row>
    <row r="39" spans="1:88" x14ac:dyDescent="0.3">
      <c r="A39" s="5" t="s">
        <v>40</v>
      </c>
      <c r="B39" s="15">
        <f>B35+B36</f>
        <v>62485.61</v>
      </c>
      <c r="C39" s="15">
        <f t="shared" ref="C39:BN39" si="20">C35+C36</f>
        <v>66120.560000000012</v>
      </c>
      <c r="D39" s="15">
        <f t="shared" si="20"/>
        <v>87056.09</v>
      </c>
      <c r="E39" s="15">
        <f t="shared" si="20"/>
        <v>79151.100000000006</v>
      </c>
      <c r="F39" s="15">
        <f t="shared" si="20"/>
        <v>70129.01999999999</v>
      </c>
      <c r="G39" s="15">
        <f t="shared" si="20"/>
        <v>75296.97</v>
      </c>
      <c r="H39" s="15">
        <f t="shared" si="20"/>
        <v>86908.15</v>
      </c>
      <c r="I39" s="15">
        <f t="shared" si="20"/>
        <v>72570.530000000013</v>
      </c>
      <c r="J39" s="15">
        <f t="shared" si="20"/>
        <v>90843.450000000012</v>
      </c>
      <c r="K39" s="15">
        <f t="shared" si="20"/>
        <v>91425.91</v>
      </c>
      <c r="L39" s="15">
        <f t="shared" si="20"/>
        <v>87355.199999999997</v>
      </c>
      <c r="M39" s="15">
        <f t="shared" si="20"/>
        <v>92402.74000000002</v>
      </c>
      <c r="N39" s="15">
        <f t="shared" si="20"/>
        <v>83131.42</v>
      </c>
      <c r="O39" s="15">
        <f t="shared" si="20"/>
        <v>68179.17</v>
      </c>
      <c r="P39" s="15">
        <f t="shared" si="20"/>
        <v>61075.599999999991</v>
      </c>
      <c r="Q39" s="15">
        <f t="shared" si="20"/>
        <v>61411.55</v>
      </c>
      <c r="R39" s="15">
        <f t="shared" si="20"/>
        <v>50517.89</v>
      </c>
      <c r="S39" s="15">
        <f t="shared" si="20"/>
        <v>41821.53</v>
      </c>
      <c r="T39" s="15">
        <f t="shared" si="20"/>
        <v>42632.22</v>
      </c>
      <c r="U39" s="15">
        <f t="shared" si="20"/>
        <v>40273.659999999996</v>
      </c>
      <c r="V39" s="15">
        <f t="shared" si="20"/>
        <v>43601.67</v>
      </c>
      <c r="W39" s="15">
        <f t="shared" si="20"/>
        <v>54353.99</v>
      </c>
      <c r="X39" s="15">
        <f t="shared" si="20"/>
        <v>53528.43</v>
      </c>
      <c r="Y39" s="15">
        <f t="shared" si="20"/>
        <v>68006.75</v>
      </c>
      <c r="Z39" s="15">
        <f t="shared" si="20"/>
        <v>43619.11</v>
      </c>
      <c r="AA39" s="15">
        <f t="shared" si="20"/>
        <v>43516.909999999996</v>
      </c>
      <c r="AB39" s="15">
        <f t="shared" si="20"/>
        <v>44548.45</v>
      </c>
      <c r="AC39" s="15">
        <f t="shared" si="20"/>
        <v>46283.579999999994</v>
      </c>
      <c r="AD39" s="15">
        <f t="shared" si="20"/>
        <v>43989.72</v>
      </c>
      <c r="AE39" s="15">
        <f t="shared" si="20"/>
        <v>48860.29</v>
      </c>
      <c r="AF39" s="15">
        <f t="shared" si="20"/>
        <v>48206.18</v>
      </c>
      <c r="AG39" s="15">
        <f t="shared" si="20"/>
        <v>39981.32</v>
      </c>
      <c r="AH39" s="15">
        <f t="shared" si="20"/>
        <v>47344.649999999994</v>
      </c>
      <c r="AI39" s="15">
        <f t="shared" si="20"/>
        <v>51381.77</v>
      </c>
      <c r="AJ39" s="15">
        <f t="shared" si="20"/>
        <v>49866.119999999995</v>
      </c>
      <c r="AK39" s="15">
        <f t="shared" si="20"/>
        <v>56048.61</v>
      </c>
      <c r="AL39" s="15">
        <f t="shared" si="20"/>
        <v>50381.649999999994</v>
      </c>
      <c r="AM39" s="15">
        <f t="shared" si="20"/>
        <v>42361.95</v>
      </c>
      <c r="AN39" s="15">
        <f t="shared" si="20"/>
        <v>51603.91</v>
      </c>
      <c r="AO39" s="15">
        <f t="shared" si="20"/>
        <v>45610.6</v>
      </c>
      <c r="AP39" s="15">
        <f t="shared" si="20"/>
        <v>48824.06</v>
      </c>
      <c r="AQ39" s="15">
        <f t="shared" si="20"/>
        <v>49109.55</v>
      </c>
      <c r="AR39" s="15">
        <f t="shared" si="20"/>
        <v>49179.58</v>
      </c>
      <c r="AS39" s="15">
        <f t="shared" si="20"/>
        <v>20748.53</v>
      </c>
      <c r="AT39" s="15">
        <f t="shared" si="20"/>
        <v>52357.53</v>
      </c>
      <c r="AU39" s="15">
        <f t="shared" si="20"/>
        <v>49355.39</v>
      </c>
      <c r="AV39" s="15">
        <f t="shared" si="20"/>
        <v>47066.89</v>
      </c>
      <c r="AW39" s="15">
        <f t="shared" si="20"/>
        <v>66675</v>
      </c>
      <c r="AX39" s="15">
        <f t="shared" si="20"/>
        <v>47645.18</v>
      </c>
      <c r="AY39" s="15">
        <f t="shared" si="20"/>
        <v>45567.450000000004</v>
      </c>
      <c r="AZ39" s="15">
        <f t="shared" si="20"/>
        <v>45896.91</v>
      </c>
      <c r="BA39" s="15">
        <f t="shared" si="20"/>
        <v>48304.150000000009</v>
      </c>
      <c r="BB39" s="15">
        <f t="shared" si="20"/>
        <v>66547.83</v>
      </c>
      <c r="BC39" s="15">
        <f t="shared" si="20"/>
        <v>46530.820000000007</v>
      </c>
      <c r="BD39" s="15">
        <f t="shared" si="20"/>
        <v>76545.16</v>
      </c>
      <c r="BE39" s="15">
        <f t="shared" si="20"/>
        <v>33849.440000000002</v>
      </c>
      <c r="BF39" s="15">
        <f t="shared" si="20"/>
        <v>58526.000000000007</v>
      </c>
      <c r="BG39" s="15">
        <f t="shared" si="20"/>
        <v>50048.679999999993</v>
      </c>
      <c r="BH39" s="15">
        <f t="shared" si="20"/>
        <v>44477.04</v>
      </c>
      <c r="BI39" s="15">
        <f t="shared" si="20"/>
        <v>56704.75</v>
      </c>
      <c r="BJ39" s="15">
        <f t="shared" si="20"/>
        <v>46635.13</v>
      </c>
      <c r="BK39" s="15">
        <f t="shared" si="20"/>
        <v>46423.91</v>
      </c>
      <c r="BL39" s="15">
        <f t="shared" si="20"/>
        <v>50343.25</v>
      </c>
      <c r="BM39" s="15">
        <f t="shared" si="20"/>
        <v>47911.4</v>
      </c>
      <c r="BN39" s="15">
        <f t="shared" si="20"/>
        <v>53090.069999999992</v>
      </c>
      <c r="BO39" s="15">
        <f t="shared" ref="BO39:CJ39" si="21">BO35+BO36</f>
        <v>46803.319999999992</v>
      </c>
      <c r="BP39" s="15">
        <f t="shared" si="21"/>
        <v>52028.299999999996</v>
      </c>
      <c r="BQ39" s="15">
        <f t="shared" si="21"/>
        <v>49585.659999999996</v>
      </c>
      <c r="BR39" s="15">
        <f t="shared" si="21"/>
        <v>48831.360000000001</v>
      </c>
      <c r="BS39" s="15">
        <f t="shared" si="21"/>
        <v>48330</v>
      </c>
      <c r="BT39" s="15">
        <f t="shared" si="21"/>
        <v>43169.84</v>
      </c>
      <c r="BU39" s="15">
        <f t="shared" si="21"/>
        <v>41558.839999999997</v>
      </c>
      <c r="BV39" s="15">
        <f t="shared" si="21"/>
        <v>49400.75</v>
      </c>
      <c r="BW39" s="15">
        <f t="shared" si="21"/>
        <v>45939.839999999997</v>
      </c>
      <c r="BX39" s="15">
        <f t="shared" si="21"/>
        <v>48396.27</v>
      </c>
      <c r="BY39" s="15">
        <f t="shared" si="21"/>
        <v>0</v>
      </c>
      <c r="BZ39" s="15">
        <f t="shared" si="21"/>
        <v>0</v>
      </c>
      <c r="CA39" s="15">
        <f t="shared" si="21"/>
        <v>0</v>
      </c>
      <c r="CB39" s="15">
        <f t="shared" si="21"/>
        <v>0</v>
      </c>
      <c r="CC39" s="15">
        <f t="shared" si="21"/>
        <v>0</v>
      </c>
      <c r="CD39" s="15">
        <f t="shared" si="21"/>
        <v>0</v>
      </c>
      <c r="CE39" s="15">
        <f t="shared" si="21"/>
        <v>0</v>
      </c>
      <c r="CF39" s="15">
        <f t="shared" si="21"/>
        <v>0</v>
      </c>
      <c r="CG39" s="15">
        <f t="shared" si="21"/>
        <v>0</v>
      </c>
      <c r="CH39" s="15">
        <f t="shared" si="21"/>
        <v>0</v>
      </c>
      <c r="CI39" s="15">
        <f t="shared" si="21"/>
        <v>0</v>
      </c>
      <c r="CJ39" s="15">
        <f t="shared" si="21"/>
        <v>0</v>
      </c>
    </row>
    <row r="40" spans="1:88" x14ac:dyDescent="0.3">
      <c r="A40" s="5"/>
    </row>
    <row r="41" spans="1:88" x14ac:dyDescent="0.3">
      <c r="A41" s="7" t="s">
        <v>13</v>
      </c>
      <c r="B41" s="14">
        <f>SUM(B38:B40)</f>
        <v>259075.36</v>
      </c>
      <c r="C41" s="14">
        <f t="shared" ref="C41:BN41" si="22">SUM(C38:C40)</f>
        <v>272889.74</v>
      </c>
      <c r="D41" s="14">
        <f t="shared" si="22"/>
        <v>274455.3</v>
      </c>
      <c r="E41" s="14">
        <f t="shared" si="22"/>
        <v>267193.73</v>
      </c>
      <c r="F41" s="14">
        <f t="shared" si="22"/>
        <v>263524.14</v>
      </c>
      <c r="G41" s="14">
        <f t="shared" si="22"/>
        <v>252907.80000000002</v>
      </c>
      <c r="H41" s="14">
        <f t="shared" si="22"/>
        <v>290920.17</v>
      </c>
      <c r="I41" s="14">
        <f t="shared" si="22"/>
        <v>254905.41000000003</v>
      </c>
      <c r="J41" s="14">
        <f t="shared" si="22"/>
        <v>307740.15999999997</v>
      </c>
      <c r="K41" s="14">
        <f t="shared" si="22"/>
        <v>303888.93</v>
      </c>
      <c r="L41" s="14">
        <f t="shared" si="22"/>
        <v>306222.99</v>
      </c>
      <c r="M41" s="14">
        <f t="shared" si="22"/>
        <v>280043.93999999994</v>
      </c>
      <c r="N41" s="14">
        <f t="shared" si="22"/>
        <v>279949.26</v>
      </c>
      <c r="O41" s="14">
        <f t="shared" si="22"/>
        <v>261124.83999999997</v>
      </c>
      <c r="P41" s="14">
        <f t="shared" si="22"/>
        <v>247525.25</v>
      </c>
      <c r="Q41" s="14">
        <f t="shared" si="22"/>
        <v>248272.25</v>
      </c>
      <c r="R41" s="14">
        <f t="shared" si="22"/>
        <v>216685.09999999998</v>
      </c>
      <c r="S41" s="14">
        <f t="shared" si="22"/>
        <v>220638.03</v>
      </c>
      <c r="T41" s="14">
        <f t="shared" si="22"/>
        <v>220642.59</v>
      </c>
      <c r="U41" s="14">
        <f t="shared" si="22"/>
        <v>222776.95999999999</v>
      </c>
      <c r="V41" s="14">
        <f t="shared" si="22"/>
        <v>233384.69</v>
      </c>
      <c r="W41" s="14">
        <f t="shared" si="22"/>
        <v>242572.68999999997</v>
      </c>
      <c r="X41" s="14">
        <f t="shared" si="22"/>
        <v>248895.06999999998</v>
      </c>
      <c r="Y41" s="14">
        <f t="shared" si="22"/>
        <v>164185.60000000003</v>
      </c>
      <c r="Z41" s="14">
        <f t="shared" si="22"/>
        <v>222718.14999999997</v>
      </c>
      <c r="AA41" s="14">
        <f t="shared" si="22"/>
        <v>228205.2</v>
      </c>
      <c r="AB41" s="14">
        <f t="shared" si="22"/>
        <v>229619.32</v>
      </c>
      <c r="AC41" s="14">
        <f t="shared" si="22"/>
        <v>208259.99999999997</v>
      </c>
      <c r="AD41" s="14">
        <f t="shared" si="22"/>
        <v>254256.84</v>
      </c>
      <c r="AE41" s="14">
        <f t="shared" si="22"/>
        <v>240669.27000000002</v>
      </c>
      <c r="AF41" s="14">
        <f t="shared" si="22"/>
        <v>237624.57</v>
      </c>
      <c r="AG41" s="14">
        <f t="shared" si="22"/>
        <v>223165.36000000002</v>
      </c>
      <c r="AH41" s="14">
        <f t="shared" si="22"/>
        <v>220963.4</v>
      </c>
      <c r="AI41" s="14">
        <f t="shared" si="22"/>
        <v>263518.68000000005</v>
      </c>
      <c r="AJ41" s="14">
        <f t="shared" si="22"/>
        <v>247459.96</v>
      </c>
      <c r="AK41" s="14">
        <f t="shared" si="22"/>
        <v>93897.52</v>
      </c>
      <c r="AL41" s="14">
        <f t="shared" si="22"/>
        <v>229608.95999999999</v>
      </c>
      <c r="AM41" s="14">
        <f t="shared" si="22"/>
        <v>211023.5</v>
      </c>
      <c r="AN41" s="14">
        <f t="shared" si="22"/>
        <v>248158.05</v>
      </c>
      <c r="AO41" s="14">
        <f t="shared" si="22"/>
        <v>244956.99</v>
      </c>
      <c r="AP41" s="14">
        <f t="shared" si="22"/>
        <v>246289.56000000003</v>
      </c>
      <c r="AQ41" s="14">
        <f t="shared" si="22"/>
        <v>260477.35000000003</v>
      </c>
      <c r="AR41" s="14">
        <f t="shared" si="22"/>
        <v>255175.60000000003</v>
      </c>
      <c r="AS41" s="14">
        <f t="shared" si="22"/>
        <v>190338.00999999998</v>
      </c>
      <c r="AT41" s="14">
        <f t="shared" si="22"/>
        <v>252426.66</v>
      </c>
      <c r="AU41" s="14">
        <f t="shared" si="22"/>
        <v>244020.57</v>
      </c>
      <c r="AV41" s="14">
        <f t="shared" si="22"/>
        <v>265057.30000000005</v>
      </c>
      <c r="AW41" s="14">
        <f t="shared" si="22"/>
        <v>196850.73</v>
      </c>
      <c r="AX41" s="14">
        <f t="shared" si="22"/>
        <v>230628.00999999998</v>
      </c>
      <c r="AY41" s="14">
        <f t="shared" si="22"/>
        <v>227004.39</v>
      </c>
      <c r="AZ41" s="14">
        <f t="shared" si="22"/>
        <v>241136.97</v>
      </c>
      <c r="BA41" s="14">
        <f t="shared" si="22"/>
        <v>227696.17000000004</v>
      </c>
      <c r="BB41" s="14">
        <f t="shared" si="22"/>
        <v>250399.96000000002</v>
      </c>
      <c r="BC41" s="14">
        <f t="shared" si="22"/>
        <v>224033.77000000002</v>
      </c>
      <c r="BD41" s="14">
        <f t="shared" si="22"/>
        <v>257934.19000000003</v>
      </c>
      <c r="BE41" s="14">
        <f t="shared" si="22"/>
        <v>231539.25999999998</v>
      </c>
      <c r="BF41" s="14">
        <f t="shared" si="22"/>
        <v>264570.42000000004</v>
      </c>
      <c r="BG41" s="14">
        <f t="shared" si="22"/>
        <v>278619.38</v>
      </c>
      <c r="BH41" s="14">
        <f t="shared" si="22"/>
        <v>274298.36</v>
      </c>
      <c r="BI41" s="14">
        <f t="shared" si="22"/>
        <v>249848.66999999998</v>
      </c>
      <c r="BJ41" s="14">
        <f t="shared" si="22"/>
        <v>279419.88</v>
      </c>
      <c r="BK41" s="14">
        <f t="shared" si="22"/>
        <v>279572.96000000002</v>
      </c>
      <c r="BL41" s="14">
        <f t="shared" si="22"/>
        <v>291711.74</v>
      </c>
      <c r="BM41" s="14">
        <f t="shared" si="22"/>
        <v>255491.31000000003</v>
      </c>
      <c r="BN41" s="14">
        <f t="shared" si="22"/>
        <v>290441.89</v>
      </c>
      <c r="BO41" s="14">
        <f t="shared" ref="BO41:BX41" si="23">SUM(BO38:BO40)</f>
        <v>275056.41000000003</v>
      </c>
      <c r="BP41" s="14">
        <f t="shared" si="23"/>
        <v>239221.53999999998</v>
      </c>
      <c r="BQ41" s="14">
        <f t="shared" si="23"/>
        <v>265459.95999999996</v>
      </c>
      <c r="BR41" s="14">
        <f t="shared" si="23"/>
        <v>284793.98</v>
      </c>
      <c r="BS41" s="14">
        <f t="shared" si="23"/>
        <v>272933.52999999997</v>
      </c>
      <c r="BT41" s="14">
        <f t="shared" si="23"/>
        <v>258995.73999999996</v>
      </c>
      <c r="BU41" s="14">
        <f t="shared" si="23"/>
        <v>20367.149999999998</v>
      </c>
      <c r="BV41" s="14">
        <f t="shared" si="23"/>
        <v>358612.72</v>
      </c>
      <c r="BW41" s="14">
        <f t="shared" si="23"/>
        <v>278087.10999999993</v>
      </c>
      <c r="BX41" s="14">
        <f t="shared" si="23"/>
        <v>302014.13</v>
      </c>
      <c r="BY41" s="14">
        <v>275000</v>
      </c>
      <c r="BZ41" s="14">
        <v>275000</v>
      </c>
      <c r="CA41" s="14">
        <v>275000</v>
      </c>
      <c r="CB41" s="14">
        <v>275000</v>
      </c>
      <c r="CC41" s="14">
        <v>275000</v>
      </c>
      <c r="CD41" s="14">
        <v>275000</v>
      </c>
      <c r="CE41" s="14">
        <v>275000</v>
      </c>
      <c r="CF41" s="14">
        <v>275000</v>
      </c>
      <c r="CG41" s="14">
        <v>275000</v>
      </c>
      <c r="CH41" s="14">
        <v>275000</v>
      </c>
      <c r="CI41" s="14">
        <v>275000</v>
      </c>
      <c r="CJ41" s="14">
        <v>275000</v>
      </c>
    </row>
    <row r="42" spans="1:88" x14ac:dyDescent="0.3">
      <c r="A42" s="7"/>
    </row>
    <row r="43" spans="1:88" x14ac:dyDescent="0.3">
      <c r="A43" s="5" t="s">
        <v>14</v>
      </c>
      <c r="B43" s="13">
        <v>276959.83</v>
      </c>
      <c r="C43" s="13">
        <v>271426.27</v>
      </c>
      <c r="D43" s="13">
        <v>335038.93</v>
      </c>
      <c r="E43" s="13">
        <v>275654.83</v>
      </c>
      <c r="F43" s="13">
        <v>282719.8</v>
      </c>
      <c r="G43" s="13">
        <v>276013.16000000003</v>
      </c>
      <c r="H43" s="13">
        <v>265617.12</v>
      </c>
      <c r="I43" s="13">
        <v>272333.71999999997</v>
      </c>
      <c r="J43" s="13">
        <v>261978.8</v>
      </c>
      <c r="K43" s="13">
        <v>267411.72000000003</v>
      </c>
      <c r="L43" s="13">
        <v>265216.06</v>
      </c>
      <c r="M43" s="13">
        <v>248753.44</v>
      </c>
      <c r="N43" s="13">
        <v>237973.72999999998</v>
      </c>
      <c r="O43" s="13">
        <v>222171.78</v>
      </c>
      <c r="P43" s="13">
        <v>232567.41</v>
      </c>
      <c r="Q43" s="13">
        <v>217461.66999999998</v>
      </c>
      <c r="R43" s="13">
        <v>211935.01</v>
      </c>
      <c r="S43" s="13">
        <v>252730.73</v>
      </c>
      <c r="T43" s="13">
        <v>245457.18</v>
      </c>
      <c r="U43" s="13">
        <v>246909.42</v>
      </c>
      <c r="V43" s="13">
        <v>248123.45</v>
      </c>
      <c r="W43" s="13">
        <v>232212.53999999998</v>
      </c>
      <c r="X43" s="13">
        <v>217553.62</v>
      </c>
      <c r="Y43" s="13">
        <v>-97924.39</v>
      </c>
      <c r="Z43" s="13">
        <v>165254.46000000002</v>
      </c>
      <c r="AA43" s="13">
        <v>153180.58000000002</v>
      </c>
      <c r="AB43" s="13">
        <v>180759.49</v>
      </c>
      <c r="AC43" s="13">
        <v>189221.41999999998</v>
      </c>
      <c r="AD43" s="13">
        <v>194090.15000000002</v>
      </c>
      <c r="AE43" s="13">
        <v>179471.55</v>
      </c>
      <c r="AF43" s="13">
        <v>211779.07</v>
      </c>
      <c r="AG43" s="13">
        <v>192631.62</v>
      </c>
      <c r="AH43" s="13">
        <v>189714.97</v>
      </c>
      <c r="AI43" s="13">
        <v>184319.14</v>
      </c>
      <c r="AJ43" s="13">
        <v>193103.39</v>
      </c>
      <c r="AK43" s="13">
        <v>96505.140000000014</v>
      </c>
      <c r="AL43" s="13">
        <v>186494.63</v>
      </c>
      <c r="AM43" s="13">
        <v>183392.18</v>
      </c>
      <c r="AN43" s="13">
        <v>194973.33000000002</v>
      </c>
      <c r="AO43" s="13">
        <v>213428.67</v>
      </c>
      <c r="AP43" s="13">
        <v>204844.52000000002</v>
      </c>
      <c r="AQ43" s="13">
        <v>241512.5</v>
      </c>
      <c r="AR43" s="13">
        <v>254476.08000000002</v>
      </c>
      <c r="AS43" s="13">
        <v>294584.08999999997</v>
      </c>
      <c r="AT43" s="13">
        <v>326260.02</v>
      </c>
      <c r="AU43" s="13">
        <v>392808.2</v>
      </c>
      <c r="AV43" s="13">
        <v>483124.27999999997</v>
      </c>
      <c r="AW43" s="13">
        <v>351665.93</v>
      </c>
      <c r="AX43" s="13">
        <v>364269.76999999996</v>
      </c>
      <c r="AY43" s="13">
        <v>370021.3</v>
      </c>
      <c r="AZ43" s="13">
        <v>397933.55</v>
      </c>
      <c r="BA43" s="13">
        <v>419256.78</v>
      </c>
      <c r="BB43" s="13">
        <v>427885.28</v>
      </c>
      <c r="BC43" s="13">
        <v>411114.63</v>
      </c>
      <c r="BD43" s="13">
        <v>422592.45</v>
      </c>
      <c r="BE43" s="13">
        <v>395248.93</v>
      </c>
      <c r="BF43" s="13">
        <v>386852.88</v>
      </c>
      <c r="BG43" s="13">
        <v>431102.34</v>
      </c>
      <c r="BH43" s="13">
        <v>357897.55000000005</v>
      </c>
      <c r="BI43" s="13">
        <v>-319697.46000000002</v>
      </c>
      <c r="BJ43" s="13">
        <v>397898.87</v>
      </c>
      <c r="BK43" s="13">
        <v>363170.36</v>
      </c>
      <c r="BL43" s="13">
        <v>350952.75</v>
      </c>
      <c r="BM43" s="13">
        <v>333387.13</v>
      </c>
      <c r="BN43" s="13">
        <v>318701.17000000004</v>
      </c>
      <c r="BO43" s="13">
        <v>370203.4</v>
      </c>
      <c r="BP43" s="13">
        <v>363225.03</v>
      </c>
      <c r="BQ43" s="13">
        <v>421235.52999999997</v>
      </c>
      <c r="BR43" s="13">
        <v>398546.28</v>
      </c>
      <c r="BS43" s="13">
        <v>406367.42</v>
      </c>
      <c r="BT43" s="13">
        <v>376117.51999999996</v>
      </c>
      <c r="BU43" s="13">
        <v>255249.5</v>
      </c>
      <c r="BV43" s="13">
        <v>461472.27999999997</v>
      </c>
      <c r="BW43" s="13">
        <v>278112.26</v>
      </c>
      <c r="BX43" s="13">
        <v>389838.77</v>
      </c>
      <c r="BY43" s="13">
        <v>360340</v>
      </c>
      <c r="BZ43" s="13">
        <v>360340</v>
      </c>
      <c r="CA43" s="13">
        <v>368617.49999999994</v>
      </c>
      <c r="CB43" s="13">
        <v>373992.49999999994</v>
      </c>
      <c r="CC43" s="13">
        <v>387279.49999999994</v>
      </c>
      <c r="CD43" s="13">
        <v>391579.49999999994</v>
      </c>
      <c r="CE43" s="13">
        <v>399856.99999999994</v>
      </c>
      <c r="CF43" s="13">
        <v>395879.49999999994</v>
      </c>
      <c r="CG43" s="13">
        <v>400566.49999999994</v>
      </c>
      <c r="CH43" s="13">
        <v>415078.99999999994</v>
      </c>
      <c r="CI43" s="13">
        <v>416476.49999999994</v>
      </c>
      <c r="CJ43" s="13">
        <v>421851.49999999994</v>
      </c>
    </row>
    <row r="44" spans="1:88" x14ac:dyDescent="0.3">
      <c r="A44" s="5" t="s">
        <v>15</v>
      </c>
      <c r="B44" s="13">
        <v>12809.119999999999</v>
      </c>
      <c r="C44" s="13">
        <v>13045.02</v>
      </c>
      <c r="D44" s="13">
        <v>16735.45</v>
      </c>
      <c r="E44" s="13">
        <v>10713.73</v>
      </c>
      <c r="F44" s="13">
        <v>13148.94</v>
      </c>
      <c r="G44" s="13">
        <v>10361.81</v>
      </c>
      <c r="H44" s="13">
        <v>19625.150000000001</v>
      </c>
      <c r="I44" s="13">
        <v>14396.849999999999</v>
      </c>
      <c r="J44" s="13">
        <v>17664.489999999998</v>
      </c>
      <c r="K44" s="13">
        <v>19779.73</v>
      </c>
      <c r="L44" s="13">
        <v>16463.43</v>
      </c>
      <c r="M44" s="13">
        <v>29398.199999999997</v>
      </c>
      <c r="N44" s="13">
        <v>17940.04</v>
      </c>
      <c r="O44" s="13">
        <v>14863.1</v>
      </c>
      <c r="P44" s="13">
        <v>18432.21</v>
      </c>
      <c r="Q44" s="13">
        <v>14067.619999999999</v>
      </c>
      <c r="R44" s="13">
        <v>17524.96</v>
      </c>
      <c r="S44" s="13">
        <v>19045.43</v>
      </c>
      <c r="T44" s="13">
        <v>20671.68</v>
      </c>
      <c r="U44" s="13">
        <v>17865.45</v>
      </c>
      <c r="V44" s="13">
        <v>21026.99</v>
      </c>
      <c r="W44" s="13">
        <v>20562.91</v>
      </c>
      <c r="X44" s="13">
        <v>21853.72</v>
      </c>
      <c r="Y44" s="13">
        <v>-4154.18</v>
      </c>
      <c r="Z44" s="13">
        <v>14321.240000000002</v>
      </c>
      <c r="AA44" s="13">
        <v>16127.2</v>
      </c>
      <c r="AB44" s="13">
        <v>20062.800000000003</v>
      </c>
      <c r="AC44" s="13">
        <v>17241.11</v>
      </c>
      <c r="AD44" s="13">
        <v>19052.919999999998</v>
      </c>
      <c r="AE44" s="13">
        <v>18318.309999999998</v>
      </c>
      <c r="AF44" s="13">
        <v>16415.38</v>
      </c>
      <c r="AG44" s="13">
        <v>17551.7</v>
      </c>
      <c r="AH44" s="13">
        <v>19203.16</v>
      </c>
      <c r="AI44" s="13">
        <v>23549.86</v>
      </c>
      <c r="AJ44" s="13">
        <v>25145.73</v>
      </c>
      <c r="AK44" s="13">
        <v>4516.3899999999994</v>
      </c>
      <c r="AL44" s="13">
        <v>18795.41</v>
      </c>
      <c r="AM44" s="13">
        <v>20804.039999999997</v>
      </c>
      <c r="AN44" s="13">
        <v>22682.989999999998</v>
      </c>
      <c r="AO44" s="13">
        <v>25706.69</v>
      </c>
      <c r="AP44" s="13">
        <v>23827.279999999999</v>
      </c>
      <c r="AQ44" s="13">
        <v>22873.82</v>
      </c>
      <c r="AR44" s="13">
        <v>25067.46</v>
      </c>
      <c r="AS44" s="13">
        <v>29777.219999999998</v>
      </c>
      <c r="AT44" s="13">
        <v>26111.25</v>
      </c>
      <c r="AU44" s="13">
        <v>27907.260000000002</v>
      </c>
      <c r="AV44" s="13">
        <v>31838.030000000002</v>
      </c>
      <c r="AW44" s="13">
        <v>7805.2</v>
      </c>
      <c r="AX44" s="13">
        <v>19515.34</v>
      </c>
      <c r="AY44" s="13">
        <v>22385.8</v>
      </c>
      <c r="AZ44" s="13">
        <v>27719.73</v>
      </c>
      <c r="BA44" s="13">
        <v>32572.39</v>
      </c>
      <c r="BB44" s="13">
        <v>29333.09</v>
      </c>
      <c r="BC44" s="13">
        <v>27977.79</v>
      </c>
      <c r="BD44" s="13">
        <v>32035.06</v>
      </c>
      <c r="BE44" s="13">
        <v>30656.370000000003</v>
      </c>
      <c r="BF44" s="13">
        <v>35691.21</v>
      </c>
      <c r="BG44" s="13">
        <v>28291.41</v>
      </c>
      <c r="BH44" s="13">
        <v>27431.43</v>
      </c>
      <c r="BI44" s="13">
        <v>20588.48</v>
      </c>
      <c r="BJ44" s="13">
        <v>40354.42</v>
      </c>
      <c r="BK44" s="13">
        <v>29875.95</v>
      </c>
      <c r="BL44" s="13">
        <v>24604.77</v>
      </c>
      <c r="BM44" s="13">
        <v>31245.39</v>
      </c>
      <c r="BN44" s="13">
        <v>35060.519999999997</v>
      </c>
      <c r="BO44" s="13">
        <v>34588.519999999997</v>
      </c>
      <c r="BP44" s="13">
        <v>43134.080000000002</v>
      </c>
      <c r="BQ44" s="13">
        <v>36798.589999999997</v>
      </c>
      <c r="BR44" s="13">
        <v>31374.239999999998</v>
      </c>
      <c r="BS44" s="13">
        <v>34603.1</v>
      </c>
      <c r="BT44" s="13">
        <v>38874.86</v>
      </c>
      <c r="BU44" s="13">
        <v>-16547.73</v>
      </c>
      <c r="BV44" s="13">
        <v>37678.33</v>
      </c>
      <c r="BW44" s="13">
        <v>39307.019999999997</v>
      </c>
      <c r="BX44" s="13">
        <v>31066.46</v>
      </c>
      <c r="BY44" s="13">
        <v>37710.000000000007</v>
      </c>
      <c r="BZ44" s="13">
        <v>37710.000000000007</v>
      </c>
      <c r="CA44" s="13">
        <v>38576.250000000007</v>
      </c>
      <c r="CB44" s="13">
        <v>39138.750000000007</v>
      </c>
      <c r="CC44" s="13">
        <v>40529.250000000007</v>
      </c>
      <c r="CD44" s="13">
        <v>40979.250000000007</v>
      </c>
      <c r="CE44" s="13">
        <v>41845.500000000007</v>
      </c>
      <c r="CF44" s="13">
        <v>41429.250000000007</v>
      </c>
      <c r="CG44" s="13">
        <v>41919.750000000007</v>
      </c>
      <c r="CH44" s="13">
        <v>43438.500000000007</v>
      </c>
      <c r="CI44" s="13">
        <v>43584.750000000007</v>
      </c>
      <c r="CJ44" s="13">
        <v>44147.250000000007</v>
      </c>
    </row>
    <row r="45" spans="1:88" x14ac:dyDescent="0.3">
      <c r="A45" s="5" t="s">
        <v>16</v>
      </c>
      <c r="B45" s="13">
        <v>16043.99</v>
      </c>
      <c r="C45" s="13">
        <v>32087.98</v>
      </c>
      <c r="D45" s="13">
        <v>14439.59</v>
      </c>
      <c r="E45" s="13">
        <v>14439.6</v>
      </c>
      <c r="F45" s="13">
        <v>14439.6</v>
      </c>
      <c r="G45" s="13">
        <v>14439.6</v>
      </c>
      <c r="H45" s="13">
        <v>14439.6</v>
      </c>
      <c r="I45" s="13">
        <v>14439.6</v>
      </c>
      <c r="J45" s="13">
        <v>14439.6</v>
      </c>
      <c r="K45" s="13">
        <v>14439.6</v>
      </c>
      <c r="L45" s="13">
        <v>14439.6</v>
      </c>
      <c r="M45" s="13">
        <v>14439.6</v>
      </c>
      <c r="N45" s="13">
        <v>16539.939999999999</v>
      </c>
      <c r="O45" s="13">
        <v>16539.939999999999</v>
      </c>
      <c r="P45" s="13">
        <v>16539.939999999999</v>
      </c>
      <c r="Q45" s="13">
        <v>16539.939999999999</v>
      </c>
      <c r="R45" s="13">
        <v>16539.939999999999</v>
      </c>
      <c r="S45" s="13">
        <v>16539.939999999999</v>
      </c>
      <c r="T45" s="13">
        <v>16539.939999999999</v>
      </c>
      <c r="U45" s="13">
        <v>16539.939999999999</v>
      </c>
      <c r="V45" s="13">
        <v>16539.939999999999</v>
      </c>
      <c r="W45" s="13">
        <v>16539.939999999999</v>
      </c>
      <c r="X45" s="13">
        <v>16539.939999999999</v>
      </c>
      <c r="Y45" s="13">
        <v>16539.939999999999</v>
      </c>
      <c r="Z45" s="13">
        <v>15111.56</v>
      </c>
      <c r="AA45" s="13">
        <v>15111.56</v>
      </c>
      <c r="AB45" s="13">
        <v>15111.56</v>
      </c>
      <c r="AC45" s="13">
        <v>15111.56</v>
      </c>
      <c r="AD45" s="13">
        <v>15111.56</v>
      </c>
      <c r="AE45" s="13">
        <v>15111.56</v>
      </c>
      <c r="AF45" s="13">
        <v>15111.56</v>
      </c>
      <c r="AG45" s="13">
        <v>15111.56</v>
      </c>
      <c r="AH45" s="13">
        <v>15111.56</v>
      </c>
      <c r="AI45" s="13">
        <v>15111.56</v>
      </c>
      <c r="AJ45" s="13">
        <v>15111.56</v>
      </c>
      <c r="AK45" s="13">
        <v>15111.56</v>
      </c>
      <c r="AL45" s="13">
        <v>14281.31</v>
      </c>
      <c r="AM45" s="13">
        <v>14281.31</v>
      </c>
      <c r="AN45" s="13">
        <v>14281.31</v>
      </c>
      <c r="AO45" s="13">
        <v>14915.52</v>
      </c>
      <c r="AP45" s="13">
        <v>14915.52</v>
      </c>
      <c r="AQ45" s="13">
        <v>14915.52</v>
      </c>
      <c r="AR45" s="13">
        <v>14915.52</v>
      </c>
      <c r="AS45" s="13">
        <v>14915.52</v>
      </c>
      <c r="AT45" s="13">
        <v>14915.52</v>
      </c>
      <c r="AU45" s="13">
        <v>14915.52</v>
      </c>
      <c r="AV45" s="13">
        <v>14915.52</v>
      </c>
      <c r="AW45" s="13">
        <v>14915.52</v>
      </c>
      <c r="AX45" s="13">
        <v>15366.96</v>
      </c>
      <c r="AY45" s="13">
        <v>15366.96</v>
      </c>
      <c r="AZ45" s="13">
        <v>15366.96</v>
      </c>
      <c r="BA45" s="13">
        <v>15366.96</v>
      </c>
      <c r="BB45" s="13">
        <v>15366.96</v>
      </c>
      <c r="BC45" s="13">
        <v>15366.96</v>
      </c>
      <c r="BD45" s="13">
        <v>15366.96</v>
      </c>
      <c r="BE45" s="13">
        <v>15366.96</v>
      </c>
      <c r="BF45" s="13">
        <v>15366.96</v>
      </c>
      <c r="BG45" s="13">
        <v>15366.96</v>
      </c>
      <c r="BH45" s="13">
        <v>15366.96</v>
      </c>
      <c r="BI45" s="13">
        <v>15366.96</v>
      </c>
      <c r="BJ45" s="13">
        <v>14052.84</v>
      </c>
      <c r="BK45" s="13">
        <v>14052.84</v>
      </c>
      <c r="BL45" s="13">
        <v>14052.84</v>
      </c>
      <c r="BM45" s="13">
        <v>14052.84</v>
      </c>
      <c r="BN45" s="13">
        <v>14052.84</v>
      </c>
      <c r="BO45" s="13">
        <v>14052.84</v>
      </c>
      <c r="BP45" s="13">
        <v>14052.84</v>
      </c>
      <c r="BQ45" s="13">
        <v>14052.84</v>
      </c>
      <c r="BR45" s="13">
        <v>14052.84</v>
      </c>
      <c r="BS45" s="13">
        <v>14052.84</v>
      </c>
      <c r="BT45" s="13">
        <v>14052.84</v>
      </c>
      <c r="BU45" s="13">
        <v>14052.84</v>
      </c>
      <c r="BV45" s="13">
        <v>13714.14</v>
      </c>
      <c r="BW45" s="13">
        <v>13714.14</v>
      </c>
      <c r="BX45" s="13">
        <v>13714.14</v>
      </c>
      <c r="BY45" s="13">
        <v>14052.84</v>
      </c>
      <c r="BZ45" s="13">
        <v>15000</v>
      </c>
      <c r="CA45" s="13">
        <v>15000</v>
      </c>
      <c r="CB45" s="13">
        <v>15000</v>
      </c>
      <c r="CC45" s="13">
        <v>15000</v>
      </c>
      <c r="CD45" s="13">
        <v>15000</v>
      </c>
      <c r="CE45" s="13">
        <v>15000</v>
      </c>
      <c r="CF45" s="13">
        <v>15000</v>
      </c>
      <c r="CG45" s="13">
        <v>15000</v>
      </c>
      <c r="CH45" s="13">
        <v>15000</v>
      </c>
      <c r="CI45" s="13">
        <v>15000</v>
      </c>
      <c r="CJ45" s="13">
        <v>15000</v>
      </c>
    </row>
    <row r="46" spans="1:88" x14ac:dyDescent="0.3">
      <c r="A46" s="5"/>
    </row>
    <row r="47" spans="1:88" x14ac:dyDescent="0.3">
      <c r="A47" s="7" t="s">
        <v>41</v>
      </c>
      <c r="B47" s="10">
        <f>B43+B44</f>
        <v>289768.95</v>
      </c>
      <c r="C47" s="10">
        <f t="shared" ref="C47:BN47" si="24">C43+C44</f>
        <v>284471.29000000004</v>
      </c>
      <c r="D47" s="10">
        <f t="shared" si="24"/>
        <v>351774.38</v>
      </c>
      <c r="E47" s="10">
        <f t="shared" si="24"/>
        <v>286368.56</v>
      </c>
      <c r="F47" s="10">
        <f t="shared" si="24"/>
        <v>295868.74</v>
      </c>
      <c r="G47" s="10">
        <f t="shared" si="24"/>
        <v>286374.97000000003</v>
      </c>
      <c r="H47" s="10">
        <f t="shared" si="24"/>
        <v>285242.27</v>
      </c>
      <c r="I47" s="10">
        <f t="shared" si="24"/>
        <v>286730.56999999995</v>
      </c>
      <c r="J47" s="10">
        <f t="shared" si="24"/>
        <v>279643.28999999998</v>
      </c>
      <c r="K47" s="10">
        <f t="shared" si="24"/>
        <v>287191.45</v>
      </c>
      <c r="L47" s="10">
        <f t="shared" si="24"/>
        <v>281679.49</v>
      </c>
      <c r="M47" s="10">
        <f t="shared" si="24"/>
        <v>278151.64</v>
      </c>
      <c r="N47" s="10">
        <f t="shared" si="24"/>
        <v>255913.77</v>
      </c>
      <c r="O47" s="10">
        <f t="shared" si="24"/>
        <v>237034.88</v>
      </c>
      <c r="P47" s="10">
        <f t="shared" si="24"/>
        <v>250999.62</v>
      </c>
      <c r="Q47" s="10">
        <f t="shared" si="24"/>
        <v>231529.28999999998</v>
      </c>
      <c r="R47" s="10">
        <f t="shared" si="24"/>
        <v>229459.97</v>
      </c>
      <c r="S47" s="10">
        <f t="shared" si="24"/>
        <v>271776.16000000003</v>
      </c>
      <c r="T47" s="10">
        <f t="shared" si="24"/>
        <v>266128.86</v>
      </c>
      <c r="U47" s="10">
        <f t="shared" si="24"/>
        <v>264774.87</v>
      </c>
      <c r="V47" s="10">
        <f t="shared" si="24"/>
        <v>269150.44</v>
      </c>
      <c r="W47" s="10">
        <f t="shared" si="24"/>
        <v>252775.44999999998</v>
      </c>
      <c r="X47" s="10">
        <f t="shared" si="24"/>
        <v>239407.34</v>
      </c>
      <c r="Y47" s="10">
        <f t="shared" si="24"/>
        <v>-102078.57</v>
      </c>
      <c r="Z47" s="10">
        <f t="shared" si="24"/>
        <v>179575.7</v>
      </c>
      <c r="AA47" s="10">
        <f t="shared" si="24"/>
        <v>169307.78000000003</v>
      </c>
      <c r="AB47" s="10">
        <f t="shared" si="24"/>
        <v>200822.28999999998</v>
      </c>
      <c r="AC47" s="10">
        <f t="shared" si="24"/>
        <v>206462.52999999997</v>
      </c>
      <c r="AD47" s="10">
        <f t="shared" si="24"/>
        <v>213143.07</v>
      </c>
      <c r="AE47" s="10">
        <f t="shared" si="24"/>
        <v>197789.86</v>
      </c>
      <c r="AF47" s="10">
        <f t="shared" si="24"/>
        <v>228194.45</v>
      </c>
      <c r="AG47" s="10">
        <f t="shared" si="24"/>
        <v>210183.32</v>
      </c>
      <c r="AH47" s="10">
        <f t="shared" si="24"/>
        <v>208918.13</v>
      </c>
      <c r="AI47" s="10">
        <f t="shared" si="24"/>
        <v>207869</v>
      </c>
      <c r="AJ47" s="10">
        <f t="shared" si="24"/>
        <v>218249.12000000002</v>
      </c>
      <c r="AK47" s="10">
        <f t="shared" si="24"/>
        <v>101021.53000000001</v>
      </c>
      <c r="AL47" s="10">
        <f t="shared" si="24"/>
        <v>205290.04</v>
      </c>
      <c r="AM47" s="10">
        <f t="shared" si="24"/>
        <v>204196.22</v>
      </c>
      <c r="AN47" s="10">
        <f t="shared" si="24"/>
        <v>217656.32000000001</v>
      </c>
      <c r="AO47" s="10">
        <f t="shared" si="24"/>
        <v>239135.36000000002</v>
      </c>
      <c r="AP47" s="10">
        <f t="shared" si="24"/>
        <v>228671.80000000002</v>
      </c>
      <c r="AQ47" s="10">
        <f t="shared" si="24"/>
        <v>264386.32</v>
      </c>
      <c r="AR47" s="10">
        <f t="shared" si="24"/>
        <v>279543.54000000004</v>
      </c>
      <c r="AS47" s="10">
        <f t="shared" si="24"/>
        <v>324361.30999999994</v>
      </c>
      <c r="AT47" s="10">
        <f t="shared" si="24"/>
        <v>352371.27</v>
      </c>
      <c r="AU47" s="10">
        <f t="shared" si="24"/>
        <v>420715.46</v>
      </c>
      <c r="AV47" s="10">
        <f t="shared" si="24"/>
        <v>514962.31</v>
      </c>
      <c r="AW47" s="10">
        <f t="shared" si="24"/>
        <v>359471.13</v>
      </c>
      <c r="AX47" s="10">
        <f t="shared" si="24"/>
        <v>383785.11</v>
      </c>
      <c r="AY47" s="10">
        <f t="shared" si="24"/>
        <v>392407.1</v>
      </c>
      <c r="AZ47" s="10">
        <f t="shared" si="24"/>
        <v>425653.27999999997</v>
      </c>
      <c r="BA47" s="10">
        <f t="shared" si="24"/>
        <v>451829.17000000004</v>
      </c>
      <c r="BB47" s="10">
        <f t="shared" si="24"/>
        <v>457218.37000000005</v>
      </c>
      <c r="BC47" s="10">
        <f t="shared" si="24"/>
        <v>439092.42</v>
      </c>
      <c r="BD47" s="10">
        <f t="shared" si="24"/>
        <v>454627.51</v>
      </c>
      <c r="BE47" s="10">
        <f t="shared" si="24"/>
        <v>425905.3</v>
      </c>
      <c r="BF47" s="10">
        <f t="shared" si="24"/>
        <v>422544.09</v>
      </c>
      <c r="BG47" s="10">
        <f t="shared" si="24"/>
        <v>459393.75</v>
      </c>
      <c r="BH47" s="10">
        <f t="shared" si="24"/>
        <v>385328.98000000004</v>
      </c>
      <c r="BI47" s="10">
        <f t="shared" si="24"/>
        <v>-299108.98000000004</v>
      </c>
      <c r="BJ47" s="10">
        <f t="shared" si="24"/>
        <v>438253.29</v>
      </c>
      <c r="BK47" s="10">
        <f t="shared" si="24"/>
        <v>393046.31</v>
      </c>
      <c r="BL47" s="10">
        <f t="shared" si="24"/>
        <v>375557.52</v>
      </c>
      <c r="BM47" s="10">
        <f t="shared" si="24"/>
        <v>364632.52</v>
      </c>
      <c r="BN47" s="10">
        <f t="shared" si="24"/>
        <v>353761.69000000006</v>
      </c>
      <c r="BO47" s="10">
        <f t="shared" ref="BO47:CJ47" si="25">BO43+BO44</f>
        <v>404791.92000000004</v>
      </c>
      <c r="BP47" s="10">
        <f t="shared" si="25"/>
        <v>406359.11000000004</v>
      </c>
      <c r="BQ47" s="10">
        <f t="shared" si="25"/>
        <v>458034.12</v>
      </c>
      <c r="BR47" s="10">
        <f t="shared" si="25"/>
        <v>429920.52</v>
      </c>
      <c r="BS47" s="10">
        <f t="shared" si="25"/>
        <v>440970.51999999996</v>
      </c>
      <c r="BT47" s="10">
        <f t="shared" si="25"/>
        <v>414992.37999999995</v>
      </c>
      <c r="BU47" s="10">
        <f t="shared" si="25"/>
        <v>238701.77</v>
      </c>
      <c r="BV47" s="10">
        <f t="shared" si="25"/>
        <v>499150.61</v>
      </c>
      <c r="BW47" s="10">
        <f t="shared" si="25"/>
        <v>317419.28000000003</v>
      </c>
      <c r="BX47" s="10">
        <f t="shared" si="25"/>
        <v>420905.23000000004</v>
      </c>
      <c r="BY47" s="10">
        <f t="shared" si="25"/>
        <v>398050</v>
      </c>
      <c r="BZ47" s="10">
        <f t="shared" si="25"/>
        <v>398050</v>
      </c>
      <c r="CA47" s="10">
        <f t="shared" si="25"/>
        <v>407193.74999999994</v>
      </c>
      <c r="CB47" s="10">
        <f t="shared" si="25"/>
        <v>413131.24999999994</v>
      </c>
      <c r="CC47" s="10">
        <f t="shared" si="25"/>
        <v>427808.74999999994</v>
      </c>
      <c r="CD47" s="10">
        <f t="shared" si="25"/>
        <v>432558.74999999994</v>
      </c>
      <c r="CE47" s="10">
        <f t="shared" si="25"/>
        <v>441702.49999999994</v>
      </c>
      <c r="CF47" s="10">
        <f t="shared" si="25"/>
        <v>437308.74999999994</v>
      </c>
      <c r="CG47" s="10">
        <f t="shared" si="25"/>
        <v>442486.24999999994</v>
      </c>
      <c r="CH47" s="10">
        <f t="shared" si="25"/>
        <v>458517.49999999994</v>
      </c>
      <c r="CI47" s="10">
        <f t="shared" si="25"/>
        <v>460061.24999999994</v>
      </c>
      <c r="CJ47" s="10">
        <f t="shared" si="25"/>
        <v>465998.74999999994</v>
      </c>
    </row>
    <row r="48" spans="1:88" x14ac:dyDescent="0.3">
      <c r="A48" s="5"/>
    </row>
    <row r="49" spans="1:88" x14ac:dyDescent="0.3">
      <c r="A49" s="5" t="s">
        <v>42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</row>
    <row r="50" spans="1:88" x14ac:dyDescent="0.3">
      <c r="A50" s="5" t="s">
        <v>17</v>
      </c>
      <c r="B50" s="13">
        <v>60000</v>
      </c>
      <c r="C50" s="13">
        <v>60000</v>
      </c>
      <c r="D50" s="13">
        <v>60000</v>
      </c>
      <c r="E50" s="13">
        <v>60000</v>
      </c>
      <c r="F50" s="13">
        <v>60000</v>
      </c>
      <c r="G50" s="13">
        <v>60000</v>
      </c>
      <c r="H50" s="13">
        <v>60000</v>
      </c>
      <c r="I50" s="13">
        <v>60000</v>
      </c>
      <c r="J50" s="13">
        <v>60000</v>
      </c>
      <c r="K50" s="13">
        <v>60000</v>
      </c>
      <c r="L50" s="13">
        <v>60000</v>
      </c>
      <c r="M50" s="13">
        <v>16787.5</v>
      </c>
      <c r="N50" s="13">
        <v>65081.8</v>
      </c>
      <c r="O50" s="13">
        <v>65081.8</v>
      </c>
      <c r="P50" s="13">
        <v>65081.8</v>
      </c>
      <c r="Q50" s="13">
        <v>65081.8</v>
      </c>
      <c r="R50" s="13">
        <v>65081.8</v>
      </c>
      <c r="S50" s="13">
        <v>65081.8</v>
      </c>
      <c r="T50" s="13">
        <v>65081.8</v>
      </c>
      <c r="U50" s="13">
        <v>89057.8</v>
      </c>
      <c r="V50" s="13">
        <v>89057.8</v>
      </c>
      <c r="W50" s="13">
        <v>58976</v>
      </c>
      <c r="X50" s="13">
        <v>58976</v>
      </c>
      <c r="Y50" s="13">
        <v>-77441.990000000005</v>
      </c>
      <c r="Z50" s="13">
        <v>35000</v>
      </c>
      <c r="AA50" s="13">
        <v>35000</v>
      </c>
      <c r="AB50" s="13">
        <v>35000</v>
      </c>
      <c r="AC50" s="13">
        <v>35000</v>
      </c>
      <c r="AD50" s="13">
        <v>35000</v>
      </c>
      <c r="AE50" s="13">
        <v>35000</v>
      </c>
      <c r="AF50" s="13">
        <v>35800</v>
      </c>
      <c r="AG50" s="13">
        <v>35800</v>
      </c>
      <c r="AH50" s="13">
        <v>35800</v>
      </c>
      <c r="AI50" s="13">
        <v>35800</v>
      </c>
      <c r="AJ50" s="13">
        <v>35800</v>
      </c>
      <c r="AK50" s="13">
        <v>224753.29</v>
      </c>
      <c r="AL50" s="13">
        <v>35000</v>
      </c>
      <c r="AM50" s="13">
        <v>35000</v>
      </c>
      <c r="AN50" s="13">
        <v>35000</v>
      </c>
      <c r="AO50" s="13">
        <v>35000</v>
      </c>
      <c r="AP50" s="13">
        <v>35000</v>
      </c>
      <c r="AQ50" s="13">
        <v>35000</v>
      </c>
      <c r="AR50" s="13">
        <v>35000</v>
      </c>
      <c r="AS50" s="13">
        <v>35000</v>
      </c>
      <c r="AT50" s="13">
        <v>35000</v>
      </c>
      <c r="AU50" s="13">
        <v>35000</v>
      </c>
      <c r="AV50" s="13">
        <v>35000</v>
      </c>
      <c r="AW50" s="13">
        <v>30744.29</v>
      </c>
      <c r="AX50" s="13">
        <v>35000</v>
      </c>
      <c r="AY50" s="13">
        <v>35000</v>
      </c>
      <c r="AZ50" s="13">
        <v>35000</v>
      </c>
      <c r="BA50" s="13">
        <v>35000</v>
      </c>
      <c r="BB50" s="13">
        <v>35000</v>
      </c>
      <c r="BC50" s="13">
        <v>35000</v>
      </c>
      <c r="BD50" s="13">
        <v>35000</v>
      </c>
      <c r="BE50" s="13">
        <v>35000</v>
      </c>
      <c r="BF50" s="13">
        <v>35000</v>
      </c>
      <c r="BG50" s="13">
        <v>35000</v>
      </c>
      <c r="BH50" s="13">
        <v>35000</v>
      </c>
      <c r="BI50" s="13">
        <v>-62193.58</v>
      </c>
      <c r="BJ50" s="13">
        <v>35000</v>
      </c>
      <c r="BK50" s="13">
        <v>35000</v>
      </c>
      <c r="BL50" s="13">
        <v>35000</v>
      </c>
      <c r="BM50" s="13">
        <v>35000</v>
      </c>
      <c r="BN50" s="13">
        <v>35000</v>
      </c>
      <c r="BO50" s="13">
        <v>35000</v>
      </c>
      <c r="BP50" s="13">
        <v>35000</v>
      </c>
      <c r="BQ50" s="13">
        <v>35000</v>
      </c>
      <c r="BR50" s="13">
        <v>35000</v>
      </c>
      <c r="BS50" s="13">
        <v>35000</v>
      </c>
      <c r="BT50" s="13">
        <v>35000</v>
      </c>
      <c r="BU50" s="13">
        <v>111615</v>
      </c>
      <c r="BV50" s="13">
        <v>35000</v>
      </c>
      <c r="BW50" s="13">
        <v>35000</v>
      </c>
      <c r="BX50" s="13">
        <v>35000</v>
      </c>
      <c r="BY50" s="13">
        <v>35000</v>
      </c>
      <c r="BZ50" s="13">
        <v>35000</v>
      </c>
      <c r="CA50" s="13">
        <v>35000</v>
      </c>
      <c r="CB50" s="13">
        <v>35000</v>
      </c>
      <c r="CC50" s="13">
        <v>35000</v>
      </c>
      <c r="CD50" s="13">
        <v>35000</v>
      </c>
      <c r="CE50" s="13">
        <v>35000</v>
      </c>
      <c r="CF50" s="13">
        <v>35000</v>
      </c>
      <c r="CG50" s="13">
        <v>35000</v>
      </c>
      <c r="CH50" s="13">
        <v>35000</v>
      </c>
      <c r="CI50" s="13">
        <v>35000</v>
      </c>
      <c r="CJ50" s="13">
        <v>35000</v>
      </c>
    </row>
    <row r="51" spans="1:88" x14ac:dyDescent="0.3">
      <c r="A51" s="5" t="s">
        <v>18</v>
      </c>
      <c r="B51" s="13">
        <v>-2198.7399999999998</v>
      </c>
      <c r="C51" s="13">
        <v>7884.41</v>
      </c>
      <c r="D51" s="13">
        <v>-1380.3899999999999</v>
      </c>
      <c r="E51" s="13">
        <v>-5709.23</v>
      </c>
      <c r="F51" s="13">
        <v>-7350.94</v>
      </c>
      <c r="G51" s="13">
        <v>-3459.78</v>
      </c>
      <c r="H51" s="13">
        <v>-848.61</v>
      </c>
      <c r="I51" s="13">
        <v>-3680.95</v>
      </c>
      <c r="J51" s="13">
        <v>-1603.14</v>
      </c>
      <c r="K51" s="13">
        <v>-7610.2</v>
      </c>
      <c r="L51" s="13">
        <v>1278.1300000000001</v>
      </c>
      <c r="M51" s="13">
        <v>2355.5300000000002</v>
      </c>
      <c r="N51" s="13">
        <v>-5213.24</v>
      </c>
      <c r="O51" s="13">
        <v>-2251.37</v>
      </c>
      <c r="P51" s="13">
        <v>-2385.81</v>
      </c>
      <c r="Q51" s="13">
        <v>176.72</v>
      </c>
      <c r="R51" s="13">
        <v>872.92</v>
      </c>
      <c r="S51" s="13">
        <v>-5093.8900000000003</v>
      </c>
      <c r="T51" s="13">
        <v>-10855.82</v>
      </c>
      <c r="U51" s="13">
        <v>-673.47</v>
      </c>
      <c r="V51" s="13">
        <v>-8323.9699999999993</v>
      </c>
      <c r="W51" s="13">
        <v>-552.27</v>
      </c>
      <c r="X51" s="13">
        <v>-2275.16</v>
      </c>
      <c r="Y51" s="13">
        <v>-8517.17</v>
      </c>
      <c r="Z51" s="13">
        <v>-2846.95</v>
      </c>
      <c r="AA51" s="13">
        <v>-5177.33</v>
      </c>
      <c r="AB51" s="13">
        <v>-1409.48</v>
      </c>
      <c r="AC51" s="13">
        <v>-4590.92</v>
      </c>
      <c r="AD51" s="13">
        <v>-11581.43</v>
      </c>
      <c r="AE51" s="13">
        <v>-1161.8499999999999</v>
      </c>
      <c r="AF51" s="13">
        <v>-27991.52</v>
      </c>
      <c r="AG51" s="13">
        <v>-8856.76</v>
      </c>
      <c r="AH51" s="13">
        <v>-13046.11</v>
      </c>
      <c r="AI51" s="13">
        <v>-9679.83</v>
      </c>
      <c r="AJ51" s="13">
        <v>-19851.07</v>
      </c>
      <c r="AK51" s="13">
        <v>-13722.49</v>
      </c>
      <c r="AL51" s="13">
        <v>-24760.51</v>
      </c>
      <c r="AM51" s="13">
        <v>-6878.62</v>
      </c>
      <c r="AN51" s="13">
        <v>-13662.83</v>
      </c>
      <c r="AO51" s="13">
        <v>-22237.86</v>
      </c>
      <c r="AP51" s="13">
        <v>-28387.58</v>
      </c>
      <c r="AQ51" s="13">
        <v>-48362.49</v>
      </c>
      <c r="AR51" s="13">
        <v>-36695.51</v>
      </c>
      <c r="AS51" s="13">
        <v>-65670.75</v>
      </c>
      <c r="AT51" s="13">
        <v>-36559.4</v>
      </c>
      <c r="AU51" s="13">
        <v>-25908.11</v>
      </c>
      <c r="AV51" s="13">
        <v>-19589.689999999999</v>
      </c>
      <c r="AW51" s="13">
        <v>-9530.5</v>
      </c>
      <c r="AX51" s="13">
        <v>-29.259999999999998</v>
      </c>
      <c r="AY51" s="13">
        <v>-22.52</v>
      </c>
      <c r="AZ51" s="13">
        <v>-71.59</v>
      </c>
      <c r="BA51" s="13">
        <v>-22.49</v>
      </c>
      <c r="BB51" s="13">
        <v>-1259.8499999999999</v>
      </c>
      <c r="BC51" s="13">
        <v>12552.18</v>
      </c>
      <c r="BD51" s="13">
        <v>-571.49</v>
      </c>
      <c r="BE51" s="13">
        <v>-64.42</v>
      </c>
      <c r="BF51" s="13">
        <v>-5042.76</v>
      </c>
      <c r="BG51" s="13">
        <v>17635.89</v>
      </c>
      <c r="BH51" s="13">
        <v>-865.13000000000011</v>
      </c>
      <c r="BI51" s="13">
        <v>464.43999999999869</v>
      </c>
      <c r="BJ51" s="13">
        <v>-10607.04</v>
      </c>
      <c r="BK51" s="13">
        <v>-5679.12</v>
      </c>
      <c r="BL51" s="13">
        <v>-22.49</v>
      </c>
      <c r="BM51" s="13">
        <v>-9763.31</v>
      </c>
      <c r="BN51" s="13">
        <v>-1151.3800000000001</v>
      </c>
      <c r="BO51" s="13">
        <v>4.8299999999999983</v>
      </c>
      <c r="BP51" s="13">
        <v>-5486.25</v>
      </c>
      <c r="BQ51" s="13">
        <v>282.35000000000002</v>
      </c>
      <c r="BR51" s="13">
        <v>-1881.79</v>
      </c>
      <c r="BS51" s="13">
        <v>-7697.16</v>
      </c>
      <c r="BT51" s="13">
        <v>-7092.3099999999995</v>
      </c>
      <c r="BU51" s="13">
        <v>69.150000000000091</v>
      </c>
      <c r="BV51" s="13">
        <v>537.71</v>
      </c>
      <c r="BW51" s="13">
        <v>-22.5</v>
      </c>
      <c r="BX51" s="13">
        <v>-4181.75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</row>
    <row r="52" spans="1:88" x14ac:dyDescent="0.3">
      <c r="A52" s="5"/>
    </row>
    <row r="53" spans="1:88" x14ac:dyDescent="0.3">
      <c r="A53" s="7" t="s">
        <v>20</v>
      </c>
      <c r="B53" s="16">
        <f>B32+B33+B38+B39+B43+B44+B45+B49+B50+B51</f>
        <v>1112849.1000000001</v>
      </c>
      <c r="C53" s="16">
        <f t="shared" ref="C53:BN53" si="26">C32+C33+C38+C39+C43+C44+C45+C49+C50+C51</f>
        <v>1181680.94</v>
      </c>
      <c r="D53" s="16">
        <f t="shared" si="26"/>
        <v>1172994.2500000002</v>
      </c>
      <c r="E53" s="16">
        <f t="shared" si="26"/>
        <v>1139664.05</v>
      </c>
      <c r="F53" s="16">
        <f t="shared" si="26"/>
        <v>1179828.1500000001</v>
      </c>
      <c r="G53" s="16">
        <f t="shared" si="26"/>
        <v>1118430.1399999999</v>
      </c>
      <c r="H53" s="16">
        <f t="shared" si="26"/>
        <v>1167449.22</v>
      </c>
      <c r="I53" s="16">
        <f t="shared" si="26"/>
        <v>1082551.77</v>
      </c>
      <c r="J53" s="16">
        <f t="shared" si="26"/>
        <v>1126775.7000000002</v>
      </c>
      <c r="K53" s="16">
        <f t="shared" si="26"/>
        <v>1133012.2200000002</v>
      </c>
      <c r="L53" s="16">
        <f t="shared" si="26"/>
        <v>1228121.8499999999</v>
      </c>
      <c r="M53" s="16">
        <f t="shared" si="26"/>
        <v>1142343.6599999999</v>
      </c>
      <c r="N53" s="16">
        <f t="shared" si="26"/>
        <v>1102527.48</v>
      </c>
      <c r="O53" s="16">
        <f t="shared" si="26"/>
        <v>1098330.26</v>
      </c>
      <c r="P53" s="16">
        <f t="shared" si="26"/>
        <v>1095210.1399999999</v>
      </c>
      <c r="Q53" s="16">
        <f t="shared" si="26"/>
        <v>1080841.3799999999</v>
      </c>
      <c r="R53" s="16">
        <f t="shared" si="26"/>
        <v>1018626.29</v>
      </c>
      <c r="S53" s="16">
        <f t="shared" si="26"/>
        <v>1120351.5200000003</v>
      </c>
      <c r="T53" s="16">
        <f t="shared" si="26"/>
        <v>1097301.49</v>
      </c>
      <c r="U53" s="16">
        <f t="shared" si="26"/>
        <v>1138900.8600000001</v>
      </c>
      <c r="V53" s="16">
        <f t="shared" si="26"/>
        <v>1044948.02</v>
      </c>
      <c r="W53" s="16">
        <f t="shared" si="26"/>
        <v>1121746.93</v>
      </c>
      <c r="X53" s="16">
        <f t="shared" si="26"/>
        <v>1102662.78</v>
      </c>
      <c r="Y53" s="16">
        <f t="shared" si="26"/>
        <v>202723.62000000002</v>
      </c>
      <c r="Z53" s="16">
        <f t="shared" si="26"/>
        <v>988034.29000000027</v>
      </c>
      <c r="AA53" s="16">
        <f t="shared" si="26"/>
        <v>917720.95000000007</v>
      </c>
      <c r="AB53" s="16">
        <f t="shared" si="26"/>
        <v>1035855.7100000001</v>
      </c>
      <c r="AC53" s="16">
        <f t="shared" si="26"/>
        <v>846134.90000000014</v>
      </c>
      <c r="AD53" s="16">
        <f t="shared" si="26"/>
        <v>1062931.99</v>
      </c>
      <c r="AE53" s="16">
        <f t="shared" si="26"/>
        <v>968250.19000000006</v>
      </c>
      <c r="AF53" s="16">
        <f t="shared" si="26"/>
        <v>889698.43</v>
      </c>
      <c r="AG53" s="16">
        <f t="shared" si="26"/>
        <v>965479.33</v>
      </c>
      <c r="AH53" s="16">
        <f t="shared" si="26"/>
        <v>864098.19000000006</v>
      </c>
      <c r="AI53" s="16">
        <f t="shared" si="26"/>
        <v>1031432.1600000003</v>
      </c>
      <c r="AJ53" s="16">
        <f t="shared" si="26"/>
        <v>1070653.6499999999</v>
      </c>
      <c r="AK53" s="16">
        <f t="shared" si="26"/>
        <v>934104.45000000007</v>
      </c>
      <c r="AL53" s="16">
        <f t="shared" si="26"/>
        <v>945945.9</v>
      </c>
      <c r="AM53" s="16">
        <f t="shared" si="26"/>
        <v>906260.86</v>
      </c>
      <c r="AN53" s="16">
        <f t="shared" si="26"/>
        <v>1150949.81</v>
      </c>
      <c r="AO53" s="16">
        <f t="shared" si="26"/>
        <v>1046914.2000000001</v>
      </c>
      <c r="AP53" s="16">
        <f t="shared" si="26"/>
        <v>1030954.15</v>
      </c>
      <c r="AQ53" s="16">
        <f t="shared" si="26"/>
        <v>982913.05999999994</v>
      </c>
      <c r="AR53" s="16">
        <f t="shared" si="26"/>
        <v>1074261</v>
      </c>
      <c r="AS53" s="16">
        <f t="shared" si="26"/>
        <v>1197753.97</v>
      </c>
      <c r="AT53" s="16">
        <f t="shared" si="26"/>
        <v>1125776.02</v>
      </c>
      <c r="AU53" s="16">
        <f t="shared" si="26"/>
        <v>1298532.22</v>
      </c>
      <c r="AV53" s="16">
        <f t="shared" si="26"/>
        <v>1509081.0300000003</v>
      </c>
      <c r="AW53" s="16">
        <f t="shared" si="26"/>
        <v>1073250.1399999999</v>
      </c>
      <c r="AX53" s="16">
        <f t="shared" si="26"/>
        <v>1194138.95</v>
      </c>
      <c r="AY53" s="16">
        <f t="shared" si="26"/>
        <v>1180379.47</v>
      </c>
      <c r="AZ53" s="16">
        <f t="shared" si="26"/>
        <v>1251376.2399999998</v>
      </c>
      <c r="BA53" s="16">
        <f t="shared" si="26"/>
        <v>1228599.1299999999</v>
      </c>
      <c r="BB53" s="16">
        <f t="shared" si="26"/>
        <v>1272089.44</v>
      </c>
      <c r="BC53" s="16">
        <f t="shared" si="26"/>
        <v>1286354.6700000002</v>
      </c>
      <c r="BD53" s="16">
        <f t="shared" si="26"/>
        <v>1313134.8900000001</v>
      </c>
      <c r="BE53" s="16">
        <f t="shared" si="26"/>
        <v>1271173.74</v>
      </c>
      <c r="BF53" s="16">
        <f t="shared" si="26"/>
        <v>1307006.76</v>
      </c>
      <c r="BG53" s="16">
        <f t="shared" si="26"/>
        <v>1405899.7799999998</v>
      </c>
      <c r="BH53" s="16">
        <f t="shared" si="26"/>
        <v>1322517.7300000002</v>
      </c>
      <c r="BI53" s="16">
        <f t="shared" si="26"/>
        <v>239489.96999999997</v>
      </c>
      <c r="BJ53" s="16">
        <f t="shared" si="26"/>
        <v>1328048.5399999998</v>
      </c>
      <c r="BK53" s="16">
        <f t="shared" si="26"/>
        <v>1276485.18</v>
      </c>
      <c r="BL53" s="16">
        <f t="shared" si="26"/>
        <v>1281200.2000000002</v>
      </c>
      <c r="BM53" s="16">
        <f t="shared" si="26"/>
        <v>1184958.7799999998</v>
      </c>
      <c r="BN53" s="16">
        <f t="shared" si="26"/>
        <v>1208512.3900000001</v>
      </c>
      <c r="BO53" s="16">
        <f t="shared" ref="BO53:CJ53" si="27">BO32+BO33+BO38+BO39+BO43+BO44+BO45+BO49+BO50+BO51</f>
        <v>1232702.7300000002</v>
      </c>
      <c r="BP53" s="16">
        <f t="shared" si="27"/>
        <v>1112615.7800000003</v>
      </c>
      <c r="BQ53" s="16">
        <f t="shared" si="27"/>
        <v>1107389.2300000002</v>
      </c>
      <c r="BR53" s="16">
        <f t="shared" si="27"/>
        <v>1112060.2500000002</v>
      </c>
      <c r="BS53" s="16">
        <f t="shared" si="27"/>
        <v>1093424.6000000001</v>
      </c>
      <c r="BT53" s="16">
        <f t="shared" si="27"/>
        <v>1098018.08</v>
      </c>
      <c r="BU53" s="16">
        <f t="shared" si="27"/>
        <v>719611.10000000009</v>
      </c>
      <c r="BV53" s="16">
        <f t="shared" si="27"/>
        <v>1367735.2099999997</v>
      </c>
      <c r="BW53" s="16">
        <f t="shared" si="27"/>
        <v>1049207.2599999998</v>
      </c>
      <c r="BX53" s="16">
        <f t="shared" si="27"/>
        <v>1190691.9999999998</v>
      </c>
      <c r="BY53" s="16">
        <f>BY32+BY33+BY41+BY43+BY44+BY45+BY49+BY50+BY51</f>
        <v>1211282.8400000001</v>
      </c>
      <c r="BZ53" s="16">
        <f t="shared" si="27"/>
        <v>937230</v>
      </c>
      <c r="CA53" s="16">
        <f t="shared" si="27"/>
        <v>950123.75</v>
      </c>
      <c r="CB53" s="16">
        <f t="shared" si="27"/>
        <v>958561.25</v>
      </c>
      <c r="CC53" s="16">
        <f t="shared" si="27"/>
        <v>979488.75</v>
      </c>
      <c r="CD53" s="16">
        <f t="shared" si="27"/>
        <v>986738.75</v>
      </c>
      <c r="CE53" s="16">
        <f t="shared" si="27"/>
        <v>999632.5</v>
      </c>
      <c r="CF53" s="16">
        <f t="shared" si="27"/>
        <v>993988.75</v>
      </c>
      <c r="CG53" s="16">
        <f t="shared" si="27"/>
        <v>1000416.25</v>
      </c>
      <c r="CH53" s="16">
        <f t="shared" si="27"/>
        <v>1023947.5</v>
      </c>
      <c r="CI53" s="16">
        <f t="shared" si="27"/>
        <v>1026741.25</v>
      </c>
      <c r="CJ53" s="16">
        <f t="shared" si="27"/>
        <v>1035178.75</v>
      </c>
    </row>
    <row r="54" spans="1:88" x14ac:dyDescent="0.3">
      <c r="A54" s="5"/>
    </row>
    <row r="55" spans="1:88" x14ac:dyDescent="0.3">
      <c r="A55" s="7" t="s">
        <v>19</v>
      </c>
      <c r="B55" s="10">
        <f>B20-B53</f>
        <v>-274062.17999999924</v>
      </c>
      <c r="C55" s="10">
        <f t="shared" ref="C55:BN55" si="28">C20-C53</f>
        <v>-458383.0699999989</v>
      </c>
      <c r="D55" s="10">
        <f t="shared" si="28"/>
        <v>-485991.17000000016</v>
      </c>
      <c r="E55" s="10">
        <f t="shared" si="28"/>
        <v>-7135.559999999823</v>
      </c>
      <c r="F55" s="10">
        <f t="shared" si="28"/>
        <v>-142562.36999999895</v>
      </c>
      <c r="G55" s="10">
        <f t="shared" si="28"/>
        <v>-186961.90999999945</v>
      </c>
      <c r="H55" s="10">
        <f t="shared" si="28"/>
        <v>-206038.81999999774</v>
      </c>
      <c r="I55" s="10">
        <f t="shared" si="28"/>
        <v>-156676.28000000073</v>
      </c>
      <c r="J55" s="10">
        <f t="shared" si="28"/>
        <v>-138692.40000000037</v>
      </c>
      <c r="K55" s="10">
        <f t="shared" si="28"/>
        <v>-377308.97999999812</v>
      </c>
      <c r="L55" s="10">
        <f t="shared" si="28"/>
        <v>-619774.36999999848</v>
      </c>
      <c r="M55" s="10">
        <f t="shared" si="28"/>
        <v>-765621.51999999932</v>
      </c>
      <c r="N55" s="10">
        <f t="shared" si="28"/>
        <v>-723747.48</v>
      </c>
      <c r="O55" s="10">
        <f t="shared" si="28"/>
        <v>-424925.95999999926</v>
      </c>
      <c r="P55" s="10">
        <f t="shared" si="28"/>
        <v>-31183.699999999488</v>
      </c>
      <c r="Q55" s="10">
        <f t="shared" si="28"/>
        <v>130674.2099999981</v>
      </c>
      <c r="R55" s="10">
        <f t="shared" si="28"/>
        <v>122271.56000000145</v>
      </c>
      <c r="S55" s="10">
        <f t="shared" si="28"/>
        <v>-27148.420000000624</v>
      </c>
      <c r="T55" s="10">
        <f t="shared" si="28"/>
        <v>-78115.90000000014</v>
      </c>
      <c r="U55" s="10">
        <f t="shared" si="28"/>
        <v>-178372.8600000001</v>
      </c>
      <c r="V55" s="10">
        <f t="shared" si="28"/>
        <v>-297780.28000000073</v>
      </c>
      <c r="W55" s="10">
        <f t="shared" si="28"/>
        <v>-437830.63000000012</v>
      </c>
      <c r="X55" s="10">
        <f t="shared" si="28"/>
        <v>-559924.46999999951</v>
      </c>
      <c r="Y55" s="10">
        <f t="shared" si="28"/>
        <v>1010552.13</v>
      </c>
      <c r="Z55" s="10">
        <f t="shared" si="28"/>
        <v>-87170.850000000792</v>
      </c>
      <c r="AA55" s="10">
        <f t="shared" si="28"/>
        <v>-103782.24999999895</v>
      </c>
      <c r="AB55" s="10">
        <f t="shared" si="28"/>
        <v>-388388.60999999859</v>
      </c>
      <c r="AC55" s="10">
        <f t="shared" si="28"/>
        <v>-410776.67000000342</v>
      </c>
      <c r="AD55" s="10">
        <f t="shared" si="28"/>
        <v>-693084.36999999895</v>
      </c>
      <c r="AE55" s="10">
        <f t="shared" si="28"/>
        <v>-997489.3399999995</v>
      </c>
      <c r="AF55" s="10">
        <f t="shared" si="28"/>
        <v>-1233616.1200000006</v>
      </c>
      <c r="AG55" s="10">
        <f t="shared" si="28"/>
        <v>-1384916.7000000011</v>
      </c>
      <c r="AH55" s="10">
        <f t="shared" si="28"/>
        <v>-1121530.94</v>
      </c>
      <c r="AI55" s="10">
        <f t="shared" si="28"/>
        <v>-1349778.5699999994</v>
      </c>
      <c r="AJ55" s="10">
        <f t="shared" si="28"/>
        <v>-857222.05999999819</v>
      </c>
      <c r="AK55" s="10">
        <f t="shared" si="28"/>
        <v>-597319.60999999929</v>
      </c>
      <c r="AL55" s="10">
        <f t="shared" si="28"/>
        <v>-568565.40000000095</v>
      </c>
      <c r="AM55" s="10">
        <f t="shared" si="28"/>
        <v>-265654.90000000095</v>
      </c>
      <c r="AN55" s="10">
        <f t="shared" si="28"/>
        <v>-205397.03000000166</v>
      </c>
      <c r="AO55" s="10">
        <f t="shared" si="28"/>
        <v>-420058.15000000026</v>
      </c>
      <c r="AP55" s="10">
        <f t="shared" si="28"/>
        <v>-591735.91999999958</v>
      </c>
      <c r="AQ55" s="10">
        <f t="shared" si="28"/>
        <v>-631682.06999999972</v>
      </c>
      <c r="AR55" s="10">
        <f t="shared" si="28"/>
        <v>-530437.58999999985</v>
      </c>
      <c r="AS55" s="10">
        <f t="shared" si="28"/>
        <v>-596086.97999999882</v>
      </c>
      <c r="AT55" s="10">
        <f t="shared" si="28"/>
        <v>-330902.36999999965</v>
      </c>
      <c r="AU55" s="10">
        <f t="shared" si="28"/>
        <v>-291501.87000000034</v>
      </c>
      <c r="AV55" s="10">
        <f t="shared" si="28"/>
        <v>-292181.54000000097</v>
      </c>
      <c r="AW55" s="10">
        <f t="shared" si="28"/>
        <v>69660.210000000661</v>
      </c>
      <c r="AX55" s="10">
        <f t="shared" si="28"/>
        <v>302686.42999999993</v>
      </c>
      <c r="AY55" s="10">
        <f t="shared" si="28"/>
        <v>129623.55999999843</v>
      </c>
      <c r="AZ55" s="10">
        <f t="shared" si="28"/>
        <v>380458.55000000028</v>
      </c>
      <c r="BA55" s="10">
        <f t="shared" si="28"/>
        <v>109534.00999999978</v>
      </c>
      <c r="BB55" s="10">
        <f t="shared" si="28"/>
        <v>150952.88000000035</v>
      </c>
      <c r="BC55" s="10">
        <f t="shared" si="28"/>
        <v>9614.0300000009593</v>
      </c>
      <c r="BD55" s="10">
        <f t="shared" si="28"/>
        <v>72474.53999999864</v>
      </c>
      <c r="BE55" s="10">
        <f t="shared" si="28"/>
        <v>2779.2300000016112</v>
      </c>
      <c r="BF55" s="10">
        <f t="shared" si="28"/>
        <v>-58559.280000000494</v>
      </c>
      <c r="BG55" s="10">
        <f t="shared" si="28"/>
        <v>-96941.000000000466</v>
      </c>
      <c r="BH55" s="10">
        <f t="shared" si="28"/>
        <v>-193576.12000000267</v>
      </c>
      <c r="BI55" s="10">
        <f t="shared" si="28"/>
        <v>716230.57999999891</v>
      </c>
      <c r="BJ55" s="10">
        <f t="shared" si="28"/>
        <v>187964.49000000046</v>
      </c>
      <c r="BK55" s="10">
        <f t="shared" si="28"/>
        <v>-122138.18999999971</v>
      </c>
      <c r="BL55" s="10">
        <f t="shared" si="28"/>
        <v>119472.34999999963</v>
      </c>
      <c r="BM55" s="10">
        <f t="shared" si="28"/>
        <v>-303535.50000000047</v>
      </c>
      <c r="BN55" s="10">
        <f t="shared" si="28"/>
        <v>303824.37999999942</v>
      </c>
      <c r="BO55" s="10">
        <f t="shared" ref="BO55:CJ55" si="29">BO20-BO53</f>
        <v>178631.46999999997</v>
      </c>
      <c r="BP55" s="10">
        <f t="shared" si="29"/>
        <v>-6385.160000000149</v>
      </c>
      <c r="BQ55" s="10">
        <f t="shared" si="29"/>
        <v>345539.27000000072</v>
      </c>
      <c r="BR55" s="10">
        <f t="shared" si="29"/>
        <v>-5762.0400000002701</v>
      </c>
      <c r="BS55" s="10">
        <f t="shared" si="29"/>
        <v>-13915.069999998901</v>
      </c>
      <c r="BT55" s="10">
        <f t="shared" si="29"/>
        <v>4816.0500000007451</v>
      </c>
      <c r="BU55" s="10">
        <f t="shared" si="29"/>
        <v>6603.5199999990873</v>
      </c>
      <c r="BV55" s="10">
        <f t="shared" si="29"/>
        <v>328967.14999999874</v>
      </c>
      <c r="BW55" s="10">
        <f t="shared" si="29"/>
        <v>226695.06000000052</v>
      </c>
      <c r="BX55" s="10">
        <f t="shared" si="29"/>
        <v>-34928.050000000512</v>
      </c>
      <c r="BY55" s="10">
        <f>BY20-BY53</f>
        <v>112699.29207024979</v>
      </c>
      <c r="BZ55" s="10">
        <f t="shared" si="29"/>
        <v>361752.13207024988</v>
      </c>
      <c r="CA55" s="10">
        <f t="shared" si="29"/>
        <v>380853.38207024988</v>
      </c>
      <c r="CB55" s="10">
        <f t="shared" si="29"/>
        <v>323778.38207024988</v>
      </c>
      <c r="CC55" s="10">
        <f t="shared" si="29"/>
        <v>509659.38207024988</v>
      </c>
      <c r="CD55" s="10">
        <f t="shared" si="29"/>
        <v>500259.38207024988</v>
      </c>
      <c r="CE55" s="10">
        <f t="shared" si="29"/>
        <v>499360.63207024988</v>
      </c>
      <c r="CF55" s="10">
        <f t="shared" si="29"/>
        <v>460859.38207024988</v>
      </c>
      <c r="CG55" s="10">
        <f t="shared" si="29"/>
        <v>505540.38207024988</v>
      </c>
      <c r="CH55" s="10">
        <f t="shared" si="29"/>
        <v>558265.38207024988</v>
      </c>
      <c r="CI55" s="10">
        <f t="shared" si="29"/>
        <v>542689.13207024988</v>
      </c>
      <c r="CJ55" s="10">
        <f t="shared" si="29"/>
        <v>555614.13207024988</v>
      </c>
    </row>
    <row r="56" spans="1:88" x14ac:dyDescent="0.3">
      <c r="A56" s="7" t="s">
        <v>43</v>
      </c>
      <c r="B56" s="9">
        <f>B55/B4</f>
        <v>-3.5142477248376131E-2</v>
      </c>
      <c r="C56" s="9">
        <f t="shared" ref="C56:BN56" si="30">C55/C4</f>
        <v>-5.9015288015381022E-2</v>
      </c>
      <c r="D56" s="9">
        <f t="shared" si="30"/>
        <v>-5.8937275855330137E-2</v>
      </c>
      <c r="E56" s="9">
        <f t="shared" si="30"/>
        <v>-8.1117009536720291E-4</v>
      </c>
      <c r="F56" s="9">
        <f t="shared" si="30"/>
        <v>-1.6703766471278997E-2</v>
      </c>
      <c r="G56" s="9">
        <f t="shared" si="30"/>
        <v>-2.2184491884574824E-2</v>
      </c>
      <c r="H56" s="9">
        <f t="shared" si="30"/>
        <v>-2.413734676948057E-2</v>
      </c>
      <c r="I56" s="9">
        <f t="shared" si="30"/>
        <v>-1.8865811989931643E-2</v>
      </c>
      <c r="J56" s="9">
        <f t="shared" si="30"/>
        <v>-1.6741590981012851E-2</v>
      </c>
      <c r="K56" s="9">
        <f t="shared" si="30"/>
        <v>-4.9366188228188404E-2</v>
      </c>
      <c r="L56" s="9">
        <f t="shared" si="30"/>
        <v>-8.7192820727385503E-2</v>
      </c>
      <c r="M56" s="9">
        <f t="shared" si="30"/>
        <v>-0.10728219656869714</v>
      </c>
      <c r="N56" s="9">
        <f t="shared" si="30"/>
        <v>-0.10482995787273799</v>
      </c>
      <c r="O56" s="9">
        <f t="shared" si="30"/>
        <v>-6.2872315662430359E-2</v>
      </c>
      <c r="P56" s="9">
        <f t="shared" si="30"/>
        <v>-4.1904795707203004E-3</v>
      </c>
      <c r="Q56" s="9">
        <f t="shared" si="30"/>
        <v>1.5706678131078282E-2</v>
      </c>
      <c r="R56" s="9">
        <f t="shared" si="30"/>
        <v>1.5274626103360781E-2</v>
      </c>
      <c r="S56" s="9">
        <f t="shared" si="30"/>
        <v>-3.6049901565825353E-3</v>
      </c>
      <c r="T56" s="9">
        <f t="shared" si="30"/>
        <v>-1.0698615955523709E-2</v>
      </c>
      <c r="U56" s="9">
        <f t="shared" si="30"/>
        <v>-2.4955836663244399E-2</v>
      </c>
      <c r="V56" s="9">
        <f t="shared" si="30"/>
        <v>-4.1992242735083479E-2</v>
      </c>
      <c r="W56" s="9">
        <f t="shared" si="30"/>
        <v>-6.2370387059768634E-2</v>
      </c>
      <c r="X56" s="9">
        <f t="shared" si="30"/>
        <v>-7.9313903889033491E-2</v>
      </c>
      <c r="Y56" s="9">
        <f t="shared" si="30"/>
        <v>0.18103856919025318</v>
      </c>
      <c r="Z56" s="9">
        <f t="shared" si="30"/>
        <v>-1.2440352679774657E-2</v>
      </c>
      <c r="AA56" s="9">
        <f t="shared" si="30"/>
        <v>-1.3995252872149703E-2</v>
      </c>
      <c r="AB56" s="9">
        <f t="shared" si="30"/>
        <v>-5.1139767004233332E-2</v>
      </c>
      <c r="AC56" s="9">
        <f t="shared" si="30"/>
        <v>-5.4666549887245439E-2</v>
      </c>
      <c r="AD56" s="9">
        <f t="shared" si="30"/>
        <v>-8.2454785991182319E-2</v>
      </c>
      <c r="AE56" s="9">
        <f t="shared" si="30"/>
        <v>-0.12615089816725467</v>
      </c>
      <c r="AF56" s="9">
        <f t="shared" si="30"/>
        <v>-0.14996026901027945</v>
      </c>
      <c r="AG56" s="9">
        <f t="shared" si="30"/>
        <v>-0.18144866127949583</v>
      </c>
      <c r="AH56" s="9">
        <f t="shared" si="30"/>
        <v>-0.13950774640950364</v>
      </c>
      <c r="AI56" s="9">
        <f t="shared" si="30"/>
        <v>-0.17340077695212869</v>
      </c>
      <c r="AJ56" s="9">
        <f t="shared" si="30"/>
        <v>-0.11682367417114142</v>
      </c>
      <c r="AK56" s="9">
        <f t="shared" si="30"/>
        <v>-9.8343271245247749E-2</v>
      </c>
      <c r="AL56" s="9">
        <f t="shared" si="30"/>
        <v>-7.9119814946555594E-2</v>
      </c>
      <c r="AM56" s="9">
        <f t="shared" si="30"/>
        <v>-3.5832866314186883E-2</v>
      </c>
      <c r="AN56" s="9">
        <f t="shared" si="30"/>
        <v>-2.577268524795082E-2</v>
      </c>
      <c r="AO56" s="9">
        <f t="shared" si="30"/>
        <v>-4.9381068543575012E-2</v>
      </c>
      <c r="AP56" s="9">
        <f t="shared" si="30"/>
        <v>-7.3034789016419605E-2</v>
      </c>
      <c r="AQ56" s="9">
        <f t="shared" si="30"/>
        <v>-7.7699531310184172E-2</v>
      </c>
      <c r="AR56" s="9">
        <f t="shared" si="30"/>
        <v>-6.5919254285557324E-2</v>
      </c>
      <c r="AS56" s="9">
        <f t="shared" si="30"/>
        <v>-6.9279345436027817E-2</v>
      </c>
      <c r="AT56" s="9">
        <f t="shared" si="30"/>
        <v>-3.7762325343563392E-2</v>
      </c>
      <c r="AU56" s="9">
        <f t="shared" si="30"/>
        <v>-3.2461129608460204E-2</v>
      </c>
      <c r="AV56" s="9">
        <f t="shared" si="30"/>
        <v>-3.4011301128223342E-2</v>
      </c>
      <c r="AW56" s="9">
        <f t="shared" si="30"/>
        <v>1.0294461103329565E-2</v>
      </c>
      <c r="AX56" s="9">
        <f t="shared" si="30"/>
        <v>3.6019858444249438E-2</v>
      </c>
      <c r="AY56" s="9">
        <f t="shared" si="30"/>
        <v>1.624481326487779E-2</v>
      </c>
      <c r="AZ56" s="9">
        <f t="shared" si="30"/>
        <v>4.4515608456733753E-2</v>
      </c>
      <c r="BA56" s="9">
        <f t="shared" si="30"/>
        <v>1.360046753002842E-2</v>
      </c>
      <c r="BB56" s="9">
        <f t="shared" si="30"/>
        <v>1.8663920168145862E-2</v>
      </c>
      <c r="BC56" s="9">
        <f t="shared" si="30"/>
        <v>1.2012166965257491E-3</v>
      </c>
      <c r="BD56" s="9">
        <f t="shared" si="30"/>
        <v>8.9826162201190468E-3</v>
      </c>
      <c r="BE56" s="9">
        <f t="shared" si="30"/>
        <v>3.5084864292006876E-4</v>
      </c>
      <c r="BF56" s="9">
        <f t="shared" si="30"/>
        <v>-7.7339446788890478E-3</v>
      </c>
      <c r="BG56" s="9">
        <f t="shared" si="30"/>
        <v>-1.2000247726924179E-2</v>
      </c>
      <c r="BH56" s="9">
        <f t="shared" si="30"/>
        <v>-2.4145581109308489E-2</v>
      </c>
      <c r="BI56" s="9">
        <f t="shared" si="30"/>
        <v>0.10356094909143887</v>
      </c>
      <c r="BJ56" s="9">
        <f t="shared" si="30"/>
        <v>2.2497454832743489E-2</v>
      </c>
      <c r="BK56" s="9">
        <f t="shared" si="30"/>
        <v>-1.6319533635919713E-2</v>
      </c>
      <c r="BL56" s="9">
        <f t="shared" si="30"/>
        <v>1.4889900944922499E-2</v>
      </c>
      <c r="BM56" s="9">
        <f t="shared" si="30"/>
        <v>-4.6640341122254216E-2</v>
      </c>
      <c r="BN56" s="9">
        <f t="shared" si="30"/>
        <v>3.6544147165130693E-2</v>
      </c>
      <c r="BO56" s="9">
        <f t="shared" ref="BO56:CJ56" si="31">BO55/BO4</f>
        <v>2.2188030961387915E-2</v>
      </c>
      <c r="BP56" s="9">
        <f t="shared" si="31"/>
        <v>-8.7035487685656733E-4</v>
      </c>
      <c r="BQ56" s="9">
        <f t="shared" si="31"/>
        <v>4.1777589278083289E-2</v>
      </c>
      <c r="BR56" s="9">
        <f t="shared" si="31"/>
        <v>-7.9993430088851579E-4</v>
      </c>
      <c r="BS56" s="9">
        <f t="shared" si="31"/>
        <v>-1.9837697288291375E-3</v>
      </c>
      <c r="BT56" s="9">
        <f t="shared" si="31"/>
        <v>6.6186995597311018E-4</v>
      </c>
      <c r="BU56" s="9">
        <f t="shared" si="31"/>
        <v>1.1886210657529731E-3</v>
      </c>
      <c r="BV56" s="9">
        <f t="shared" si="31"/>
        <v>3.2784384747869176E-2</v>
      </c>
      <c r="BW56" s="9">
        <f t="shared" si="31"/>
        <v>2.7307344480097837E-2</v>
      </c>
      <c r="BX56" s="9">
        <f t="shared" si="31"/>
        <v>-4.2017990755081466E-3</v>
      </c>
      <c r="BY56" s="9">
        <f t="shared" si="31"/>
        <v>1.3448602872344844E-2</v>
      </c>
      <c r="BZ56" s="9">
        <f t="shared" si="31"/>
        <v>4.3168512180220747E-2</v>
      </c>
      <c r="CA56" s="9">
        <f t="shared" si="31"/>
        <v>4.4427341157217831E-2</v>
      </c>
      <c r="CB56" s="9">
        <f t="shared" si="31"/>
        <v>3.7226603284880699E-2</v>
      </c>
      <c r="CC56" s="9">
        <f t="shared" si="31"/>
        <v>5.6587951154194183E-2</v>
      </c>
      <c r="CD56" s="9">
        <f t="shared" si="31"/>
        <v>5.4934319669494303E-2</v>
      </c>
      <c r="CE56" s="9">
        <f t="shared" si="31"/>
        <v>5.3700465864098275E-2</v>
      </c>
      <c r="CF56" s="9">
        <f t="shared" si="31"/>
        <v>5.0058043998289239E-2</v>
      </c>
      <c r="CG56" s="9">
        <f t="shared" si="31"/>
        <v>5.4268732979469686E-2</v>
      </c>
      <c r="CH56" s="9">
        <f t="shared" si="31"/>
        <v>5.7833355648010967E-2</v>
      </c>
      <c r="CI56" s="9">
        <f t="shared" si="31"/>
        <v>5.6031091019591125E-2</v>
      </c>
      <c r="CJ56" s="9">
        <f t="shared" si="31"/>
        <v>5.6634639627975117E-2</v>
      </c>
    </row>
    <row r="58" spans="1:88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60" spans="1:88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FP</vt:lpstr>
      <vt:lpstr>SB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Salloum : IP-PMD-MGT</dc:creator>
  <cp:lastModifiedBy>Camille Salloum : IP-PMD-MGT</cp:lastModifiedBy>
  <dcterms:created xsi:type="dcterms:W3CDTF">2025-04-29T06:23:24Z</dcterms:created>
  <dcterms:modified xsi:type="dcterms:W3CDTF">2025-05-30T10:09:42Z</dcterms:modified>
</cp:coreProperties>
</file>