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IP\frontend\public\"/>
    </mc:Choice>
  </mc:AlternateContent>
  <xr:revisionPtr revIDLastSave="0" documentId="13_ncr:1_{4949BE5F-C726-410B-813D-C2C3F7531A12}" xr6:coauthVersionLast="47" xr6:coauthVersionMax="47" xr10:uidLastSave="{00000000-0000-0000-0000-000000000000}"/>
  <bookViews>
    <workbookView xWindow="-114" yWindow="-114" windowWidth="27602" windowHeight="14899" xr2:uid="{00000000-000D-0000-FFFF-FFFF00000000}"/>
  </bookViews>
  <sheets>
    <sheet name="FP" sheetId="1" r:id="rId1"/>
    <sheet name="SB" sheetId="2" r:id="rId2"/>
    <sheet name="T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55" i="3" l="1"/>
  <c r="BQ56" i="3" s="1"/>
  <c r="AK55" i="3"/>
  <c r="AK56" i="3" s="1"/>
  <c r="E55" i="3"/>
  <c r="E56" i="3" s="1"/>
  <c r="CC53" i="3"/>
  <c r="BY53" i="3"/>
  <c r="BX53" i="3"/>
  <c r="BT53" i="3"/>
  <c r="BM53" i="3"/>
  <c r="BI53" i="3"/>
  <c r="BH53" i="3"/>
  <c r="AW53" i="3"/>
  <c r="AS53" i="3"/>
  <c r="AR53" i="3"/>
  <c r="AN53" i="3"/>
  <c r="AG53" i="3"/>
  <c r="AC53" i="3"/>
  <c r="AB53" i="3"/>
  <c r="Q53" i="3"/>
  <c r="M53" i="3"/>
  <c r="L53" i="3"/>
  <c r="H53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V41" i="3"/>
  <c r="BR41" i="3"/>
  <c r="BQ41" i="3"/>
  <c r="BM41" i="3"/>
  <c r="BF41" i="3"/>
  <c r="BB41" i="3"/>
  <c r="BA41" i="3"/>
  <c r="AW41" i="3"/>
  <c r="AP41" i="3"/>
  <c r="AL41" i="3"/>
  <c r="AK41" i="3"/>
  <c r="AG41" i="3"/>
  <c r="Z41" i="3"/>
  <c r="V41" i="3"/>
  <c r="U41" i="3"/>
  <c r="Q41" i="3"/>
  <c r="J41" i="3"/>
  <c r="F41" i="3"/>
  <c r="E41" i="3"/>
  <c r="CJ39" i="3"/>
  <c r="CJ53" i="3" s="1"/>
  <c r="CI39" i="3"/>
  <c r="CI53" i="3" s="1"/>
  <c r="CH39" i="3"/>
  <c r="CH53" i="3" s="1"/>
  <c r="CG39" i="3"/>
  <c r="CG53" i="3" s="1"/>
  <c r="CF39" i="3"/>
  <c r="CF53" i="3" s="1"/>
  <c r="CE39" i="3"/>
  <c r="CE53" i="3" s="1"/>
  <c r="CD39" i="3"/>
  <c r="CD53" i="3" s="1"/>
  <c r="CC39" i="3"/>
  <c r="CB39" i="3"/>
  <c r="CB53" i="3" s="1"/>
  <c r="CA39" i="3"/>
  <c r="CA53" i="3" s="1"/>
  <c r="BZ39" i="3"/>
  <c r="BZ53" i="3" s="1"/>
  <c r="BY39" i="3"/>
  <c r="BX39" i="3"/>
  <c r="BX41" i="3" s="1"/>
  <c r="BW39" i="3"/>
  <c r="BW41" i="3" s="1"/>
  <c r="BV39" i="3"/>
  <c r="BU39" i="3"/>
  <c r="BU41" i="3" s="1"/>
  <c r="BT39" i="3"/>
  <c r="BT41" i="3" s="1"/>
  <c r="BS39" i="3"/>
  <c r="BS41" i="3" s="1"/>
  <c r="BR39" i="3"/>
  <c r="BQ39" i="3"/>
  <c r="BP39" i="3"/>
  <c r="BP41" i="3" s="1"/>
  <c r="BO39" i="3"/>
  <c r="BO41" i="3" s="1"/>
  <c r="BN39" i="3"/>
  <c r="BN41" i="3" s="1"/>
  <c r="BM39" i="3"/>
  <c r="BL39" i="3"/>
  <c r="BL41" i="3" s="1"/>
  <c r="BK39" i="3"/>
  <c r="BK41" i="3" s="1"/>
  <c r="BJ39" i="3"/>
  <c r="BJ41" i="3" s="1"/>
  <c r="BI39" i="3"/>
  <c r="BI41" i="3" s="1"/>
  <c r="BH39" i="3"/>
  <c r="BH41" i="3" s="1"/>
  <c r="BG39" i="3"/>
  <c r="BG41" i="3" s="1"/>
  <c r="BF39" i="3"/>
  <c r="BE39" i="3"/>
  <c r="BE41" i="3" s="1"/>
  <c r="BD39" i="3"/>
  <c r="BD41" i="3" s="1"/>
  <c r="BC39" i="3"/>
  <c r="BC41" i="3" s="1"/>
  <c r="BB39" i="3"/>
  <c r="BA39" i="3"/>
  <c r="AZ39" i="3"/>
  <c r="AZ41" i="3" s="1"/>
  <c r="AY39" i="3"/>
  <c r="AX39" i="3"/>
  <c r="AX41" i="3" s="1"/>
  <c r="AW39" i="3"/>
  <c r="AV39" i="3"/>
  <c r="AV41" i="3" s="1"/>
  <c r="AU39" i="3"/>
  <c r="AU41" i="3" s="1"/>
  <c r="AT39" i="3"/>
  <c r="AT41" i="3" s="1"/>
  <c r="AS39" i="3"/>
  <c r="AS41" i="3" s="1"/>
  <c r="AR39" i="3"/>
  <c r="AR41" i="3" s="1"/>
  <c r="AQ39" i="3"/>
  <c r="AQ41" i="3" s="1"/>
  <c r="AP39" i="3"/>
  <c r="AO39" i="3"/>
  <c r="AO41" i="3" s="1"/>
  <c r="AN39" i="3"/>
  <c r="AN41" i="3" s="1"/>
  <c r="AM39" i="3"/>
  <c r="AM41" i="3" s="1"/>
  <c r="AL39" i="3"/>
  <c r="AK39" i="3"/>
  <c r="AJ39" i="3"/>
  <c r="AJ41" i="3" s="1"/>
  <c r="AI39" i="3"/>
  <c r="AI41" i="3" s="1"/>
  <c r="AH39" i="3"/>
  <c r="AH41" i="3" s="1"/>
  <c r="AG39" i="3"/>
  <c r="AF39" i="3"/>
  <c r="AF41" i="3" s="1"/>
  <c r="AE39" i="3"/>
  <c r="AE41" i="3" s="1"/>
  <c r="AD39" i="3"/>
  <c r="AD41" i="3" s="1"/>
  <c r="AC39" i="3"/>
  <c r="AC41" i="3" s="1"/>
  <c r="AB39" i="3"/>
  <c r="AB41" i="3" s="1"/>
  <c r="AA39" i="3"/>
  <c r="AA41" i="3" s="1"/>
  <c r="Z39" i="3"/>
  <c r="Y39" i="3"/>
  <c r="Y41" i="3" s="1"/>
  <c r="X39" i="3"/>
  <c r="X41" i="3" s="1"/>
  <c r="W39" i="3"/>
  <c r="W41" i="3" s="1"/>
  <c r="V39" i="3"/>
  <c r="U39" i="3"/>
  <c r="T39" i="3"/>
  <c r="T41" i="3" s="1"/>
  <c r="S39" i="3"/>
  <c r="R39" i="3"/>
  <c r="R41" i="3" s="1"/>
  <c r="Q39" i="3"/>
  <c r="P39" i="3"/>
  <c r="P41" i="3" s="1"/>
  <c r="O39" i="3"/>
  <c r="O41" i="3" s="1"/>
  <c r="N39" i="3"/>
  <c r="N41" i="3" s="1"/>
  <c r="M39" i="3"/>
  <c r="M41" i="3" s="1"/>
  <c r="L39" i="3"/>
  <c r="L41" i="3" s="1"/>
  <c r="K39" i="3"/>
  <c r="K41" i="3" s="1"/>
  <c r="J39" i="3"/>
  <c r="I39" i="3"/>
  <c r="I41" i="3" s="1"/>
  <c r="H39" i="3"/>
  <c r="H41" i="3" s="1"/>
  <c r="G39" i="3"/>
  <c r="G41" i="3" s="1"/>
  <c r="F39" i="3"/>
  <c r="E39" i="3"/>
  <c r="D39" i="3"/>
  <c r="D41" i="3" s="1"/>
  <c r="C39" i="3"/>
  <c r="C41" i="3" s="1"/>
  <c r="B39" i="3"/>
  <c r="B41" i="3" s="1"/>
  <c r="BX32" i="3"/>
  <c r="BW32" i="3"/>
  <c r="BV32" i="3"/>
  <c r="BV53" i="3" s="1"/>
  <c r="BU32" i="3"/>
  <c r="BU53" i="3" s="1"/>
  <c r="BT32" i="3"/>
  <c r="BS32" i="3"/>
  <c r="BR32" i="3"/>
  <c r="BR53" i="3" s="1"/>
  <c r="BQ32" i="3"/>
  <c r="BQ53" i="3" s="1"/>
  <c r="BP32" i="3"/>
  <c r="BP53" i="3" s="1"/>
  <c r="BO32" i="3"/>
  <c r="BN32" i="3"/>
  <c r="BN53" i="3" s="1"/>
  <c r="BM32" i="3"/>
  <c r="BL32" i="3"/>
  <c r="BL53" i="3" s="1"/>
  <c r="BK32" i="3"/>
  <c r="BJ32" i="3"/>
  <c r="BJ53" i="3" s="1"/>
  <c r="BI32" i="3"/>
  <c r="BH32" i="3"/>
  <c r="BG32" i="3"/>
  <c r="BF32" i="3"/>
  <c r="BF53" i="3" s="1"/>
  <c r="BE32" i="3"/>
  <c r="BE53" i="3" s="1"/>
  <c r="BD32" i="3"/>
  <c r="BC32" i="3"/>
  <c r="BB32" i="3"/>
  <c r="BB53" i="3" s="1"/>
  <c r="BA32" i="3"/>
  <c r="BA53" i="3" s="1"/>
  <c r="AZ32" i="3"/>
  <c r="AZ53" i="3" s="1"/>
  <c r="AY32" i="3"/>
  <c r="AX32" i="3"/>
  <c r="AX53" i="3" s="1"/>
  <c r="AW32" i="3"/>
  <c r="AV32" i="3"/>
  <c r="AV53" i="3" s="1"/>
  <c r="AU32" i="3"/>
  <c r="AT32" i="3"/>
  <c r="AT53" i="3" s="1"/>
  <c r="AS32" i="3"/>
  <c r="AR32" i="3"/>
  <c r="AQ32" i="3"/>
  <c r="AP32" i="3"/>
  <c r="AP53" i="3" s="1"/>
  <c r="AO32" i="3"/>
  <c r="AO53" i="3" s="1"/>
  <c r="AN32" i="3"/>
  <c r="AM32" i="3"/>
  <c r="AL32" i="3"/>
  <c r="AL53" i="3" s="1"/>
  <c r="AK32" i="3"/>
  <c r="AK53" i="3" s="1"/>
  <c r="AJ32" i="3"/>
  <c r="AJ53" i="3" s="1"/>
  <c r="AI32" i="3"/>
  <c r="AH32" i="3"/>
  <c r="AH53" i="3" s="1"/>
  <c r="AG32" i="3"/>
  <c r="AF32" i="3"/>
  <c r="AF53" i="3" s="1"/>
  <c r="AE32" i="3"/>
  <c r="AD32" i="3"/>
  <c r="AD53" i="3" s="1"/>
  <c r="AC32" i="3"/>
  <c r="AB32" i="3"/>
  <c r="AA32" i="3"/>
  <c r="Z32" i="3"/>
  <c r="Z53" i="3" s="1"/>
  <c r="Y32" i="3"/>
  <c r="Y53" i="3" s="1"/>
  <c r="X32" i="3"/>
  <c r="W32" i="3"/>
  <c r="V32" i="3"/>
  <c r="V53" i="3" s="1"/>
  <c r="U32" i="3"/>
  <c r="U53" i="3" s="1"/>
  <c r="T32" i="3"/>
  <c r="T53" i="3" s="1"/>
  <c r="S32" i="3"/>
  <c r="R32" i="3"/>
  <c r="R53" i="3" s="1"/>
  <c r="Q32" i="3"/>
  <c r="P32" i="3"/>
  <c r="P53" i="3" s="1"/>
  <c r="O32" i="3"/>
  <c r="N32" i="3"/>
  <c r="N53" i="3" s="1"/>
  <c r="M32" i="3"/>
  <c r="L32" i="3"/>
  <c r="K32" i="3"/>
  <c r="J32" i="3"/>
  <c r="J53" i="3" s="1"/>
  <c r="I32" i="3"/>
  <c r="I53" i="3" s="1"/>
  <c r="H32" i="3"/>
  <c r="G32" i="3"/>
  <c r="F32" i="3"/>
  <c r="F53" i="3" s="1"/>
  <c r="E32" i="3"/>
  <c r="E53" i="3" s="1"/>
  <c r="D32" i="3"/>
  <c r="D53" i="3" s="1"/>
  <c r="C32" i="3"/>
  <c r="B32" i="3"/>
  <c r="B53" i="3" s="1"/>
  <c r="CG21" i="3"/>
  <c r="BQ21" i="3"/>
  <c r="BA21" i="3"/>
  <c r="AK21" i="3"/>
  <c r="U21" i="3"/>
  <c r="E21" i="3"/>
  <c r="CG19" i="3"/>
  <c r="CD19" i="3"/>
  <c r="BQ19" i="3"/>
  <c r="BN19" i="3"/>
  <c r="BA19" i="3"/>
  <c r="AK19" i="3"/>
  <c r="U19" i="3"/>
  <c r="E19" i="3"/>
  <c r="CH17" i="3"/>
  <c r="CH19" i="3" s="1"/>
  <c r="CG17" i="3"/>
  <c r="CF17" i="3"/>
  <c r="CD17" i="3"/>
  <c r="CC17" i="3"/>
  <c r="BZ17" i="3"/>
  <c r="BZ5" i="3" s="1"/>
  <c r="BZ20" i="3" s="1"/>
  <c r="BV17" i="3"/>
  <c r="BU17" i="3"/>
  <c r="BR17" i="3"/>
  <c r="BR19" i="3" s="1"/>
  <c r="BQ17" i="3"/>
  <c r="BP17" i="3"/>
  <c r="BN17" i="3"/>
  <c r="BM17" i="3"/>
  <c r="BJ17" i="3"/>
  <c r="BJ5" i="3" s="1"/>
  <c r="BJ20" i="3" s="1"/>
  <c r="BE17" i="3"/>
  <c r="BA17" i="3"/>
  <c r="AZ17" i="3"/>
  <c r="AW17" i="3"/>
  <c r="AO17" i="3"/>
  <c r="AK17" i="3"/>
  <c r="AJ17" i="3"/>
  <c r="AG17" i="3"/>
  <c r="Y17" i="3"/>
  <c r="U17" i="3"/>
  <c r="T17" i="3"/>
  <c r="Q17" i="3"/>
  <c r="I17" i="3"/>
  <c r="E17" i="3"/>
  <c r="D17" i="3"/>
  <c r="CJ15" i="3"/>
  <c r="CJ17" i="3" s="1"/>
  <c r="CI15" i="3"/>
  <c r="CI17" i="3" s="1"/>
  <c r="CI5" i="3" s="1"/>
  <c r="CH15" i="3"/>
  <c r="CG15" i="3"/>
  <c r="CF15" i="3"/>
  <c r="CE15" i="3"/>
  <c r="CE17" i="3" s="1"/>
  <c r="CE5" i="3" s="1"/>
  <c r="CE20" i="3" s="1"/>
  <c r="CD15" i="3"/>
  <c r="CC15" i="3"/>
  <c r="CB15" i="3"/>
  <c r="CB17" i="3" s="1"/>
  <c r="CA15" i="3"/>
  <c r="CA17" i="3" s="1"/>
  <c r="CA5" i="3" s="1"/>
  <c r="BZ15" i="3"/>
  <c r="BY15" i="3"/>
  <c r="BY17" i="3" s="1"/>
  <c r="BX15" i="3"/>
  <c r="BX17" i="3" s="1"/>
  <c r="BW15" i="3"/>
  <c r="BW17" i="3" s="1"/>
  <c r="BV15" i="3"/>
  <c r="BU15" i="3"/>
  <c r="BT15" i="3"/>
  <c r="BT17" i="3" s="1"/>
  <c r="BS15" i="3"/>
  <c r="BS17" i="3" s="1"/>
  <c r="BS5" i="3" s="1"/>
  <c r="BR15" i="3"/>
  <c r="BQ15" i="3"/>
  <c r="BP15" i="3"/>
  <c r="BO15" i="3"/>
  <c r="BO17" i="3" s="1"/>
  <c r="BO5" i="3" s="1"/>
  <c r="BO20" i="3" s="1"/>
  <c r="BN15" i="3"/>
  <c r="BM15" i="3"/>
  <c r="BL15" i="3"/>
  <c r="BL17" i="3" s="1"/>
  <c r="BK15" i="3"/>
  <c r="BK17" i="3" s="1"/>
  <c r="BK5" i="3" s="1"/>
  <c r="BJ15" i="3"/>
  <c r="BI15" i="3"/>
  <c r="BI17" i="3" s="1"/>
  <c r="BH15" i="3"/>
  <c r="BH17" i="3" s="1"/>
  <c r="BG15" i="3"/>
  <c r="BG17" i="3" s="1"/>
  <c r="BF15" i="3"/>
  <c r="BF17" i="3" s="1"/>
  <c r="BE15" i="3"/>
  <c r="BD15" i="3"/>
  <c r="BD17" i="3" s="1"/>
  <c r="BC15" i="3"/>
  <c r="BC17" i="3" s="1"/>
  <c r="BC5" i="3" s="1"/>
  <c r="BB15" i="3"/>
  <c r="BB17" i="3" s="1"/>
  <c r="BA15" i="3"/>
  <c r="AZ15" i="3"/>
  <c r="AY15" i="3"/>
  <c r="AY17" i="3" s="1"/>
  <c r="AY5" i="3" s="1"/>
  <c r="AY20" i="3" s="1"/>
  <c r="AX15" i="3"/>
  <c r="AX17" i="3" s="1"/>
  <c r="AW15" i="3"/>
  <c r="AV15" i="3"/>
  <c r="AV17" i="3" s="1"/>
  <c r="AU15" i="3"/>
  <c r="AU17" i="3" s="1"/>
  <c r="AU5" i="3" s="1"/>
  <c r="AT15" i="3"/>
  <c r="AT17" i="3" s="1"/>
  <c r="AS15" i="3"/>
  <c r="AS17" i="3" s="1"/>
  <c r="AR15" i="3"/>
  <c r="AR17" i="3" s="1"/>
  <c r="AQ15" i="3"/>
  <c r="AQ17" i="3" s="1"/>
  <c r="AP15" i="3"/>
  <c r="AP17" i="3" s="1"/>
  <c r="AO15" i="3"/>
  <c r="AN15" i="3"/>
  <c r="AN17" i="3" s="1"/>
  <c r="AM15" i="3"/>
  <c r="AM17" i="3" s="1"/>
  <c r="AM5" i="3" s="1"/>
  <c r="AL15" i="3"/>
  <c r="AL17" i="3" s="1"/>
  <c r="AK15" i="3"/>
  <c r="AJ15" i="3"/>
  <c r="AI15" i="3"/>
  <c r="AI17" i="3" s="1"/>
  <c r="AI5" i="3" s="1"/>
  <c r="AI20" i="3" s="1"/>
  <c r="AH15" i="3"/>
  <c r="AH17" i="3" s="1"/>
  <c r="AG15" i="3"/>
  <c r="AF15" i="3"/>
  <c r="AF17" i="3" s="1"/>
  <c r="AE15" i="3"/>
  <c r="AE17" i="3" s="1"/>
  <c r="AE5" i="3" s="1"/>
  <c r="AD15" i="3"/>
  <c r="AD17" i="3" s="1"/>
  <c r="AC15" i="3"/>
  <c r="AC17" i="3" s="1"/>
  <c r="AB15" i="3"/>
  <c r="AB17" i="3" s="1"/>
  <c r="AA15" i="3"/>
  <c r="AA17" i="3" s="1"/>
  <c r="Z15" i="3"/>
  <c r="Z17" i="3" s="1"/>
  <c r="Y15" i="3"/>
  <c r="X15" i="3"/>
  <c r="X17" i="3" s="1"/>
  <c r="W15" i="3"/>
  <c r="W17" i="3" s="1"/>
  <c r="W5" i="3" s="1"/>
  <c r="V15" i="3"/>
  <c r="V17" i="3" s="1"/>
  <c r="U15" i="3"/>
  <c r="T15" i="3"/>
  <c r="S15" i="3"/>
  <c r="S17" i="3" s="1"/>
  <c r="S5" i="3" s="1"/>
  <c r="S20" i="3" s="1"/>
  <c r="R15" i="3"/>
  <c r="R17" i="3" s="1"/>
  <c r="Q15" i="3"/>
  <c r="P15" i="3"/>
  <c r="P17" i="3" s="1"/>
  <c r="O15" i="3"/>
  <c r="O17" i="3" s="1"/>
  <c r="O5" i="3" s="1"/>
  <c r="N15" i="3"/>
  <c r="N17" i="3" s="1"/>
  <c r="M15" i="3"/>
  <c r="M17" i="3" s="1"/>
  <c r="L15" i="3"/>
  <c r="L17" i="3" s="1"/>
  <c r="K15" i="3"/>
  <c r="K17" i="3" s="1"/>
  <c r="J15" i="3"/>
  <c r="J17" i="3" s="1"/>
  <c r="I15" i="3"/>
  <c r="H15" i="3"/>
  <c r="H17" i="3" s="1"/>
  <c r="G15" i="3"/>
  <c r="G17" i="3" s="1"/>
  <c r="G5" i="3" s="1"/>
  <c r="F15" i="3"/>
  <c r="F17" i="3" s="1"/>
  <c r="E15" i="3"/>
  <c r="D15" i="3"/>
  <c r="C15" i="3"/>
  <c r="C17" i="3" s="1"/>
  <c r="C5" i="3" s="1"/>
  <c r="C20" i="3" s="1"/>
  <c r="B15" i="3"/>
  <c r="B17" i="3" s="1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H5" i="3"/>
  <c r="CH20" i="3" s="1"/>
  <c r="CG5" i="3"/>
  <c r="CG20" i="3" s="1"/>
  <c r="CG55" i="3" s="1"/>
  <c r="CG56" i="3" s="1"/>
  <c r="CF5" i="3"/>
  <c r="CF20" i="3" s="1"/>
  <c r="CD5" i="3"/>
  <c r="CD20" i="3" s="1"/>
  <c r="BV5" i="3"/>
  <c r="BV19" i="3" s="1"/>
  <c r="BR5" i="3"/>
  <c r="BR20" i="3" s="1"/>
  <c r="BQ5" i="3"/>
  <c r="BQ20" i="3" s="1"/>
  <c r="BQ22" i="3" s="1"/>
  <c r="BQ23" i="3" s="1"/>
  <c r="BP5" i="3"/>
  <c r="BP20" i="3" s="1"/>
  <c r="BN5" i="3"/>
  <c r="BN20" i="3" s="1"/>
  <c r="BA5" i="3"/>
  <c r="BA20" i="3" s="1"/>
  <c r="BA22" i="3" s="1"/>
  <c r="BA23" i="3" s="1"/>
  <c r="AZ5" i="3"/>
  <c r="AZ20" i="3" s="1"/>
  <c r="AK5" i="3"/>
  <c r="AK20" i="3" s="1"/>
  <c r="AK22" i="3" s="1"/>
  <c r="AK23" i="3" s="1"/>
  <c r="AJ5" i="3"/>
  <c r="AJ20" i="3" s="1"/>
  <c r="U5" i="3"/>
  <c r="U20" i="3" s="1"/>
  <c r="U22" i="3" s="1"/>
  <c r="U23" i="3" s="1"/>
  <c r="T5" i="3"/>
  <c r="T20" i="3" s="1"/>
  <c r="E5" i="3"/>
  <c r="E20" i="3" s="1"/>
  <c r="E22" i="3" s="1"/>
  <c r="E23" i="3" s="1"/>
  <c r="D5" i="3"/>
  <c r="D20" i="3" s="1"/>
  <c r="CH53" i="2"/>
  <c r="CD53" i="2"/>
  <c r="BZ53" i="2"/>
  <c r="BY53" i="2"/>
  <c r="BV53" i="2"/>
  <c r="BR53" i="2"/>
  <c r="BF53" i="2"/>
  <c r="BB53" i="2"/>
  <c r="AP53" i="2"/>
  <c r="AL53" i="2"/>
  <c r="Z53" i="2"/>
  <c r="V53" i="2"/>
  <c r="J53" i="2"/>
  <c r="F53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X41" i="2"/>
  <c r="BT41" i="2"/>
  <c r="BP41" i="2"/>
  <c r="BL41" i="2"/>
  <c r="BH41" i="2"/>
  <c r="BD41" i="2"/>
  <c r="AZ41" i="2"/>
  <c r="AV41" i="2"/>
  <c r="AR41" i="2"/>
  <c r="AN41" i="2"/>
  <c r="AJ41" i="2"/>
  <c r="AF41" i="2"/>
  <c r="AB41" i="2"/>
  <c r="X41" i="2"/>
  <c r="T41" i="2"/>
  <c r="P41" i="2"/>
  <c r="L41" i="2"/>
  <c r="H41" i="2"/>
  <c r="D41" i="2"/>
  <c r="CJ39" i="2"/>
  <c r="CJ53" i="2" s="1"/>
  <c r="CI39" i="2"/>
  <c r="CI53" i="2" s="1"/>
  <c r="CH39" i="2"/>
  <c r="CG39" i="2"/>
  <c r="CG53" i="2" s="1"/>
  <c r="CF39" i="2"/>
  <c r="CF53" i="2" s="1"/>
  <c r="CE39" i="2"/>
  <c r="CE53" i="2" s="1"/>
  <c r="CD39" i="2"/>
  <c r="CC39" i="2"/>
  <c r="CC53" i="2" s="1"/>
  <c r="CB39" i="2"/>
  <c r="CB53" i="2" s="1"/>
  <c r="CA39" i="2"/>
  <c r="CA53" i="2" s="1"/>
  <c r="BZ39" i="2"/>
  <c r="BY39" i="2"/>
  <c r="BX39" i="2"/>
  <c r="BW39" i="2"/>
  <c r="BW41" i="2" s="1"/>
  <c r="BV39" i="2"/>
  <c r="BV41" i="2" s="1"/>
  <c r="BU39" i="2"/>
  <c r="BU41" i="2" s="1"/>
  <c r="BT39" i="2"/>
  <c r="BS39" i="2"/>
  <c r="BS41" i="2" s="1"/>
  <c r="BR39" i="2"/>
  <c r="BR41" i="2" s="1"/>
  <c r="BQ39" i="2"/>
  <c r="BQ41" i="2" s="1"/>
  <c r="BP39" i="2"/>
  <c r="BO39" i="2"/>
  <c r="BO41" i="2" s="1"/>
  <c r="BN39" i="2"/>
  <c r="BN41" i="2" s="1"/>
  <c r="BM39" i="2"/>
  <c r="BM41" i="2" s="1"/>
  <c r="BL39" i="2"/>
  <c r="BK39" i="2"/>
  <c r="BK41" i="2" s="1"/>
  <c r="BJ39" i="2"/>
  <c r="BJ41" i="2" s="1"/>
  <c r="BI39" i="2"/>
  <c r="BI41" i="2" s="1"/>
  <c r="BH39" i="2"/>
  <c r="BG39" i="2"/>
  <c r="BG41" i="2" s="1"/>
  <c r="BF39" i="2"/>
  <c r="BF41" i="2" s="1"/>
  <c r="BE39" i="2"/>
  <c r="BE41" i="2" s="1"/>
  <c r="BD39" i="2"/>
  <c r="BC39" i="2"/>
  <c r="BC41" i="2" s="1"/>
  <c r="BB39" i="2"/>
  <c r="BB41" i="2" s="1"/>
  <c r="BA39" i="2"/>
  <c r="BA41" i="2" s="1"/>
  <c r="AZ39" i="2"/>
  <c r="AY39" i="2"/>
  <c r="AY41" i="2" s="1"/>
  <c r="AX39" i="2"/>
  <c r="AX41" i="2" s="1"/>
  <c r="AW39" i="2"/>
  <c r="AW41" i="2" s="1"/>
  <c r="AV39" i="2"/>
  <c r="AU39" i="2"/>
  <c r="AU41" i="2" s="1"/>
  <c r="AT39" i="2"/>
  <c r="AT41" i="2" s="1"/>
  <c r="AS39" i="2"/>
  <c r="AS41" i="2" s="1"/>
  <c r="AR39" i="2"/>
  <c r="AQ39" i="2"/>
  <c r="AQ41" i="2" s="1"/>
  <c r="AP39" i="2"/>
  <c r="AP41" i="2" s="1"/>
  <c r="AO39" i="2"/>
  <c r="AO41" i="2" s="1"/>
  <c r="AN39" i="2"/>
  <c r="AM39" i="2"/>
  <c r="AM41" i="2" s="1"/>
  <c r="AL39" i="2"/>
  <c r="AL41" i="2" s="1"/>
  <c r="AK39" i="2"/>
  <c r="AK41" i="2" s="1"/>
  <c r="AJ39" i="2"/>
  <c r="AI39" i="2"/>
  <c r="AI41" i="2" s="1"/>
  <c r="AH39" i="2"/>
  <c r="AH41" i="2" s="1"/>
  <c r="AG39" i="2"/>
  <c r="AG41" i="2" s="1"/>
  <c r="AF39" i="2"/>
  <c r="AE39" i="2"/>
  <c r="AE41" i="2" s="1"/>
  <c r="AD39" i="2"/>
  <c r="AD41" i="2" s="1"/>
  <c r="AC39" i="2"/>
  <c r="AC41" i="2" s="1"/>
  <c r="AB39" i="2"/>
  <c r="AA39" i="2"/>
  <c r="AA41" i="2" s="1"/>
  <c r="Z39" i="2"/>
  <c r="Z41" i="2" s="1"/>
  <c r="Y39" i="2"/>
  <c r="Y41" i="2" s="1"/>
  <c r="X39" i="2"/>
  <c r="W39" i="2"/>
  <c r="W41" i="2" s="1"/>
  <c r="V39" i="2"/>
  <c r="V41" i="2" s="1"/>
  <c r="U39" i="2"/>
  <c r="U41" i="2" s="1"/>
  <c r="T39" i="2"/>
  <c r="S39" i="2"/>
  <c r="S41" i="2" s="1"/>
  <c r="R39" i="2"/>
  <c r="R41" i="2" s="1"/>
  <c r="Q39" i="2"/>
  <c r="Q41" i="2" s="1"/>
  <c r="P39" i="2"/>
  <c r="O39" i="2"/>
  <c r="O41" i="2" s="1"/>
  <c r="N39" i="2"/>
  <c r="N41" i="2" s="1"/>
  <c r="M39" i="2"/>
  <c r="M41" i="2" s="1"/>
  <c r="L39" i="2"/>
  <c r="K39" i="2"/>
  <c r="K41" i="2" s="1"/>
  <c r="J39" i="2"/>
  <c r="J41" i="2" s="1"/>
  <c r="I39" i="2"/>
  <c r="I41" i="2" s="1"/>
  <c r="H39" i="2"/>
  <c r="G39" i="2"/>
  <c r="G41" i="2" s="1"/>
  <c r="F39" i="2"/>
  <c r="F41" i="2" s="1"/>
  <c r="E39" i="2"/>
  <c r="E41" i="2" s="1"/>
  <c r="D39" i="2"/>
  <c r="C39" i="2"/>
  <c r="C41" i="2" s="1"/>
  <c r="B39" i="2"/>
  <c r="B41" i="2" s="1"/>
  <c r="BX32" i="2"/>
  <c r="BX53" i="2" s="1"/>
  <c r="BW32" i="2"/>
  <c r="BW53" i="2" s="1"/>
  <c r="BV32" i="2"/>
  <c r="BU32" i="2"/>
  <c r="BU53" i="2" s="1"/>
  <c r="BT32" i="2"/>
  <c r="BT53" i="2" s="1"/>
  <c r="BS32" i="2"/>
  <c r="BS53" i="2" s="1"/>
  <c r="BR32" i="2"/>
  <c r="BQ32" i="2"/>
  <c r="BQ53" i="2" s="1"/>
  <c r="BP32" i="2"/>
  <c r="BP53" i="2" s="1"/>
  <c r="BO32" i="2"/>
  <c r="BO53" i="2" s="1"/>
  <c r="BN32" i="2"/>
  <c r="BN53" i="2" s="1"/>
  <c r="BM32" i="2"/>
  <c r="BM53" i="2" s="1"/>
  <c r="BL32" i="2"/>
  <c r="BL53" i="2" s="1"/>
  <c r="BK32" i="2"/>
  <c r="BK53" i="2" s="1"/>
  <c r="BJ32" i="2"/>
  <c r="BJ53" i="2" s="1"/>
  <c r="BI32" i="2"/>
  <c r="BI53" i="2" s="1"/>
  <c r="BH32" i="2"/>
  <c r="BH53" i="2" s="1"/>
  <c r="BG32" i="2"/>
  <c r="BG53" i="2" s="1"/>
  <c r="BF32" i="2"/>
  <c r="BE32" i="2"/>
  <c r="BE53" i="2" s="1"/>
  <c r="BD32" i="2"/>
  <c r="BD53" i="2" s="1"/>
  <c r="BC32" i="2"/>
  <c r="BC53" i="2" s="1"/>
  <c r="BB32" i="2"/>
  <c r="BA32" i="2"/>
  <c r="BA53" i="2" s="1"/>
  <c r="AZ32" i="2"/>
  <c r="AZ53" i="2" s="1"/>
  <c r="AY32" i="2"/>
  <c r="AY53" i="2" s="1"/>
  <c r="AX32" i="2"/>
  <c r="AX53" i="2" s="1"/>
  <c r="AW32" i="2"/>
  <c r="AW53" i="2" s="1"/>
  <c r="AV32" i="2"/>
  <c r="AV53" i="2" s="1"/>
  <c r="AU32" i="2"/>
  <c r="AU53" i="2" s="1"/>
  <c r="AT32" i="2"/>
  <c r="AT53" i="2" s="1"/>
  <c r="AS32" i="2"/>
  <c r="AS53" i="2" s="1"/>
  <c r="AR32" i="2"/>
  <c r="AR53" i="2" s="1"/>
  <c r="AQ32" i="2"/>
  <c r="AQ53" i="2" s="1"/>
  <c r="AP32" i="2"/>
  <c r="AO32" i="2"/>
  <c r="AO53" i="2" s="1"/>
  <c r="AN32" i="2"/>
  <c r="AN53" i="2" s="1"/>
  <c r="AM32" i="2"/>
  <c r="AM53" i="2" s="1"/>
  <c r="AL32" i="2"/>
  <c r="AK32" i="2"/>
  <c r="AK53" i="2" s="1"/>
  <c r="AJ32" i="2"/>
  <c r="AJ53" i="2" s="1"/>
  <c r="AI32" i="2"/>
  <c r="AI53" i="2" s="1"/>
  <c r="AH32" i="2"/>
  <c r="AH53" i="2" s="1"/>
  <c r="AG32" i="2"/>
  <c r="AG53" i="2" s="1"/>
  <c r="AF32" i="2"/>
  <c r="AF53" i="2" s="1"/>
  <c r="AE32" i="2"/>
  <c r="AE53" i="2" s="1"/>
  <c r="AD32" i="2"/>
  <c r="AD53" i="2" s="1"/>
  <c r="AC32" i="2"/>
  <c r="AC53" i="2" s="1"/>
  <c r="AB32" i="2"/>
  <c r="AB53" i="2" s="1"/>
  <c r="AA32" i="2"/>
  <c r="AA53" i="2" s="1"/>
  <c r="Z32" i="2"/>
  <c r="Y32" i="2"/>
  <c r="Y53" i="2" s="1"/>
  <c r="X32" i="2"/>
  <c r="X53" i="2" s="1"/>
  <c r="W32" i="2"/>
  <c r="W53" i="2" s="1"/>
  <c r="V32" i="2"/>
  <c r="U32" i="2"/>
  <c r="U53" i="2" s="1"/>
  <c r="T32" i="2"/>
  <c r="T53" i="2" s="1"/>
  <c r="S32" i="2"/>
  <c r="S53" i="2" s="1"/>
  <c r="R32" i="2"/>
  <c r="R53" i="2" s="1"/>
  <c r="Q32" i="2"/>
  <c r="Q53" i="2" s="1"/>
  <c r="P32" i="2"/>
  <c r="P53" i="2" s="1"/>
  <c r="O32" i="2"/>
  <c r="O53" i="2" s="1"/>
  <c r="N32" i="2"/>
  <c r="N53" i="2" s="1"/>
  <c r="M32" i="2"/>
  <c r="M53" i="2" s="1"/>
  <c r="L32" i="2"/>
  <c r="L53" i="2" s="1"/>
  <c r="K32" i="2"/>
  <c r="K53" i="2" s="1"/>
  <c r="J32" i="2"/>
  <c r="I32" i="2"/>
  <c r="I53" i="2" s="1"/>
  <c r="H32" i="2"/>
  <c r="H53" i="2" s="1"/>
  <c r="G32" i="2"/>
  <c r="G53" i="2" s="1"/>
  <c r="F32" i="2"/>
  <c r="E32" i="2"/>
  <c r="E53" i="2" s="1"/>
  <c r="D32" i="2"/>
  <c r="D53" i="2" s="1"/>
  <c r="C32" i="2"/>
  <c r="C53" i="2" s="1"/>
  <c r="B32" i="2"/>
  <c r="B53" i="2" s="1"/>
  <c r="AT20" i="2"/>
  <c r="AL20" i="2"/>
  <c r="AD20" i="2"/>
  <c r="V20" i="2"/>
  <c r="N20" i="2"/>
  <c r="F20" i="2"/>
  <c r="CJ17" i="2"/>
  <c r="CG17" i="2"/>
  <c r="CF17" i="2"/>
  <c r="CC17" i="2"/>
  <c r="CB17" i="2"/>
  <c r="BY17" i="2"/>
  <c r="BX17" i="2"/>
  <c r="BU17" i="2"/>
  <c r="BT17" i="2"/>
  <c r="BQ17" i="2"/>
  <c r="BP17" i="2"/>
  <c r="BM17" i="2"/>
  <c r="BL17" i="2"/>
  <c r="BI17" i="2"/>
  <c r="BH17" i="2"/>
  <c r="BE17" i="2"/>
  <c r="BD17" i="2"/>
  <c r="BA17" i="2"/>
  <c r="AZ17" i="2"/>
  <c r="AW17" i="2"/>
  <c r="AV17" i="2"/>
  <c r="AS17" i="2"/>
  <c r="AR17" i="2"/>
  <c r="AO17" i="2"/>
  <c r="AN17" i="2"/>
  <c r="AK17" i="2"/>
  <c r="AJ17" i="2"/>
  <c r="AG17" i="2"/>
  <c r="AF17" i="2"/>
  <c r="AC17" i="2"/>
  <c r="AB17" i="2"/>
  <c r="Y17" i="2"/>
  <c r="X17" i="2"/>
  <c r="U17" i="2"/>
  <c r="T17" i="2"/>
  <c r="Q17" i="2"/>
  <c r="P17" i="2"/>
  <c r="M17" i="2"/>
  <c r="L17" i="2"/>
  <c r="I17" i="2"/>
  <c r="H17" i="2"/>
  <c r="E17" i="2"/>
  <c r="D17" i="2"/>
  <c r="CJ15" i="2"/>
  <c r="CI15" i="2"/>
  <c r="CI17" i="2" s="1"/>
  <c r="CH15" i="2"/>
  <c r="CH17" i="2" s="1"/>
  <c r="CH19" i="2" s="1"/>
  <c r="CG15" i="2"/>
  <c r="CF15" i="2"/>
  <c r="CE15" i="2"/>
  <c r="CE17" i="2" s="1"/>
  <c r="CD15" i="2"/>
  <c r="CD17" i="2" s="1"/>
  <c r="CC15" i="2"/>
  <c r="CB15" i="2"/>
  <c r="CA15" i="2"/>
  <c r="CA17" i="2" s="1"/>
  <c r="BZ15" i="2"/>
  <c r="BZ17" i="2" s="1"/>
  <c r="BZ19" i="2" s="1"/>
  <c r="BY15" i="2"/>
  <c r="BX15" i="2"/>
  <c r="BW15" i="2"/>
  <c r="BW17" i="2" s="1"/>
  <c r="BV15" i="2"/>
  <c r="BV17" i="2" s="1"/>
  <c r="BU15" i="2"/>
  <c r="BT15" i="2"/>
  <c r="BS15" i="2"/>
  <c r="BS17" i="2" s="1"/>
  <c r="BR15" i="2"/>
  <c r="BR17" i="2" s="1"/>
  <c r="BR19" i="2" s="1"/>
  <c r="BQ15" i="2"/>
  <c r="BP15" i="2"/>
  <c r="BO15" i="2"/>
  <c r="BO17" i="2" s="1"/>
  <c r="BN15" i="2"/>
  <c r="BN17" i="2" s="1"/>
  <c r="BM15" i="2"/>
  <c r="BL15" i="2"/>
  <c r="BK15" i="2"/>
  <c r="BK17" i="2" s="1"/>
  <c r="BJ15" i="2"/>
  <c r="BJ17" i="2" s="1"/>
  <c r="BJ19" i="2" s="1"/>
  <c r="BI15" i="2"/>
  <c r="BH15" i="2"/>
  <c r="BG15" i="2"/>
  <c r="BG17" i="2" s="1"/>
  <c r="BF15" i="2"/>
  <c r="BF17" i="2" s="1"/>
  <c r="BE15" i="2"/>
  <c r="BD15" i="2"/>
  <c r="BC15" i="2"/>
  <c r="BC17" i="2" s="1"/>
  <c r="BB15" i="2"/>
  <c r="BB17" i="2" s="1"/>
  <c r="BB19" i="2" s="1"/>
  <c r="BA15" i="2"/>
  <c r="AZ15" i="2"/>
  <c r="AY15" i="2"/>
  <c r="AY17" i="2" s="1"/>
  <c r="AX15" i="2"/>
  <c r="AX17" i="2" s="1"/>
  <c r="AW15" i="2"/>
  <c r="AV15" i="2"/>
  <c r="AU15" i="2"/>
  <c r="AU17" i="2" s="1"/>
  <c r="AT15" i="2"/>
  <c r="AT17" i="2" s="1"/>
  <c r="AT19" i="2" s="1"/>
  <c r="AS15" i="2"/>
  <c r="AR15" i="2"/>
  <c r="AQ15" i="2"/>
  <c r="AQ17" i="2" s="1"/>
  <c r="AP15" i="2"/>
  <c r="AP17" i="2" s="1"/>
  <c r="AO15" i="2"/>
  <c r="AN15" i="2"/>
  <c r="AM15" i="2"/>
  <c r="AM17" i="2" s="1"/>
  <c r="AL15" i="2"/>
  <c r="AL17" i="2" s="1"/>
  <c r="AL19" i="2" s="1"/>
  <c r="AK15" i="2"/>
  <c r="AJ15" i="2"/>
  <c r="AI15" i="2"/>
  <c r="AI17" i="2" s="1"/>
  <c r="AH15" i="2"/>
  <c r="AH17" i="2" s="1"/>
  <c r="AG15" i="2"/>
  <c r="AF15" i="2"/>
  <c r="AE15" i="2"/>
  <c r="AE17" i="2" s="1"/>
  <c r="AD15" i="2"/>
  <c r="AD17" i="2" s="1"/>
  <c r="AD19" i="2" s="1"/>
  <c r="AC15" i="2"/>
  <c r="AB15" i="2"/>
  <c r="AA15" i="2"/>
  <c r="AA17" i="2" s="1"/>
  <c r="Z15" i="2"/>
  <c r="Z17" i="2" s="1"/>
  <c r="Y15" i="2"/>
  <c r="X15" i="2"/>
  <c r="W15" i="2"/>
  <c r="W17" i="2" s="1"/>
  <c r="V15" i="2"/>
  <c r="V17" i="2" s="1"/>
  <c r="V19" i="2" s="1"/>
  <c r="U15" i="2"/>
  <c r="T15" i="2"/>
  <c r="S15" i="2"/>
  <c r="S17" i="2" s="1"/>
  <c r="R15" i="2"/>
  <c r="R17" i="2" s="1"/>
  <c r="Q15" i="2"/>
  <c r="P15" i="2"/>
  <c r="O15" i="2"/>
  <c r="O17" i="2" s="1"/>
  <c r="N15" i="2"/>
  <c r="N17" i="2" s="1"/>
  <c r="N19" i="2" s="1"/>
  <c r="M15" i="2"/>
  <c r="L15" i="2"/>
  <c r="K15" i="2"/>
  <c r="K17" i="2" s="1"/>
  <c r="J15" i="2"/>
  <c r="J17" i="2" s="1"/>
  <c r="I15" i="2"/>
  <c r="H15" i="2"/>
  <c r="G15" i="2"/>
  <c r="G17" i="2" s="1"/>
  <c r="F15" i="2"/>
  <c r="F17" i="2" s="1"/>
  <c r="F19" i="2" s="1"/>
  <c r="E15" i="2"/>
  <c r="D15" i="2"/>
  <c r="C15" i="2"/>
  <c r="C17" i="2" s="1"/>
  <c r="B15" i="2"/>
  <c r="B17" i="2" s="1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H5" i="2"/>
  <c r="CH20" i="2" s="1"/>
  <c r="CG5" i="2"/>
  <c r="CG20" i="2" s="1"/>
  <c r="CC5" i="2"/>
  <c r="CC20" i="2" s="1"/>
  <c r="CC22" i="2" s="1"/>
  <c r="CC23" i="2" s="1"/>
  <c r="BZ5" i="2"/>
  <c r="BZ20" i="2" s="1"/>
  <c r="BY5" i="2"/>
  <c r="BY20" i="2" s="1"/>
  <c r="BU5" i="2"/>
  <c r="BU20" i="2" s="1"/>
  <c r="BR5" i="2"/>
  <c r="BR20" i="2" s="1"/>
  <c r="BQ5" i="2"/>
  <c r="BQ20" i="2" s="1"/>
  <c r="BM5" i="2"/>
  <c r="BM20" i="2" s="1"/>
  <c r="BM22" i="2" s="1"/>
  <c r="BM23" i="2" s="1"/>
  <c r="BJ5" i="2"/>
  <c r="BJ20" i="2" s="1"/>
  <c r="BI5" i="2"/>
  <c r="BI20" i="2" s="1"/>
  <c r="BE5" i="2"/>
  <c r="BE20" i="2" s="1"/>
  <c r="BB5" i="2"/>
  <c r="BB20" i="2" s="1"/>
  <c r="BA5" i="2"/>
  <c r="BA20" i="2" s="1"/>
  <c r="AW5" i="2"/>
  <c r="AW20" i="2" s="1"/>
  <c r="AW22" i="2" s="1"/>
  <c r="AW23" i="2" s="1"/>
  <c r="AT5" i="2"/>
  <c r="AS5" i="2"/>
  <c r="AS20" i="2" s="1"/>
  <c r="AS22" i="2" s="1"/>
  <c r="AS23" i="2" s="1"/>
  <c r="AO5" i="2"/>
  <c r="AO20" i="2" s="1"/>
  <c r="AL5" i="2"/>
  <c r="AK5" i="2"/>
  <c r="AK20" i="2" s="1"/>
  <c r="AG5" i="2"/>
  <c r="AG20" i="2" s="1"/>
  <c r="AG22" i="2" s="1"/>
  <c r="AG23" i="2" s="1"/>
  <c r="AD5" i="2"/>
  <c r="AC5" i="2"/>
  <c r="AC20" i="2" s="1"/>
  <c r="AC22" i="2" s="1"/>
  <c r="AC23" i="2" s="1"/>
  <c r="Y5" i="2"/>
  <c r="Y20" i="2" s="1"/>
  <c r="V5" i="2"/>
  <c r="U5" i="2"/>
  <c r="U20" i="2" s="1"/>
  <c r="Q5" i="2"/>
  <c r="Q20" i="2" s="1"/>
  <c r="Q22" i="2" s="1"/>
  <c r="Q23" i="2" s="1"/>
  <c r="N5" i="2"/>
  <c r="M5" i="2"/>
  <c r="M20" i="2" s="1"/>
  <c r="I5" i="2"/>
  <c r="I20" i="2" s="1"/>
  <c r="F5" i="2"/>
  <c r="E5" i="2"/>
  <c r="E20" i="2" s="1"/>
  <c r="B15" i="1"/>
  <c r="CL47" i="1"/>
  <c r="CP47" i="1"/>
  <c r="CH47" i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CI39" i="1"/>
  <c r="CM39" i="1"/>
  <c r="CQ39" i="1"/>
  <c r="W47" i="1"/>
  <c r="AM47" i="1"/>
  <c r="AU47" i="1"/>
  <c r="BK47" i="1"/>
  <c r="CN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CO47" i="1"/>
  <c r="G47" i="1"/>
  <c r="O47" i="1"/>
  <c r="AE47" i="1"/>
  <c r="BC47" i="1"/>
  <c r="BS47" i="1"/>
  <c r="CJ47" i="1"/>
  <c r="CR47" i="1"/>
  <c r="B39" i="1"/>
  <c r="CI7" i="1"/>
  <c r="CM7" i="1"/>
  <c r="CQ7" i="1"/>
  <c r="BJ7" i="1"/>
  <c r="BN7" i="1"/>
  <c r="BR7" i="1"/>
  <c r="BV7" i="1"/>
  <c r="BP55" i="3" l="1"/>
  <c r="BP56" i="3" s="1"/>
  <c r="BP21" i="3"/>
  <c r="BP22" i="3"/>
  <c r="BP23" i="3" s="1"/>
  <c r="K19" i="3"/>
  <c r="S22" i="3"/>
  <c r="S23" i="3" s="1"/>
  <c r="S21" i="3"/>
  <c r="AE20" i="3"/>
  <c r="AE19" i="3"/>
  <c r="AM20" i="3"/>
  <c r="AM19" i="3"/>
  <c r="AU20" i="3"/>
  <c r="AU19" i="3"/>
  <c r="BC20" i="3"/>
  <c r="BC19" i="3"/>
  <c r="BK20" i="3"/>
  <c r="BK19" i="3"/>
  <c r="BO55" i="3"/>
  <c r="BO56" i="3" s="1"/>
  <c r="BO22" i="3"/>
  <c r="BO23" i="3" s="1"/>
  <c r="BO21" i="3"/>
  <c r="CA20" i="3"/>
  <c r="CA19" i="3"/>
  <c r="CI20" i="3"/>
  <c r="CI19" i="3"/>
  <c r="Y19" i="3"/>
  <c r="T55" i="3"/>
  <c r="T56" i="3" s="1"/>
  <c r="T21" i="3"/>
  <c r="T22" i="3"/>
  <c r="T23" i="3" s="1"/>
  <c r="AZ55" i="3"/>
  <c r="AZ56" i="3" s="1"/>
  <c r="AZ21" i="3"/>
  <c r="AZ22" i="3"/>
  <c r="AZ23" i="3" s="1"/>
  <c r="CF55" i="3"/>
  <c r="CF56" i="3" s="1"/>
  <c r="CF22" i="3"/>
  <c r="CF23" i="3" s="1"/>
  <c r="CF21" i="3"/>
  <c r="H19" i="3"/>
  <c r="H5" i="3"/>
  <c r="H20" i="3" s="1"/>
  <c r="L19" i="3"/>
  <c r="L5" i="3"/>
  <c r="L20" i="3" s="1"/>
  <c r="P19" i="3"/>
  <c r="P5" i="3"/>
  <c r="P20" i="3" s="1"/>
  <c r="X19" i="3"/>
  <c r="X5" i="3"/>
  <c r="X20" i="3" s="1"/>
  <c r="AF19" i="3"/>
  <c r="AF5" i="3"/>
  <c r="AF20" i="3" s="1"/>
  <c r="AN19" i="3"/>
  <c r="AN5" i="3"/>
  <c r="AN20" i="3" s="1"/>
  <c r="AR19" i="3"/>
  <c r="AR5" i="3"/>
  <c r="AR20" i="3" s="1"/>
  <c r="AV19" i="3"/>
  <c r="AV5" i="3"/>
  <c r="AV20" i="3" s="1"/>
  <c r="BD19" i="3"/>
  <c r="BD5" i="3"/>
  <c r="BD20" i="3" s="1"/>
  <c r="BH19" i="3"/>
  <c r="BH5" i="3"/>
  <c r="BH20" i="3" s="1"/>
  <c r="BL19" i="3"/>
  <c r="BL5" i="3"/>
  <c r="BL20" i="3" s="1"/>
  <c r="BT19" i="3"/>
  <c r="BT5" i="3"/>
  <c r="BT20" i="3" s="1"/>
  <c r="BX19" i="3"/>
  <c r="BX5" i="3"/>
  <c r="BX20" i="3" s="1"/>
  <c r="CB19" i="3"/>
  <c r="CB5" i="3"/>
  <c r="CB20" i="3" s="1"/>
  <c r="CJ19" i="3"/>
  <c r="CJ5" i="3"/>
  <c r="CJ20" i="3" s="1"/>
  <c r="Q19" i="3"/>
  <c r="BJ55" i="3"/>
  <c r="BJ56" i="3" s="1"/>
  <c r="BJ21" i="3"/>
  <c r="BJ22" i="3"/>
  <c r="BJ23" i="3" s="1"/>
  <c r="BZ55" i="3"/>
  <c r="BZ56" i="3" s="1"/>
  <c r="BZ21" i="3"/>
  <c r="BZ22" i="3"/>
  <c r="BZ23" i="3" s="1"/>
  <c r="BR21" i="3"/>
  <c r="BR55" i="3"/>
  <c r="BR56" i="3" s="1"/>
  <c r="BR22" i="3"/>
  <c r="BR23" i="3" s="1"/>
  <c r="M5" i="3"/>
  <c r="M20" i="3" s="1"/>
  <c r="M19" i="3"/>
  <c r="AC5" i="3"/>
  <c r="AC20" i="3" s="1"/>
  <c r="AC19" i="3"/>
  <c r="AS5" i="3"/>
  <c r="AS20" i="3" s="1"/>
  <c r="AS19" i="3"/>
  <c r="BI5" i="3"/>
  <c r="BI20" i="3" s="1"/>
  <c r="BI19" i="3"/>
  <c r="BY5" i="3"/>
  <c r="BY20" i="3" s="1"/>
  <c r="BY19" i="3"/>
  <c r="D55" i="3"/>
  <c r="D56" i="3" s="1"/>
  <c r="D21" i="3"/>
  <c r="D22" i="3"/>
  <c r="D23" i="3" s="1"/>
  <c r="AJ55" i="3"/>
  <c r="AJ56" i="3" s="1"/>
  <c r="AJ21" i="3"/>
  <c r="AJ22" i="3"/>
  <c r="AJ23" i="3" s="1"/>
  <c r="BN55" i="3"/>
  <c r="BN56" i="3" s="1"/>
  <c r="BN21" i="3"/>
  <c r="BN22" i="3"/>
  <c r="BN23" i="3" s="1"/>
  <c r="CH55" i="3"/>
  <c r="CH56" i="3" s="1"/>
  <c r="CH21" i="3"/>
  <c r="CH22" i="3"/>
  <c r="CH23" i="3" s="1"/>
  <c r="B5" i="3"/>
  <c r="B20" i="3" s="1"/>
  <c r="B19" i="3"/>
  <c r="F5" i="3"/>
  <c r="F20" i="3" s="1"/>
  <c r="J5" i="3"/>
  <c r="J20" i="3" s="1"/>
  <c r="N5" i="3"/>
  <c r="N20" i="3" s="1"/>
  <c r="N19" i="3"/>
  <c r="R5" i="3"/>
  <c r="R20" i="3" s="1"/>
  <c r="R19" i="3"/>
  <c r="V5" i="3"/>
  <c r="V20" i="3" s="1"/>
  <c r="Z5" i="3"/>
  <c r="Z20" i="3" s="1"/>
  <c r="AD5" i="3"/>
  <c r="AD20" i="3" s="1"/>
  <c r="AD19" i="3"/>
  <c r="AH5" i="3"/>
  <c r="AH20" i="3" s="1"/>
  <c r="AH19" i="3"/>
  <c r="AL5" i="3"/>
  <c r="AL20" i="3" s="1"/>
  <c r="AP5" i="3"/>
  <c r="AP20" i="3" s="1"/>
  <c r="AT5" i="3"/>
  <c r="AT20" i="3" s="1"/>
  <c r="AT19" i="3"/>
  <c r="AX5" i="3"/>
  <c r="AX20" i="3" s="1"/>
  <c r="AX19" i="3"/>
  <c r="BB5" i="3"/>
  <c r="BB20" i="3" s="1"/>
  <c r="BF5" i="3"/>
  <c r="BF20" i="3" s="1"/>
  <c r="C55" i="3"/>
  <c r="C56" i="3" s="1"/>
  <c r="C22" i="3"/>
  <c r="C23" i="3" s="1"/>
  <c r="C21" i="3"/>
  <c r="AI22" i="3"/>
  <c r="AI23" i="3" s="1"/>
  <c r="AI21" i="3"/>
  <c r="CE55" i="3"/>
  <c r="CE56" i="3" s="1"/>
  <c r="CE22" i="3"/>
  <c r="CE23" i="3" s="1"/>
  <c r="CE21" i="3"/>
  <c r="I19" i="3"/>
  <c r="BE19" i="3"/>
  <c r="CD55" i="3"/>
  <c r="CD56" i="3" s="1"/>
  <c r="CD21" i="3"/>
  <c r="CD22" i="3"/>
  <c r="CD23" i="3" s="1"/>
  <c r="G20" i="3"/>
  <c r="G19" i="3"/>
  <c r="O20" i="3"/>
  <c r="O19" i="3"/>
  <c r="W20" i="3"/>
  <c r="W19" i="3"/>
  <c r="AY55" i="3"/>
  <c r="AY56" i="3" s="1"/>
  <c r="AY22" i="3"/>
  <c r="AY23" i="3" s="1"/>
  <c r="AY21" i="3"/>
  <c r="BS20" i="3"/>
  <c r="BS19" i="3"/>
  <c r="AO19" i="3"/>
  <c r="AB5" i="3"/>
  <c r="AB20" i="3" s="1"/>
  <c r="D19" i="3"/>
  <c r="T19" i="3"/>
  <c r="AJ19" i="3"/>
  <c r="BP19" i="3"/>
  <c r="S41" i="3"/>
  <c r="S53" i="3"/>
  <c r="S55" i="3" s="1"/>
  <c r="S56" i="3" s="1"/>
  <c r="AY41" i="3"/>
  <c r="AY53" i="3"/>
  <c r="G53" i="3"/>
  <c r="I5" i="3"/>
  <c r="I20" i="3" s="1"/>
  <c r="Q5" i="3"/>
  <c r="Q20" i="3" s="1"/>
  <c r="Y5" i="3"/>
  <c r="Y20" i="3" s="1"/>
  <c r="AG5" i="3"/>
  <c r="AG20" i="3" s="1"/>
  <c r="AO5" i="3"/>
  <c r="AO20" i="3" s="1"/>
  <c r="AW5" i="3"/>
  <c r="AW20" i="3" s="1"/>
  <c r="BE5" i="3"/>
  <c r="BE20" i="3" s="1"/>
  <c r="BM5" i="3"/>
  <c r="BM20" i="3" s="1"/>
  <c r="BU5" i="3"/>
  <c r="BU20" i="3" s="1"/>
  <c r="CC5" i="3"/>
  <c r="CC20" i="3" s="1"/>
  <c r="C19" i="3"/>
  <c r="S19" i="3"/>
  <c r="AI19" i="3"/>
  <c r="AY19" i="3"/>
  <c r="BJ19" i="3"/>
  <c r="BO19" i="3"/>
  <c r="BZ19" i="3"/>
  <c r="CE19" i="3"/>
  <c r="BV20" i="3"/>
  <c r="CG22" i="3"/>
  <c r="CG23" i="3" s="1"/>
  <c r="C53" i="3"/>
  <c r="AI53" i="3"/>
  <c r="AI55" i="3" s="1"/>
  <c r="AI56" i="3" s="1"/>
  <c r="BO53" i="3"/>
  <c r="W53" i="3"/>
  <c r="AM53" i="3"/>
  <c r="BA55" i="3"/>
  <c r="BA56" i="3" s="1"/>
  <c r="AZ19" i="3"/>
  <c r="CF19" i="3"/>
  <c r="BC53" i="3"/>
  <c r="BS53" i="3"/>
  <c r="K5" i="3"/>
  <c r="K20" i="3" s="1"/>
  <c r="AA5" i="3"/>
  <c r="AA20" i="3" s="1"/>
  <c r="AQ5" i="3"/>
  <c r="AQ20" i="3" s="1"/>
  <c r="BG5" i="3"/>
  <c r="BG20" i="3" s="1"/>
  <c r="BW5" i="3"/>
  <c r="BW20" i="3" s="1"/>
  <c r="U55" i="3"/>
  <c r="U56" i="3" s="1"/>
  <c r="K53" i="3"/>
  <c r="O53" i="3"/>
  <c r="AA53" i="3"/>
  <c r="AE53" i="3"/>
  <c r="AQ53" i="3"/>
  <c r="AU53" i="3"/>
  <c r="BG53" i="3"/>
  <c r="BK53" i="3"/>
  <c r="BW53" i="3"/>
  <c r="X53" i="3"/>
  <c r="BD53" i="3"/>
  <c r="BH19" i="2"/>
  <c r="BH5" i="2"/>
  <c r="BH20" i="2" s="1"/>
  <c r="M55" i="2"/>
  <c r="M56" i="2" s="1"/>
  <c r="M21" i="2"/>
  <c r="AK55" i="2"/>
  <c r="AK56" i="2" s="1"/>
  <c r="AK21" i="2"/>
  <c r="BI55" i="2"/>
  <c r="BI56" i="2" s="1"/>
  <c r="BI21" i="2"/>
  <c r="CG55" i="2"/>
  <c r="CG56" i="2" s="1"/>
  <c r="CG21" i="2"/>
  <c r="D5" i="2"/>
  <c r="D20" i="2" s="1"/>
  <c r="T19" i="2"/>
  <c r="T5" i="2"/>
  <c r="T20" i="2" s="1"/>
  <c r="AR5" i="2"/>
  <c r="AR20" i="2" s="1"/>
  <c r="BP19" i="2"/>
  <c r="BP5" i="2"/>
  <c r="BP20" i="2" s="1"/>
  <c r="E19" i="2"/>
  <c r="AC19" i="2"/>
  <c r="BA19" i="2"/>
  <c r="BQ19" i="2"/>
  <c r="F55" i="2"/>
  <c r="F56" i="2" s="1"/>
  <c r="F21" i="2"/>
  <c r="F22" i="2"/>
  <c r="F23" i="2" s="1"/>
  <c r="V55" i="2"/>
  <c r="V56" i="2" s="1"/>
  <c r="V21" i="2"/>
  <c r="V22" i="2"/>
  <c r="V23" i="2" s="1"/>
  <c r="AL55" i="2"/>
  <c r="AL56" i="2" s="1"/>
  <c r="AL21" i="2"/>
  <c r="AL22" i="2"/>
  <c r="AL23" i="2" s="1"/>
  <c r="BI22" i="2"/>
  <c r="BI23" i="2" s="1"/>
  <c r="BB55" i="2"/>
  <c r="BB56" i="2" s="1"/>
  <c r="BB21" i="2"/>
  <c r="BB22" i="2"/>
  <c r="BB23" i="2" s="1"/>
  <c r="CH55" i="2"/>
  <c r="CH56" i="2" s="1"/>
  <c r="CH21" i="2"/>
  <c r="CH22" i="2"/>
  <c r="CH23" i="2" s="1"/>
  <c r="U55" i="2"/>
  <c r="U56" i="2" s="1"/>
  <c r="U21" i="2"/>
  <c r="AS55" i="2"/>
  <c r="AS56" i="2" s="1"/>
  <c r="AS21" i="2"/>
  <c r="BQ55" i="2"/>
  <c r="BQ56" i="2" s="1"/>
  <c r="BQ21" i="2"/>
  <c r="AJ19" i="2"/>
  <c r="AJ5" i="2"/>
  <c r="AJ20" i="2" s="1"/>
  <c r="CF5" i="2"/>
  <c r="CF20" i="2" s="1"/>
  <c r="M19" i="2"/>
  <c r="AS19" i="2"/>
  <c r="BY19" i="2"/>
  <c r="AT55" i="2"/>
  <c r="AT56" i="2" s="1"/>
  <c r="AT21" i="2"/>
  <c r="AT22" i="2"/>
  <c r="AT23" i="2" s="1"/>
  <c r="E55" i="2"/>
  <c r="E56" i="2" s="1"/>
  <c r="E21" i="2"/>
  <c r="AC55" i="2"/>
  <c r="AC56" i="2" s="1"/>
  <c r="AC21" i="2"/>
  <c r="BA55" i="2"/>
  <c r="BA56" i="2" s="1"/>
  <c r="BA21" i="2"/>
  <c r="BY55" i="2"/>
  <c r="BY56" i="2" s="1"/>
  <c r="BY21" i="2"/>
  <c r="L5" i="2"/>
  <c r="L20" i="2" s="1"/>
  <c r="AB19" i="2"/>
  <c r="AB5" i="2"/>
  <c r="AB20" i="2" s="1"/>
  <c r="AZ5" i="2"/>
  <c r="AZ20" i="2" s="1"/>
  <c r="BX19" i="2"/>
  <c r="BX5" i="2"/>
  <c r="BX20" i="2" s="1"/>
  <c r="U19" i="2"/>
  <c r="AK19" i="2"/>
  <c r="BI19" i="2"/>
  <c r="CG19" i="2"/>
  <c r="N55" i="2"/>
  <c r="N56" i="2" s="1"/>
  <c r="N21" i="2"/>
  <c r="N22" i="2"/>
  <c r="N23" i="2" s="1"/>
  <c r="AD55" i="2"/>
  <c r="AD56" i="2" s="1"/>
  <c r="AD21" i="2"/>
  <c r="AD22" i="2"/>
  <c r="AD23" i="2" s="1"/>
  <c r="M22" i="2"/>
  <c r="M23" i="2" s="1"/>
  <c r="BY22" i="2"/>
  <c r="BY23" i="2" s="1"/>
  <c r="BJ55" i="2"/>
  <c r="BJ56" i="2" s="1"/>
  <c r="BJ21" i="2"/>
  <c r="BJ22" i="2"/>
  <c r="BJ23" i="2" s="1"/>
  <c r="BR55" i="2"/>
  <c r="BR56" i="2" s="1"/>
  <c r="BR21" i="2"/>
  <c r="BR22" i="2"/>
  <c r="BR23" i="2" s="1"/>
  <c r="BZ55" i="2"/>
  <c r="BZ56" i="2" s="1"/>
  <c r="BZ21" i="2"/>
  <c r="BZ22" i="2"/>
  <c r="BZ23" i="2" s="1"/>
  <c r="I55" i="2"/>
  <c r="I56" i="2" s="1"/>
  <c r="I21" i="2"/>
  <c r="Q55" i="2"/>
  <c r="Q56" i="2" s="1"/>
  <c r="Q21" i="2"/>
  <c r="Y55" i="2"/>
  <c r="Y56" i="2" s="1"/>
  <c r="Y21" i="2"/>
  <c r="AG55" i="2"/>
  <c r="AG56" i="2" s="1"/>
  <c r="AG21" i="2"/>
  <c r="AO55" i="2"/>
  <c r="AO56" i="2" s="1"/>
  <c r="AO21" i="2"/>
  <c r="AW55" i="2"/>
  <c r="AW56" i="2" s="1"/>
  <c r="AW21" i="2"/>
  <c r="BE55" i="2"/>
  <c r="BE56" i="2" s="1"/>
  <c r="BE21" i="2"/>
  <c r="BM55" i="2"/>
  <c r="BM56" i="2" s="1"/>
  <c r="BM21" i="2"/>
  <c r="BU55" i="2"/>
  <c r="BU56" i="2" s="1"/>
  <c r="BU21" i="2"/>
  <c r="CC55" i="2"/>
  <c r="CC56" i="2" s="1"/>
  <c r="CC21" i="2"/>
  <c r="C5" i="2"/>
  <c r="C20" i="2" s="1"/>
  <c r="G5" i="2"/>
  <c r="G20" i="2" s="1"/>
  <c r="K5" i="2"/>
  <c r="K20" i="2" s="1"/>
  <c r="O5" i="2"/>
  <c r="O20" i="2" s="1"/>
  <c r="S5" i="2"/>
  <c r="S20" i="2" s="1"/>
  <c r="W5" i="2"/>
  <c r="W20" i="2" s="1"/>
  <c r="AA5" i="2"/>
  <c r="AA20" i="2" s="1"/>
  <c r="AE5" i="2"/>
  <c r="AE20" i="2" s="1"/>
  <c r="AI5" i="2"/>
  <c r="AI20" i="2" s="1"/>
  <c r="AM5" i="2"/>
  <c r="AM20" i="2" s="1"/>
  <c r="AQ5" i="2"/>
  <c r="AQ20" i="2" s="1"/>
  <c r="AU5" i="2"/>
  <c r="AU20" i="2" s="1"/>
  <c r="AY5" i="2"/>
  <c r="AY20" i="2" s="1"/>
  <c r="BC5" i="2"/>
  <c r="BC20" i="2" s="1"/>
  <c r="BG5" i="2"/>
  <c r="BG20" i="2" s="1"/>
  <c r="BK5" i="2"/>
  <c r="BK20" i="2" s="1"/>
  <c r="BO5" i="2"/>
  <c r="BO20" i="2" s="1"/>
  <c r="BS5" i="2"/>
  <c r="BS20" i="2" s="1"/>
  <c r="BW5" i="2"/>
  <c r="BW20" i="2" s="1"/>
  <c r="CA5" i="2"/>
  <c r="CA20" i="2" s="1"/>
  <c r="CE5" i="2"/>
  <c r="CE20" i="2" s="1"/>
  <c r="CI5" i="2"/>
  <c r="CI20" i="2" s="1"/>
  <c r="H5" i="2"/>
  <c r="H20" i="2" s="1"/>
  <c r="P5" i="2"/>
  <c r="P20" i="2" s="1"/>
  <c r="X5" i="2"/>
  <c r="X20" i="2" s="1"/>
  <c r="AF5" i="2"/>
  <c r="AF20" i="2" s="1"/>
  <c r="AN5" i="2"/>
  <c r="AN20" i="2" s="1"/>
  <c r="AV5" i="2"/>
  <c r="AV20" i="2" s="1"/>
  <c r="BD5" i="2"/>
  <c r="BD20" i="2" s="1"/>
  <c r="BL5" i="2"/>
  <c r="BL20" i="2" s="1"/>
  <c r="BT5" i="2"/>
  <c r="BT20" i="2" s="1"/>
  <c r="CB5" i="2"/>
  <c r="CB20" i="2" s="1"/>
  <c r="CJ5" i="2"/>
  <c r="CJ20" i="2" s="1"/>
  <c r="I19" i="2"/>
  <c r="Q19" i="2"/>
  <c r="Y19" i="2"/>
  <c r="AG19" i="2"/>
  <c r="AO19" i="2"/>
  <c r="AW19" i="2"/>
  <c r="BE19" i="2"/>
  <c r="BM19" i="2"/>
  <c r="BU19" i="2"/>
  <c r="CC19" i="2"/>
  <c r="E22" i="2"/>
  <c r="E23" i="2" s="1"/>
  <c r="U22" i="2"/>
  <c r="U23" i="2" s="1"/>
  <c r="AK22" i="2"/>
  <c r="AK23" i="2" s="1"/>
  <c r="BA22" i="2"/>
  <c r="BA23" i="2" s="1"/>
  <c r="BQ22" i="2"/>
  <c r="BQ23" i="2" s="1"/>
  <c r="CG22" i="2"/>
  <c r="CG23" i="2" s="1"/>
  <c r="B5" i="2"/>
  <c r="B20" i="2" s="1"/>
  <c r="J5" i="2"/>
  <c r="J20" i="2" s="1"/>
  <c r="R5" i="2"/>
  <c r="R20" i="2" s="1"/>
  <c r="Z5" i="2"/>
  <c r="Z20" i="2" s="1"/>
  <c r="AH5" i="2"/>
  <c r="AH20" i="2" s="1"/>
  <c r="AP5" i="2"/>
  <c r="AP20" i="2" s="1"/>
  <c r="AX5" i="2"/>
  <c r="AX20" i="2" s="1"/>
  <c r="BF5" i="2"/>
  <c r="BF20" i="2" s="1"/>
  <c r="BN5" i="2"/>
  <c r="BN20" i="2" s="1"/>
  <c r="BV5" i="2"/>
  <c r="BV20" i="2" s="1"/>
  <c r="CD5" i="2"/>
  <c r="CD20" i="2" s="1"/>
  <c r="I22" i="2"/>
  <c r="I23" i="2" s="1"/>
  <c r="Y22" i="2"/>
  <c r="Y23" i="2" s="1"/>
  <c r="AO22" i="2"/>
  <c r="AO23" i="2" s="1"/>
  <c r="BE22" i="2"/>
  <c r="BE23" i="2" s="1"/>
  <c r="BU22" i="2"/>
  <c r="BU23" i="2" s="1"/>
  <c r="BF7" i="1"/>
  <c r="BB7" i="1"/>
  <c r="AT7" i="1"/>
  <c r="AP7" i="1"/>
  <c r="AL7" i="1"/>
  <c r="AH7" i="1"/>
  <c r="AD7" i="1"/>
  <c r="Z7" i="1"/>
  <c r="V7" i="1"/>
  <c r="R7" i="1"/>
  <c r="N7" i="1"/>
  <c r="J7" i="1"/>
  <c r="F7" i="1"/>
  <c r="CR39" i="1"/>
  <c r="CR53" i="1" s="1"/>
  <c r="CN39" i="1"/>
  <c r="CN53" i="1" s="1"/>
  <c r="CJ39" i="1"/>
  <c r="CJ53" i="1" s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S47" i="1"/>
  <c r="CK47" i="1"/>
  <c r="CH53" i="1"/>
  <c r="CI15" i="1"/>
  <c r="CI17" i="1" s="1"/>
  <c r="CI5" i="1" s="1"/>
  <c r="CI20" i="1" s="1"/>
  <c r="B47" i="1"/>
  <c r="BW32" i="1"/>
  <c r="BK32" i="1"/>
  <c r="AU32" i="1"/>
  <c r="AQ32" i="1"/>
  <c r="AE32" i="1"/>
  <c r="AA32" i="1"/>
  <c r="BX47" i="1"/>
  <c r="BT47" i="1"/>
  <c r="BP47" i="1"/>
  <c r="BL47" i="1"/>
  <c r="BH47" i="1"/>
  <c r="BD47" i="1"/>
  <c r="AZ47" i="1"/>
  <c r="AV47" i="1"/>
  <c r="AR47" i="1"/>
  <c r="AN47" i="1"/>
  <c r="AJ47" i="1"/>
  <c r="AF47" i="1"/>
  <c r="AB47" i="1"/>
  <c r="X47" i="1"/>
  <c r="T47" i="1"/>
  <c r="P47" i="1"/>
  <c r="L47" i="1"/>
  <c r="H47" i="1"/>
  <c r="D47" i="1"/>
  <c r="BW47" i="1"/>
  <c r="BO47" i="1"/>
  <c r="BG47" i="1"/>
  <c r="AY47" i="1"/>
  <c r="AQ47" i="1"/>
  <c r="AI47" i="1"/>
  <c r="AA47" i="1"/>
  <c r="S47" i="1"/>
  <c r="K47" i="1"/>
  <c r="C47" i="1"/>
  <c r="AO17" i="1"/>
  <c r="AO5" i="1" s="1"/>
  <c r="B32" i="1"/>
  <c r="B53" i="1" s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F53" i="1" s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R53" i="1" s="1"/>
  <c r="BN32" i="1"/>
  <c r="BN53" i="1" s="1"/>
  <c r="BJ32" i="1"/>
  <c r="BJ53" i="1" s="1"/>
  <c r="BB32" i="1"/>
  <c r="BB53" i="1" s="1"/>
  <c r="AX32" i="1"/>
  <c r="AX53" i="1" s="1"/>
  <c r="AT32" i="1"/>
  <c r="AL32" i="1"/>
  <c r="AL53" i="1" s="1"/>
  <c r="AH32" i="1"/>
  <c r="AH53" i="1" s="1"/>
  <c r="AD32" i="1"/>
  <c r="AD53" i="1" s="1"/>
  <c r="V32" i="1"/>
  <c r="V53" i="1" s="1"/>
  <c r="R32" i="1"/>
  <c r="R53" i="1" s="1"/>
  <c r="J32" i="1"/>
  <c r="J53" i="1" s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CQ47" i="1"/>
  <c r="CM47" i="1"/>
  <c r="CI47" i="1"/>
  <c r="BV47" i="1"/>
  <c r="BR47" i="1"/>
  <c r="BN47" i="1"/>
  <c r="BJ47" i="1"/>
  <c r="BF47" i="1"/>
  <c r="BB47" i="1"/>
  <c r="AX47" i="1"/>
  <c r="AT47" i="1"/>
  <c r="AP47" i="1"/>
  <c r="AL47" i="1"/>
  <c r="AH47" i="1"/>
  <c r="AD47" i="1"/>
  <c r="Z47" i="1"/>
  <c r="V47" i="1"/>
  <c r="R47" i="1"/>
  <c r="N47" i="1"/>
  <c r="J47" i="1"/>
  <c r="F47" i="1"/>
  <c r="CS39" i="1"/>
  <c r="CS53" i="1" s="1"/>
  <c r="CO39" i="1"/>
  <c r="CK39" i="1"/>
  <c r="CK53" i="1" s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P39" i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CH15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K53" i="1" s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CL39" i="1"/>
  <c r="BM39" i="1"/>
  <c r="AW39" i="1"/>
  <c r="AG39" i="1"/>
  <c r="Q39" i="1"/>
  <c r="CM53" i="1"/>
  <c r="BV53" i="1"/>
  <c r="BV41" i="1"/>
  <c r="BR41" i="1"/>
  <c r="AP53" i="1"/>
  <c r="AP41" i="1"/>
  <c r="AL41" i="1"/>
  <c r="J41" i="1"/>
  <c r="CI53" i="1"/>
  <c r="AT53" i="1"/>
  <c r="CQ53" i="1"/>
  <c r="BF53" i="1"/>
  <c r="BF41" i="1"/>
  <c r="BB41" i="1"/>
  <c r="Z53" i="1"/>
  <c r="Z41" i="1"/>
  <c r="V41" i="1"/>
  <c r="N41" i="1"/>
  <c r="N53" i="1"/>
  <c r="F41" i="1"/>
  <c r="BN41" i="1"/>
  <c r="C17" i="1"/>
  <c r="C5" i="1" s="1"/>
  <c r="C20" i="1" s="1"/>
  <c r="AM41" i="1"/>
  <c r="C41" i="1"/>
  <c r="O32" i="1"/>
  <c r="K32" i="1"/>
  <c r="G32" i="1"/>
  <c r="C32" i="1"/>
  <c r="C53" i="1" s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AF53" i="1" l="1"/>
  <c r="BC53" i="1"/>
  <c r="AI53" i="1"/>
  <c r="S53" i="1"/>
  <c r="O53" i="1"/>
  <c r="P53" i="1"/>
  <c r="P60" i="1" s="1"/>
  <c r="P61" i="1" s="1"/>
  <c r="B21" i="1"/>
  <c r="BS53" i="1"/>
  <c r="BS60" i="1" s="1"/>
  <c r="BS61" i="1" s="1"/>
  <c r="AY53" i="1"/>
  <c r="AY60" i="1" s="1"/>
  <c r="AY61" i="1" s="1"/>
  <c r="AB53" i="1"/>
  <c r="AB60" i="1" s="1"/>
  <c r="AB61" i="1" s="1"/>
  <c r="BK53" i="1"/>
  <c r="BK60" i="1" s="1"/>
  <c r="BK61" i="1" s="1"/>
  <c r="BQ53" i="1"/>
  <c r="AG17" i="1"/>
  <c r="AG5" i="1" s="1"/>
  <c r="AG20" i="1" s="1"/>
  <c r="AG22" i="1" s="1"/>
  <c r="AG23" i="1" s="1"/>
  <c r="AU17" i="1"/>
  <c r="AU5" i="1" s="1"/>
  <c r="AU20" i="1" s="1"/>
  <c r="AE53" i="1"/>
  <c r="AE60" i="1" s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21" i="1" s="1"/>
  <c r="S60" i="1"/>
  <c r="S61" i="1" s="1"/>
  <c r="AY17" i="1"/>
  <c r="AY5" i="1" s="1"/>
  <c r="AY20" i="1" s="1"/>
  <c r="CN17" i="1"/>
  <c r="CN5" i="1" s="1"/>
  <c r="CN20" i="1" s="1"/>
  <c r="CN22" i="1" s="1"/>
  <c r="CN23" i="1" s="1"/>
  <c r="CN60" i="1"/>
  <c r="CN61" i="1" s="1"/>
  <c r="BI17" i="1"/>
  <c r="BI5" i="1" s="1"/>
  <c r="BI20" i="1" s="1"/>
  <c r="CM17" i="1"/>
  <c r="CM5" i="1" s="1"/>
  <c r="CM20" i="1" s="1"/>
  <c r="CM55" i="1" s="1"/>
  <c r="CM60" i="1"/>
  <c r="CM61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CJ55" i="1" s="1"/>
  <c r="CJ60" i="1"/>
  <c r="CJ61" i="1" s="1"/>
  <c r="AX17" i="1"/>
  <c r="AX5" i="1" s="1"/>
  <c r="AX20" i="1" s="1"/>
  <c r="AX21" i="1" s="1"/>
  <c r="AX60" i="1"/>
  <c r="AX61" i="1" s="1"/>
  <c r="AB41" i="1"/>
  <c r="AD17" i="1"/>
  <c r="AD5" i="1" s="1"/>
  <c r="AD20" i="1" s="1"/>
  <c r="AD21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R22" i="1" s="1"/>
  <c r="CR23" i="1" s="1"/>
  <c r="CR60" i="1"/>
  <c r="CR61" i="1" s="1"/>
  <c r="CH17" i="1"/>
  <c r="CH5" i="1" s="1"/>
  <c r="CH20" i="1" s="1"/>
  <c r="CH55" i="1" s="1"/>
  <c r="CH57" i="1" s="1"/>
  <c r="CH58" i="1" s="1"/>
  <c r="CH60" i="1"/>
  <c r="CH61" i="1" s="1"/>
  <c r="BH53" i="1"/>
  <c r="BH60" i="1" s="1"/>
  <c r="BH61" i="1" s="1"/>
  <c r="CQ17" i="1"/>
  <c r="CQ5" i="1" s="1"/>
  <c r="CQ20" i="1" s="1"/>
  <c r="CQ55" i="1" s="1"/>
  <c r="CQ60" i="1"/>
  <c r="CQ61" i="1" s="1"/>
  <c r="BF17" i="1"/>
  <c r="BF5" i="1" s="1"/>
  <c r="BF20" i="1" s="1"/>
  <c r="BF21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3" i="1"/>
  <c r="BO55" i="1" s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BK17" i="1"/>
  <c r="BK5" i="1" s="1"/>
  <c r="BK20" i="1" s="1"/>
  <c r="BK21" i="1" s="1"/>
  <c r="I17" i="1"/>
  <c r="I5" i="1" s="1"/>
  <c r="M17" i="1"/>
  <c r="M5" i="1" s="1"/>
  <c r="M20" i="1" s="1"/>
  <c r="M22" i="1" s="1"/>
  <c r="M23" i="1" s="1"/>
  <c r="BN17" i="1"/>
  <c r="BN5" i="1" s="1"/>
  <c r="BN20" i="1" s="1"/>
  <c r="BN21" i="1" s="1"/>
  <c r="BN60" i="1"/>
  <c r="BN61" i="1" s="1"/>
  <c r="AM53" i="1"/>
  <c r="AM60" i="1" s="1"/>
  <c r="AM61" i="1" s="1"/>
  <c r="BW53" i="1"/>
  <c r="BW60" i="1" s="1"/>
  <c r="BW61" i="1" s="1"/>
  <c r="AU53" i="1"/>
  <c r="AU60" i="1" s="1"/>
  <c r="AU61" i="1" s="1"/>
  <c r="D17" i="1"/>
  <c r="D5" i="1" s="1"/>
  <c r="D20" i="1" s="1"/>
  <c r="BA17" i="1"/>
  <c r="BA5" i="1" s="1"/>
  <c r="BA20" i="1" s="1"/>
  <c r="BA21" i="1" s="1"/>
  <c r="J17" i="1"/>
  <c r="J5" i="1" s="1"/>
  <c r="J20" i="1" s="1"/>
  <c r="J22" i="1" s="1"/>
  <c r="J23" i="1" s="1"/>
  <c r="J60" i="1"/>
  <c r="J61" i="1" s="1"/>
  <c r="BQ17" i="1"/>
  <c r="BQ5" i="1" s="1"/>
  <c r="BQ20" i="1" s="1"/>
  <c r="BQ21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60" i="1"/>
  <c r="CS6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Q21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CK60" i="1"/>
  <c r="CK61" i="1" s="1"/>
  <c r="E17" i="1"/>
  <c r="E5" i="1" s="1"/>
  <c r="E20" i="1" s="1"/>
  <c r="E21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AM21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53" i="1"/>
  <c r="BE60" i="1" s="1"/>
  <c r="BE61" i="1" s="1"/>
  <c r="BU17" i="1"/>
  <c r="BU5" i="1" s="1"/>
  <c r="AP17" i="1"/>
  <c r="AP5" i="1" s="1"/>
  <c r="AP20" i="1" s="1"/>
  <c r="AP21" i="1" s="1"/>
  <c r="AP60" i="1"/>
  <c r="AP61" i="1" s="1"/>
  <c r="BV17" i="1"/>
  <c r="BV5" i="1" s="1"/>
  <c r="BV20" i="1" s="1"/>
  <c r="BV55" i="1" s="1"/>
  <c r="BV60" i="1"/>
  <c r="BV61" i="1" s="1"/>
  <c r="CI60" i="1"/>
  <c r="CI61" i="1" s="1"/>
  <c r="BP17" i="1"/>
  <c r="BP5" i="1" s="1"/>
  <c r="BP20" i="1" s="1"/>
  <c r="P17" i="1"/>
  <c r="AA17" i="1"/>
  <c r="AA5" i="1" s="1"/>
  <c r="AA20" i="1" s="1"/>
  <c r="AA21" i="1" s="1"/>
  <c r="BJ17" i="1"/>
  <c r="BJ5" i="1" s="1"/>
  <c r="BJ20" i="1" s="1"/>
  <c r="BJ21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21" i="1" s="1"/>
  <c r="R60" i="1"/>
  <c r="R61" i="1" s="1"/>
  <c r="AO53" i="1"/>
  <c r="AO60" i="1" s="1"/>
  <c r="AO61" i="1" s="1"/>
  <c r="CP17" i="1"/>
  <c r="CP5" i="1" s="1"/>
  <c r="CP20" i="1" s="1"/>
  <c r="CP22" i="1" s="1"/>
  <c r="CP23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K21" i="1" s="1"/>
  <c r="AQ17" i="1"/>
  <c r="AQ5" i="1" s="1"/>
  <c r="AQ20" i="1" s="1"/>
  <c r="AQ21" i="1" s="1"/>
  <c r="BW17" i="1"/>
  <c r="BW5" i="1" s="1"/>
  <c r="BW20" i="1" s="1"/>
  <c r="BW22" i="1" s="1"/>
  <c r="BW23" i="1" s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BM55" i="3"/>
  <c r="BM56" i="3" s="1"/>
  <c r="BM22" i="3"/>
  <c r="BM23" i="3" s="1"/>
  <c r="BM21" i="3"/>
  <c r="AG55" i="3"/>
  <c r="AG56" i="3" s="1"/>
  <c r="AG22" i="3"/>
  <c r="AG23" i="3" s="1"/>
  <c r="AG21" i="3"/>
  <c r="W55" i="3"/>
  <c r="W56" i="3" s="1"/>
  <c r="W22" i="3"/>
  <c r="W23" i="3" s="1"/>
  <c r="W21" i="3"/>
  <c r="G55" i="3"/>
  <c r="G56" i="3" s="1"/>
  <c r="G22" i="3"/>
  <c r="G23" i="3" s="1"/>
  <c r="G21" i="3"/>
  <c r="BF21" i="3"/>
  <c r="BF55" i="3"/>
  <c r="BF56" i="3" s="1"/>
  <c r="BF22" i="3"/>
  <c r="BF23" i="3" s="1"/>
  <c r="AP21" i="3"/>
  <c r="AP55" i="3"/>
  <c r="AP56" i="3" s="1"/>
  <c r="AP22" i="3"/>
  <c r="AP23" i="3" s="1"/>
  <c r="Z21" i="3"/>
  <c r="Z55" i="3"/>
  <c r="Z56" i="3" s="1"/>
  <c r="Z22" i="3"/>
  <c r="Z23" i="3" s="1"/>
  <c r="J21" i="3"/>
  <c r="J55" i="3"/>
  <c r="J56" i="3" s="1"/>
  <c r="J22" i="3"/>
  <c r="J23" i="3" s="1"/>
  <c r="CA55" i="3"/>
  <c r="CA56" i="3" s="1"/>
  <c r="CA22" i="3"/>
  <c r="CA23" i="3" s="1"/>
  <c r="CA21" i="3"/>
  <c r="BC55" i="3"/>
  <c r="BC56" i="3" s="1"/>
  <c r="BC22" i="3"/>
  <c r="BC23" i="3" s="1"/>
  <c r="BC21" i="3"/>
  <c r="AA19" i="3"/>
  <c r="BW55" i="3"/>
  <c r="BW56" i="3" s="1"/>
  <c r="BW22" i="3"/>
  <c r="BW23" i="3" s="1"/>
  <c r="BW21" i="3"/>
  <c r="K55" i="3"/>
  <c r="K56" i="3" s="1"/>
  <c r="K22" i="3"/>
  <c r="K23" i="3" s="1"/>
  <c r="K21" i="3"/>
  <c r="BV21" i="3"/>
  <c r="BV55" i="3"/>
  <c r="BV56" i="3" s="1"/>
  <c r="BV22" i="3"/>
  <c r="BV23" i="3" s="1"/>
  <c r="BE55" i="3"/>
  <c r="BE56" i="3" s="1"/>
  <c r="BE22" i="3"/>
  <c r="BE23" i="3" s="1"/>
  <c r="BE21" i="3"/>
  <c r="Y55" i="3"/>
  <c r="Y56" i="3" s="1"/>
  <c r="Y22" i="3"/>
  <c r="Y23" i="3" s="1"/>
  <c r="Y21" i="3"/>
  <c r="AW19" i="3"/>
  <c r="BF19" i="3"/>
  <c r="AX55" i="3"/>
  <c r="AX56" i="3" s="1"/>
  <c r="AX21" i="3"/>
  <c r="AX22" i="3"/>
  <c r="AX23" i="3" s="1"/>
  <c r="AP19" i="3"/>
  <c r="AH55" i="3"/>
  <c r="AH56" i="3" s="1"/>
  <c r="AH21" i="3"/>
  <c r="AH22" i="3"/>
  <c r="AH23" i="3" s="1"/>
  <c r="Z19" i="3"/>
  <c r="R55" i="3"/>
  <c r="R56" i="3" s="1"/>
  <c r="R21" i="3"/>
  <c r="R22" i="3"/>
  <c r="R23" i="3" s="1"/>
  <c r="J19" i="3"/>
  <c r="B55" i="3"/>
  <c r="B56" i="3" s="1"/>
  <c r="B21" i="3"/>
  <c r="B22" i="3"/>
  <c r="B23" i="3" s="1"/>
  <c r="BY55" i="3"/>
  <c r="BY56" i="3" s="1"/>
  <c r="BY22" i="3"/>
  <c r="BY23" i="3" s="1"/>
  <c r="BY21" i="3"/>
  <c r="AS55" i="3"/>
  <c r="AS56" i="3" s="1"/>
  <c r="AS22" i="3"/>
  <c r="AS23" i="3" s="1"/>
  <c r="AS21" i="3"/>
  <c r="M55" i="3"/>
  <c r="M56" i="3" s="1"/>
  <c r="M22" i="3"/>
  <c r="M23" i="3" s="1"/>
  <c r="M21" i="3"/>
  <c r="CJ55" i="3"/>
  <c r="CJ56" i="3" s="1"/>
  <c r="CJ21" i="3"/>
  <c r="CJ22" i="3"/>
  <c r="CJ23" i="3" s="1"/>
  <c r="BX55" i="3"/>
  <c r="BX56" i="3" s="1"/>
  <c r="BX21" i="3"/>
  <c r="BX22" i="3"/>
  <c r="BX23" i="3" s="1"/>
  <c r="BL21" i="3"/>
  <c r="BL55" i="3"/>
  <c r="BL56" i="3" s="1"/>
  <c r="BL22" i="3"/>
  <c r="BL23" i="3" s="1"/>
  <c r="BD55" i="3"/>
  <c r="BD56" i="3" s="1"/>
  <c r="BD21" i="3"/>
  <c r="BD22" i="3"/>
  <c r="BD23" i="3" s="1"/>
  <c r="AR55" i="3"/>
  <c r="AR56" i="3" s="1"/>
  <c r="AR21" i="3"/>
  <c r="AR22" i="3"/>
  <c r="AR23" i="3" s="1"/>
  <c r="AF21" i="3"/>
  <c r="AF22" i="3"/>
  <c r="AF23" i="3" s="1"/>
  <c r="AF55" i="3"/>
  <c r="AF56" i="3" s="1"/>
  <c r="P21" i="3"/>
  <c r="P22" i="3"/>
  <c r="P23" i="3" s="1"/>
  <c r="P55" i="3"/>
  <c r="P56" i="3" s="1"/>
  <c r="H55" i="3"/>
  <c r="H56" i="3" s="1"/>
  <c r="H21" i="3"/>
  <c r="H22" i="3"/>
  <c r="H23" i="3" s="1"/>
  <c r="BW19" i="3"/>
  <c r="AM55" i="3"/>
  <c r="AM56" i="3" s="1"/>
  <c r="AM22" i="3"/>
  <c r="AM23" i="3" s="1"/>
  <c r="AM21" i="3"/>
  <c r="AA55" i="3"/>
  <c r="AA56" i="3" s="1"/>
  <c r="AA22" i="3"/>
  <c r="AA23" i="3" s="1"/>
  <c r="AA21" i="3"/>
  <c r="AW55" i="3"/>
  <c r="AW56" i="3" s="1"/>
  <c r="AW22" i="3"/>
  <c r="AW23" i="3" s="1"/>
  <c r="AW21" i="3"/>
  <c r="BG55" i="3"/>
  <c r="BG56" i="3" s="1"/>
  <c r="BG22" i="3"/>
  <c r="BG23" i="3" s="1"/>
  <c r="BG21" i="3"/>
  <c r="CC55" i="3"/>
  <c r="CC56" i="3" s="1"/>
  <c r="CC22" i="3"/>
  <c r="CC23" i="3" s="1"/>
  <c r="CC21" i="3"/>
  <c r="Q55" i="3"/>
  <c r="Q56" i="3" s="1"/>
  <c r="Q22" i="3"/>
  <c r="Q23" i="3" s="1"/>
  <c r="Q21" i="3"/>
  <c r="AB55" i="3"/>
  <c r="AB56" i="3" s="1"/>
  <c r="AB21" i="3"/>
  <c r="AB22" i="3"/>
  <c r="AB23" i="3" s="1"/>
  <c r="BS55" i="3"/>
  <c r="BS56" i="3" s="1"/>
  <c r="BS22" i="3"/>
  <c r="BS23" i="3" s="1"/>
  <c r="BS21" i="3"/>
  <c r="O55" i="3"/>
  <c r="O56" i="3" s="1"/>
  <c r="O22" i="3"/>
  <c r="O23" i="3" s="1"/>
  <c r="O21" i="3"/>
  <c r="BB55" i="3"/>
  <c r="BB56" i="3" s="1"/>
  <c r="BB21" i="3"/>
  <c r="BB22" i="3"/>
  <c r="BB23" i="3" s="1"/>
  <c r="AL21" i="3"/>
  <c r="AL55" i="3"/>
  <c r="AL56" i="3" s="1"/>
  <c r="AL22" i="3"/>
  <c r="AL23" i="3" s="1"/>
  <c r="V55" i="3"/>
  <c r="V56" i="3" s="1"/>
  <c r="V21" i="3"/>
  <c r="V22" i="3"/>
  <c r="V23" i="3" s="1"/>
  <c r="F21" i="3"/>
  <c r="F55" i="3"/>
  <c r="F56" i="3" s="1"/>
  <c r="F22" i="3"/>
  <c r="F23" i="3" s="1"/>
  <c r="CC19" i="3"/>
  <c r="CI55" i="3"/>
  <c r="CI56" i="3" s="1"/>
  <c r="CI22" i="3"/>
  <c r="CI23" i="3" s="1"/>
  <c r="CI21" i="3"/>
  <c r="BK55" i="3"/>
  <c r="BK56" i="3" s="1"/>
  <c r="BK22" i="3"/>
  <c r="BK23" i="3" s="1"/>
  <c r="BK21" i="3"/>
  <c r="AU55" i="3"/>
  <c r="AU56" i="3" s="1"/>
  <c r="AU22" i="3"/>
  <c r="AU23" i="3" s="1"/>
  <c r="AU21" i="3"/>
  <c r="AQ55" i="3"/>
  <c r="AQ56" i="3" s="1"/>
  <c r="AQ22" i="3"/>
  <c r="AQ23" i="3" s="1"/>
  <c r="AQ21" i="3"/>
  <c r="BU55" i="3"/>
  <c r="BU56" i="3" s="1"/>
  <c r="BU22" i="3"/>
  <c r="BU23" i="3" s="1"/>
  <c r="BU21" i="3"/>
  <c r="AO55" i="3"/>
  <c r="AO56" i="3" s="1"/>
  <c r="AO22" i="3"/>
  <c r="AO23" i="3" s="1"/>
  <c r="AO21" i="3"/>
  <c r="I55" i="3"/>
  <c r="I56" i="3" s="1"/>
  <c r="I22" i="3"/>
  <c r="I23" i="3" s="1"/>
  <c r="I21" i="3"/>
  <c r="AB19" i="3"/>
  <c r="BG19" i="3"/>
  <c r="BU19" i="3"/>
  <c r="BB19" i="3"/>
  <c r="AT55" i="3"/>
  <c r="AT56" i="3" s="1"/>
  <c r="AT21" i="3"/>
  <c r="AT22" i="3"/>
  <c r="AT23" i="3" s="1"/>
  <c r="AL19" i="3"/>
  <c r="AD55" i="3"/>
  <c r="AD56" i="3" s="1"/>
  <c r="AD21" i="3"/>
  <c r="AD22" i="3"/>
  <c r="AD23" i="3" s="1"/>
  <c r="V19" i="3"/>
  <c r="N55" i="3"/>
  <c r="N56" i="3" s="1"/>
  <c r="N21" i="3"/>
  <c r="N22" i="3"/>
  <c r="N23" i="3" s="1"/>
  <c r="F19" i="3"/>
  <c r="BM19" i="3"/>
  <c r="BI55" i="3"/>
  <c r="BI56" i="3" s="1"/>
  <c r="BI22" i="3"/>
  <c r="BI23" i="3" s="1"/>
  <c r="BI21" i="3"/>
  <c r="AC55" i="3"/>
  <c r="AC56" i="3" s="1"/>
  <c r="AC22" i="3"/>
  <c r="AC23" i="3" s="1"/>
  <c r="AC21" i="3"/>
  <c r="AG19" i="3"/>
  <c r="CB21" i="3"/>
  <c r="CB22" i="3"/>
  <c r="CB23" i="3" s="1"/>
  <c r="CB55" i="3"/>
  <c r="CB56" i="3" s="1"/>
  <c r="BT55" i="3"/>
  <c r="BT56" i="3" s="1"/>
  <c r="BT21" i="3"/>
  <c r="BT22" i="3"/>
  <c r="BT23" i="3" s="1"/>
  <c r="BH55" i="3"/>
  <c r="BH56" i="3" s="1"/>
  <c r="BH21" i="3"/>
  <c r="BH22" i="3"/>
  <c r="BH23" i="3" s="1"/>
  <c r="AV21" i="3"/>
  <c r="AV22" i="3"/>
  <c r="AV23" i="3" s="1"/>
  <c r="AV55" i="3"/>
  <c r="AV56" i="3" s="1"/>
  <c r="AN55" i="3"/>
  <c r="AN56" i="3" s="1"/>
  <c r="AN21" i="3"/>
  <c r="AN22" i="3"/>
  <c r="AN23" i="3" s="1"/>
  <c r="X55" i="3"/>
  <c r="X56" i="3" s="1"/>
  <c r="X21" i="3"/>
  <c r="X22" i="3"/>
  <c r="X23" i="3" s="1"/>
  <c r="L55" i="3"/>
  <c r="L56" i="3" s="1"/>
  <c r="L21" i="3"/>
  <c r="L22" i="3"/>
  <c r="L23" i="3" s="1"/>
  <c r="AQ19" i="3"/>
  <c r="AE55" i="3"/>
  <c r="AE56" i="3" s="1"/>
  <c r="AE22" i="3"/>
  <c r="AE23" i="3" s="1"/>
  <c r="AE21" i="3"/>
  <c r="BF55" i="2"/>
  <c r="BF56" i="2" s="1"/>
  <c r="BF21" i="2"/>
  <c r="BF22" i="2"/>
  <c r="BF23" i="2" s="1"/>
  <c r="Z55" i="2"/>
  <c r="Z56" i="2" s="1"/>
  <c r="Z21" i="2"/>
  <c r="Z22" i="2"/>
  <c r="Z23" i="2" s="1"/>
  <c r="CJ55" i="2"/>
  <c r="CJ56" i="2" s="1"/>
  <c r="CJ22" i="2"/>
  <c r="CJ23" i="2" s="1"/>
  <c r="CJ21" i="2"/>
  <c r="BT55" i="2"/>
  <c r="BT56" i="2" s="1"/>
  <c r="BT22" i="2"/>
  <c r="BT23" i="2" s="1"/>
  <c r="BT21" i="2"/>
  <c r="BD55" i="2"/>
  <c r="BD56" i="2" s="1"/>
  <c r="BD22" i="2"/>
  <c r="BD23" i="2" s="1"/>
  <c r="BD21" i="2"/>
  <c r="AN55" i="2"/>
  <c r="AN56" i="2" s="1"/>
  <c r="AN22" i="2"/>
  <c r="AN23" i="2" s="1"/>
  <c r="AN21" i="2"/>
  <c r="X55" i="2"/>
  <c r="X56" i="2" s="1"/>
  <c r="X22" i="2"/>
  <c r="X23" i="2" s="1"/>
  <c r="X21" i="2"/>
  <c r="H55" i="2"/>
  <c r="H56" i="2" s="1"/>
  <c r="H22" i="2"/>
  <c r="H23" i="2" s="1"/>
  <c r="H21" i="2"/>
  <c r="CE21" i="2"/>
  <c r="CE22" i="2"/>
  <c r="CE23" i="2" s="1"/>
  <c r="CE55" i="2"/>
  <c r="CE56" i="2" s="1"/>
  <c r="BW55" i="2"/>
  <c r="BW56" i="2" s="1"/>
  <c r="BW21" i="2"/>
  <c r="BW22" i="2"/>
  <c r="BW23" i="2" s="1"/>
  <c r="BO21" i="2"/>
  <c r="BO22" i="2"/>
  <c r="BO23" i="2" s="1"/>
  <c r="BO55" i="2"/>
  <c r="BO56" i="2" s="1"/>
  <c r="BG55" i="2"/>
  <c r="BG56" i="2" s="1"/>
  <c r="BG21" i="2"/>
  <c r="BG22" i="2"/>
  <c r="BG23" i="2" s="1"/>
  <c r="AY21" i="2"/>
  <c r="AY22" i="2"/>
  <c r="AY23" i="2" s="1"/>
  <c r="AY55" i="2"/>
  <c r="AY56" i="2" s="1"/>
  <c r="AQ55" i="2"/>
  <c r="AQ56" i="2" s="1"/>
  <c r="AQ21" i="2"/>
  <c r="AQ22" i="2"/>
  <c r="AQ23" i="2" s="1"/>
  <c r="AI21" i="2"/>
  <c r="AI22" i="2"/>
  <c r="AI23" i="2" s="1"/>
  <c r="AI55" i="2"/>
  <c r="AI56" i="2" s="1"/>
  <c r="AA55" i="2"/>
  <c r="AA56" i="2" s="1"/>
  <c r="AA21" i="2"/>
  <c r="AA22" i="2"/>
  <c r="AA23" i="2" s="1"/>
  <c r="S21" i="2"/>
  <c r="S22" i="2"/>
  <c r="S23" i="2" s="1"/>
  <c r="S55" i="2"/>
  <c r="S56" i="2" s="1"/>
  <c r="K55" i="2"/>
  <c r="K56" i="2" s="1"/>
  <c r="K21" i="2"/>
  <c r="K22" i="2"/>
  <c r="K23" i="2" s="1"/>
  <c r="C21" i="2"/>
  <c r="C22" i="2"/>
  <c r="C23" i="2" s="1"/>
  <c r="C55" i="2"/>
  <c r="C56" i="2" s="1"/>
  <c r="BF19" i="2"/>
  <c r="Z19" i="2"/>
  <c r="CD55" i="2"/>
  <c r="CD56" i="2" s="1"/>
  <c r="CD21" i="2"/>
  <c r="CD22" i="2"/>
  <c r="CD23" i="2" s="1"/>
  <c r="AX55" i="2"/>
  <c r="AX56" i="2" s="1"/>
  <c r="AX21" i="2"/>
  <c r="AX22" i="2"/>
  <c r="AX23" i="2" s="1"/>
  <c r="R55" i="2"/>
  <c r="R56" i="2" s="1"/>
  <c r="R21" i="2"/>
  <c r="R22" i="2"/>
  <c r="R23" i="2" s="1"/>
  <c r="CJ19" i="2"/>
  <c r="BT19" i="2"/>
  <c r="BD19" i="2"/>
  <c r="AN19" i="2"/>
  <c r="X19" i="2"/>
  <c r="H19" i="2"/>
  <c r="CE19" i="2"/>
  <c r="BW19" i="2"/>
  <c r="BO19" i="2"/>
  <c r="BG19" i="2"/>
  <c r="AY19" i="2"/>
  <c r="AQ19" i="2"/>
  <c r="AI19" i="2"/>
  <c r="AA19" i="2"/>
  <c r="S19" i="2"/>
  <c r="K19" i="2"/>
  <c r="C19" i="2"/>
  <c r="AZ55" i="2"/>
  <c r="AZ56" i="2" s="1"/>
  <c r="AZ22" i="2"/>
  <c r="AZ23" i="2" s="1"/>
  <c r="AZ21" i="2"/>
  <c r="L55" i="2"/>
  <c r="L56" i="2" s="1"/>
  <c r="L22" i="2"/>
  <c r="L23" i="2" s="1"/>
  <c r="L21" i="2"/>
  <c r="CF55" i="2"/>
  <c r="CF56" i="2" s="1"/>
  <c r="CF22" i="2"/>
  <c r="CF23" i="2" s="1"/>
  <c r="CF21" i="2"/>
  <c r="AR55" i="2"/>
  <c r="AR56" i="2" s="1"/>
  <c r="AR22" i="2"/>
  <c r="AR23" i="2" s="1"/>
  <c r="AR21" i="2"/>
  <c r="D55" i="2"/>
  <c r="D56" i="2" s="1"/>
  <c r="D22" i="2"/>
  <c r="D23" i="2" s="1"/>
  <c r="D21" i="2"/>
  <c r="CD19" i="2"/>
  <c r="AX19" i="2"/>
  <c r="R19" i="2"/>
  <c r="BV55" i="2"/>
  <c r="BV56" i="2" s="1"/>
  <c r="BV21" i="2"/>
  <c r="BV22" i="2"/>
  <c r="BV23" i="2" s="1"/>
  <c r="AP55" i="2"/>
  <c r="AP56" i="2" s="1"/>
  <c r="AP21" i="2"/>
  <c r="AP22" i="2"/>
  <c r="AP23" i="2" s="1"/>
  <c r="J55" i="2"/>
  <c r="J56" i="2" s="1"/>
  <c r="J21" i="2"/>
  <c r="J22" i="2"/>
  <c r="J23" i="2" s="1"/>
  <c r="CB55" i="2"/>
  <c r="CB56" i="2" s="1"/>
  <c r="CB22" i="2"/>
  <c r="CB23" i="2" s="1"/>
  <c r="CB21" i="2"/>
  <c r="BL55" i="2"/>
  <c r="BL56" i="2" s="1"/>
  <c r="BL22" i="2"/>
  <c r="BL23" i="2" s="1"/>
  <c r="BL21" i="2"/>
  <c r="AV55" i="2"/>
  <c r="AV56" i="2" s="1"/>
  <c r="AV22" i="2"/>
  <c r="AV23" i="2" s="1"/>
  <c r="AV21" i="2"/>
  <c r="AF55" i="2"/>
  <c r="AF56" i="2" s="1"/>
  <c r="AF22" i="2"/>
  <c r="AF23" i="2" s="1"/>
  <c r="AF21" i="2"/>
  <c r="P55" i="2"/>
  <c r="P56" i="2" s="1"/>
  <c r="P22" i="2"/>
  <c r="P23" i="2" s="1"/>
  <c r="P21" i="2"/>
  <c r="CI21" i="2"/>
  <c r="CI55" i="2"/>
  <c r="CI56" i="2" s="1"/>
  <c r="CI22" i="2"/>
  <c r="CI23" i="2" s="1"/>
  <c r="CA21" i="2"/>
  <c r="CA22" i="2"/>
  <c r="CA23" i="2" s="1"/>
  <c r="CA55" i="2"/>
  <c r="CA56" i="2" s="1"/>
  <c r="BS21" i="2"/>
  <c r="BS55" i="2"/>
  <c r="BS56" i="2" s="1"/>
  <c r="BS22" i="2"/>
  <c r="BS23" i="2" s="1"/>
  <c r="BK21" i="2"/>
  <c r="BK22" i="2"/>
  <c r="BK23" i="2" s="1"/>
  <c r="BK55" i="2"/>
  <c r="BK56" i="2" s="1"/>
  <c r="BC21" i="2"/>
  <c r="BC55" i="2"/>
  <c r="BC56" i="2" s="1"/>
  <c r="BC22" i="2"/>
  <c r="BC23" i="2" s="1"/>
  <c r="AU21" i="2"/>
  <c r="AU22" i="2"/>
  <c r="AU23" i="2" s="1"/>
  <c r="AU55" i="2"/>
  <c r="AU56" i="2" s="1"/>
  <c r="AM21" i="2"/>
  <c r="AM55" i="2"/>
  <c r="AM56" i="2" s="1"/>
  <c r="AM22" i="2"/>
  <c r="AM23" i="2" s="1"/>
  <c r="AE21" i="2"/>
  <c r="AE22" i="2"/>
  <c r="AE23" i="2" s="1"/>
  <c r="AE55" i="2"/>
  <c r="AE56" i="2" s="1"/>
  <c r="W21" i="2"/>
  <c r="W55" i="2"/>
  <c r="W56" i="2" s="1"/>
  <c r="W22" i="2"/>
  <c r="W23" i="2" s="1"/>
  <c r="O21" i="2"/>
  <c r="O22" i="2"/>
  <c r="O23" i="2" s="1"/>
  <c r="O55" i="2"/>
  <c r="O56" i="2" s="1"/>
  <c r="G21" i="2"/>
  <c r="G55" i="2"/>
  <c r="G56" i="2" s="1"/>
  <c r="G22" i="2"/>
  <c r="G23" i="2" s="1"/>
  <c r="AZ19" i="2"/>
  <c r="L19" i="2"/>
  <c r="CF19" i="2"/>
  <c r="AR19" i="2"/>
  <c r="D19" i="2"/>
  <c r="BV19" i="2"/>
  <c r="AP19" i="2"/>
  <c r="J19" i="2"/>
  <c r="BN55" i="2"/>
  <c r="BN56" i="2" s="1"/>
  <c r="BN21" i="2"/>
  <c r="BN22" i="2"/>
  <c r="BN23" i="2" s="1"/>
  <c r="AH55" i="2"/>
  <c r="AH56" i="2" s="1"/>
  <c r="AH21" i="2"/>
  <c r="AH22" i="2"/>
  <c r="AH23" i="2" s="1"/>
  <c r="B55" i="2"/>
  <c r="B56" i="2" s="1"/>
  <c r="B21" i="2"/>
  <c r="B22" i="2"/>
  <c r="B23" i="2" s="1"/>
  <c r="CB19" i="2"/>
  <c r="BL19" i="2"/>
  <c r="AV19" i="2"/>
  <c r="AF19" i="2"/>
  <c r="P19" i="2"/>
  <c r="CI19" i="2"/>
  <c r="CA19" i="2"/>
  <c r="BS19" i="2"/>
  <c r="BK19" i="2"/>
  <c r="BC19" i="2"/>
  <c r="AU19" i="2"/>
  <c r="AM19" i="2"/>
  <c r="AE19" i="2"/>
  <c r="W19" i="2"/>
  <c r="O19" i="2"/>
  <c r="G19" i="2"/>
  <c r="BX55" i="2"/>
  <c r="BX56" i="2" s="1"/>
  <c r="BX22" i="2"/>
  <c r="BX23" i="2" s="1"/>
  <c r="BX21" i="2"/>
  <c r="AB55" i="2"/>
  <c r="AB56" i="2" s="1"/>
  <c r="AB22" i="2"/>
  <c r="AB23" i="2" s="1"/>
  <c r="AB21" i="2"/>
  <c r="AJ55" i="2"/>
  <c r="AJ56" i="2" s="1"/>
  <c r="AJ22" i="2"/>
  <c r="AJ23" i="2" s="1"/>
  <c r="AJ21" i="2"/>
  <c r="BP55" i="2"/>
  <c r="BP56" i="2" s="1"/>
  <c r="BP22" i="2"/>
  <c r="BP23" i="2" s="1"/>
  <c r="BP21" i="2"/>
  <c r="T55" i="2"/>
  <c r="T56" i="2" s="1"/>
  <c r="T22" i="2"/>
  <c r="T23" i="2" s="1"/>
  <c r="T21" i="2"/>
  <c r="BH55" i="2"/>
  <c r="BH56" i="2" s="1"/>
  <c r="BH22" i="2"/>
  <c r="BH23" i="2" s="1"/>
  <c r="BH21" i="2"/>
  <c r="BN19" i="2"/>
  <c r="AH19" i="2"/>
  <c r="B19" i="2"/>
  <c r="AN53" i="1"/>
  <c r="AN60" i="1" s="1"/>
  <c r="AN61" i="1" s="1"/>
  <c r="AR53" i="1"/>
  <c r="AR60" i="1" s="1"/>
  <c r="AR61" i="1" s="1"/>
  <c r="BT53" i="1"/>
  <c r="BT60" i="1" s="1"/>
  <c r="BT61" i="1" s="1"/>
  <c r="AC53" i="1"/>
  <c r="AC55" i="1" s="1"/>
  <c r="L53" i="1"/>
  <c r="L60" i="1" s="1"/>
  <c r="L61" i="1" s="1"/>
  <c r="G53" i="1"/>
  <c r="G60" i="1" s="1"/>
  <c r="G61" i="1" s="1"/>
  <c r="E53" i="1"/>
  <c r="W53" i="1"/>
  <c r="W60" i="1" s="1"/>
  <c r="W61" i="1" s="1"/>
  <c r="K53" i="1"/>
  <c r="AU41" i="1"/>
  <c r="J19" i="1"/>
  <c r="Y53" i="1"/>
  <c r="Y60" i="1" s="1"/>
  <c r="Y61" i="1" s="1"/>
  <c r="AS53" i="1"/>
  <c r="AS60" i="1" s="1"/>
  <c r="AS61" i="1" s="1"/>
  <c r="BI53" i="1"/>
  <c r="BI55" i="1" s="1"/>
  <c r="M53" i="1"/>
  <c r="M60" i="1" s="1"/>
  <c r="M61" i="1" s="1"/>
  <c r="AQ53" i="1"/>
  <c r="AV53" i="1"/>
  <c r="AV60" i="1" s="1"/>
  <c r="AV61" i="1" s="1"/>
  <c r="BG53" i="1"/>
  <c r="D53" i="1"/>
  <c r="D60" i="1" s="1"/>
  <c r="D61" i="1" s="1"/>
  <c r="BL53" i="1"/>
  <c r="BL60" i="1" s="1"/>
  <c r="BL61" i="1" s="1"/>
  <c r="AC41" i="1"/>
  <c r="I53" i="1"/>
  <c r="I60" i="1" s="1"/>
  <c r="I61" i="1" s="1"/>
  <c r="BX53" i="1"/>
  <c r="BX60" i="1" s="1"/>
  <c r="BX61" i="1" s="1"/>
  <c r="BD53" i="1"/>
  <c r="BD60" i="1" s="1"/>
  <c r="BD61" i="1" s="1"/>
  <c r="L41" i="1"/>
  <c r="B19" i="1"/>
  <c r="X53" i="1"/>
  <c r="X60" i="1" s="1"/>
  <c r="X61" i="1" s="1"/>
  <c r="H53" i="1"/>
  <c r="H60" i="1" s="1"/>
  <c r="H61" i="1" s="1"/>
  <c r="BA53" i="1"/>
  <c r="BA55" i="1" s="1"/>
  <c r="AZ53" i="1"/>
  <c r="BP53" i="1"/>
  <c r="BP60" i="1" s="1"/>
  <c r="BP61" i="1" s="1"/>
  <c r="AV5" i="1"/>
  <c r="AV20" i="1" s="1"/>
  <c r="CI19" i="1"/>
  <c r="AJ53" i="1"/>
  <c r="AJ60" i="1" s="1"/>
  <c r="AJ61" i="1" s="1"/>
  <c r="AZ41" i="1"/>
  <c r="T5" i="1"/>
  <c r="T20" i="1" s="1"/>
  <c r="P5" i="1"/>
  <c r="P20" i="1" s="1"/>
  <c r="CK5" i="1"/>
  <c r="CK20" i="1" s="1"/>
  <c r="CL19" i="1"/>
  <c r="H5" i="1"/>
  <c r="H20" i="1" s="1"/>
  <c r="CP53" i="1"/>
  <c r="AA53" i="1"/>
  <c r="AA55" i="1" s="1"/>
  <c r="T53" i="1"/>
  <c r="T60" i="1" s="1"/>
  <c r="T61" i="1" s="1"/>
  <c r="CO53" i="1"/>
  <c r="CO60" i="1" s="1"/>
  <c r="CO61" i="1" s="1"/>
  <c r="U53" i="1"/>
  <c r="U55" i="1" s="1"/>
  <c r="AB5" i="1"/>
  <c r="AB20" i="1" s="1"/>
  <c r="AR5" i="1"/>
  <c r="AR20" i="1" s="1"/>
  <c r="BX5" i="1"/>
  <c r="BX20" i="1" s="1"/>
  <c r="BU53" i="1"/>
  <c r="BU60" i="1" s="1"/>
  <c r="BU61" i="1" s="1"/>
  <c r="AE20" i="1"/>
  <c r="AE19" i="1"/>
  <c r="AU21" i="1"/>
  <c r="AU22" i="1"/>
  <c r="AU23" i="1" s="1"/>
  <c r="CR55" i="1"/>
  <c r="BM41" i="1"/>
  <c r="BM53" i="1"/>
  <c r="AG21" i="1"/>
  <c r="BM21" i="1"/>
  <c r="CL22" i="1"/>
  <c r="CL23" i="1" s="1"/>
  <c r="AX22" i="1"/>
  <c r="AX23" i="1" s="1"/>
  <c r="AX19" i="1"/>
  <c r="BO19" i="1"/>
  <c r="BV21" i="1"/>
  <c r="CI22" i="1"/>
  <c r="CI23" i="1" s="1"/>
  <c r="CI21" i="1"/>
  <c r="CI55" i="1"/>
  <c r="C19" i="1"/>
  <c r="O19" i="1"/>
  <c r="Q41" i="1"/>
  <c r="Q53" i="1"/>
  <c r="CL53" i="1"/>
  <c r="CL55" i="1" s="1"/>
  <c r="G21" i="1"/>
  <c r="BI21" i="1"/>
  <c r="BI22" i="1"/>
  <c r="BI23" i="1" s="1"/>
  <c r="O21" i="1"/>
  <c r="O22" i="1"/>
  <c r="O23" i="1" s="1"/>
  <c r="O55" i="1"/>
  <c r="BQ55" i="1"/>
  <c r="CP21" i="1"/>
  <c r="C22" i="1"/>
  <c r="C23" i="1" s="1"/>
  <c r="C21" i="1"/>
  <c r="C55" i="1"/>
  <c r="AI22" i="1"/>
  <c r="AI23" i="1" s="1"/>
  <c r="AI21" i="1"/>
  <c r="AI55" i="1"/>
  <c r="BG22" i="1"/>
  <c r="BG23" i="1" s="1"/>
  <c r="BG21" i="1"/>
  <c r="BO22" i="1"/>
  <c r="BO23" i="1" s="1"/>
  <c r="BO21" i="1"/>
  <c r="CN21" i="1"/>
  <c r="CN55" i="1"/>
  <c r="CM22" i="1"/>
  <c r="CM23" i="1" s="1"/>
  <c r="Z21" i="1"/>
  <c r="Z22" i="1"/>
  <c r="Z23" i="1" s="1"/>
  <c r="Z55" i="1"/>
  <c r="AG41" i="1"/>
  <c r="AG53" i="1"/>
  <c r="I20" i="1"/>
  <c r="I19" i="1"/>
  <c r="AO20" i="1"/>
  <c r="AO19" i="1"/>
  <c r="BE5" i="1"/>
  <c r="BE20" i="1" s="1"/>
  <c r="BU20" i="1"/>
  <c r="BU19" i="1"/>
  <c r="M19" i="1"/>
  <c r="AI19" i="1"/>
  <c r="J21" i="1"/>
  <c r="BQ19" i="1"/>
  <c r="F21" i="1"/>
  <c r="BR21" i="1"/>
  <c r="BR22" i="1"/>
  <c r="BR23" i="1" s="1"/>
  <c r="BR55" i="1"/>
  <c r="CQ21" i="1"/>
  <c r="CQ22" i="1"/>
  <c r="CQ23" i="1" s="1"/>
  <c r="Z19" i="1"/>
  <c r="BI19" i="1"/>
  <c r="G19" i="1"/>
  <c r="BC19" i="1"/>
  <c r="AW41" i="1"/>
  <c r="AW53" i="1"/>
  <c r="AW60" i="1" s="1"/>
  <c r="AW61" i="1" s="1"/>
  <c r="AQ19" i="1" l="1"/>
  <c r="BF55" i="1"/>
  <c r="U21" i="1"/>
  <c r="P55" i="1"/>
  <c r="P57" i="1" s="1"/>
  <c r="P58" i="1" s="1"/>
  <c r="BO60" i="1"/>
  <c r="BO61" i="1" s="1"/>
  <c r="BB19" i="1"/>
  <c r="BC55" i="1"/>
  <c r="BC21" i="1"/>
  <c r="BG55" i="1"/>
  <c r="AU19" i="1"/>
  <c r="BG19" i="1"/>
  <c r="AM22" i="1"/>
  <c r="AM23" i="1" s="1"/>
  <c r="BB21" i="1"/>
  <c r="S55" i="1"/>
  <c r="S56" i="1" s="1"/>
  <c r="BV22" i="1"/>
  <c r="BV23" i="1" s="1"/>
  <c r="W21" i="1"/>
  <c r="CQ19" i="1"/>
  <c r="BN55" i="1"/>
  <c r="BN57" i="1" s="1"/>
  <c r="BN58" i="1" s="1"/>
  <c r="AA19" i="1"/>
  <c r="AM55" i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V21" i="1"/>
  <c r="CR21" i="1"/>
  <c r="F19" i="1"/>
  <c r="Q22" i="1"/>
  <c r="Q23" i="1" s="1"/>
  <c r="CR19" i="1"/>
  <c r="F55" i="1"/>
  <c r="F56" i="1" s="1"/>
  <c r="BK22" i="1"/>
  <c r="BK23" i="1" s="1"/>
  <c r="V19" i="1"/>
  <c r="AK19" i="1"/>
  <c r="AT21" i="1"/>
  <c r="CP19" i="1"/>
  <c r="BN22" i="1"/>
  <c r="BN23" i="1" s="1"/>
  <c r="CJ21" i="1"/>
  <c r="BS55" i="1"/>
  <c r="BS56" i="1" s="1"/>
  <c r="CH22" i="1"/>
  <c r="CH23" i="1" s="1"/>
  <c r="AL22" i="1"/>
  <c r="AL23" i="1" s="1"/>
  <c r="AS19" i="1"/>
  <c r="BS21" i="1"/>
  <c r="CH21" i="1"/>
  <c r="AQ55" i="1"/>
  <c r="AQ56" i="1" s="1"/>
  <c r="AL21" i="1"/>
  <c r="BS19" i="1"/>
  <c r="AS21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CP55" i="1"/>
  <c r="CP57" i="1" s="1"/>
  <c r="CP58" i="1" s="1"/>
  <c r="E22" i="1"/>
  <c r="E23" i="1" s="1"/>
  <c r="BK55" i="1"/>
  <c r="AP55" i="1"/>
  <c r="AP56" i="1" s="1"/>
  <c r="AC21" i="1"/>
  <c r="CH56" i="1"/>
  <c r="CL60" i="1"/>
  <c r="CL61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CM56" i="1"/>
  <c r="CM57" i="1"/>
  <c r="CM58" i="1" s="1"/>
  <c r="AF56" i="1"/>
  <c r="AF57" i="1"/>
  <c r="AF58" i="1" s="1"/>
  <c r="CI56" i="1"/>
  <c r="CI57" i="1"/>
  <c r="CI58" i="1" s="1"/>
  <c r="U56" i="1"/>
  <c r="U57" i="1"/>
  <c r="U58" i="1" s="1"/>
  <c r="V56" i="1"/>
  <c r="V57" i="1"/>
  <c r="V58" i="1" s="1"/>
  <c r="J55" i="1"/>
  <c r="U19" i="1"/>
  <c r="CM21" i="1"/>
  <c r="BG56" i="1"/>
  <c r="BG57" i="1"/>
  <c r="BG58" i="1" s="1"/>
  <c r="AC56" i="1"/>
  <c r="AC57" i="1"/>
  <c r="AC58" i="1" s="1"/>
  <c r="AQ60" i="1"/>
  <c r="AQ61" i="1" s="1"/>
  <c r="CP60" i="1"/>
  <c r="CP61" i="1" s="1"/>
  <c r="AA60" i="1"/>
  <c r="AA61" i="1" s="1"/>
  <c r="Q60" i="1"/>
  <c r="Q61" i="1" s="1"/>
  <c r="BA60" i="1"/>
  <c r="BA61" i="1" s="1"/>
  <c r="BI60" i="1"/>
  <c r="BI61" i="1" s="1"/>
  <c r="CN56" i="1"/>
  <c r="CN57" i="1"/>
  <c r="CN58" i="1" s="1"/>
  <c r="BC56" i="1"/>
  <c r="BC57" i="1"/>
  <c r="BC58" i="1" s="1"/>
  <c r="AX55" i="1"/>
  <c r="P56" i="1"/>
  <c r="BR56" i="1"/>
  <c r="BR57" i="1"/>
  <c r="BR58" i="1" s="1"/>
  <c r="Z56" i="1"/>
  <c r="Z57" i="1"/>
  <c r="Z58" i="1" s="1"/>
  <c r="BF56" i="1"/>
  <c r="BF57" i="1"/>
  <c r="BF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BW55" i="1"/>
  <c r="AK21" i="1"/>
  <c r="M21" i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BW21" i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V56" i="1"/>
  <c r="BV57" i="1"/>
  <c r="BV58" i="1" s="1"/>
  <c r="BJ19" i="1"/>
  <c r="K56" i="1"/>
  <c r="AZ60" i="1"/>
  <c r="AZ61" i="1" s="1"/>
  <c r="CQ56" i="1"/>
  <c r="CQ57" i="1"/>
  <c r="CQ58" i="1" s="1"/>
  <c r="CM19" i="1"/>
  <c r="AM56" i="1"/>
  <c r="AM57" i="1"/>
  <c r="AM58" i="1" s="1"/>
  <c r="AL56" i="1"/>
  <c r="AL57" i="1"/>
  <c r="AL58" i="1" s="1"/>
  <c r="W19" i="1"/>
  <c r="CJ56" i="1"/>
  <c r="CJ57" i="1"/>
  <c r="CJ58" i="1" s="1"/>
  <c r="BK56" i="1"/>
  <c r="BK57" i="1"/>
  <c r="BK58" i="1" s="1"/>
  <c r="CL56" i="1"/>
  <c r="CL57" i="1"/>
  <c r="CL58" i="1" s="1"/>
  <c r="CR56" i="1"/>
  <c r="CR57" i="1"/>
  <c r="CR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AW21" i="1"/>
  <c r="N55" i="1"/>
  <c r="D55" i="1"/>
  <c r="BX55" i="1"/>
  <c r="AB19" i="1"/>
  <c r="N21" i="1"/>
  <c r="AD22" i="1"/>
  <c r="AD23" i="1" s="1"/>
  <c r="BT19" i="1"/>
  <c r="P19" i="1"/>
  <c r="D19" i="1"/>
  <c r="AD19" i="1"/>
  <c r="N19" i="1"/>
  <c r="T55" i="1"/>
  <c r="BL19" i="1"/>
  <c r="AJ19" i="1"/>
  <c r="AW19" i="1"/>
  <c r="CO55" i="1"/>
  <c r="CO19" i="1"/>
  <c r="CS21" i="1"/>
  <c r="CS22" i="1"/>
  <c r="CS23" i="1" s="1"/>
  <c r="CS55" i="1"/>
  <c r="BH21" i="1"/>
  <c r="BH22" i="1"/>
  <c r="BH23" i="1" s="1"/>
  <c r="AB21" i="1"/>
  <c r="AB22" i="1"/>
  <c r="AB23" i="1" s="1"/>
  <c r="BL21" i="1"/>
  <c r="BL22" i="1"/>
  <c r="BL23" i="1" s="1"/>
  <c r="AV21" i="1"/>
  <c r="AV22" i="1"/>
  <c r="AV23" i="1" s="1"/>
  <c r="BL55" i="1"/>
  <c r="BX19" i="1"/>
  <c r="AR19" i="1"/>
  <c r="L19" i="1"/>
  <c r="AF19" i="1"/>
  <c r="BT21" i="1"/>
  <c r="BT22" i="1"/>
  <c r="BT23" i="1" s="1"/>
  <c r="AN21" i="1"/>
  <c r="AN22" i="1"/>
  <c r="AN23" i="1" s="1"/>
  <c r="H21" i="1"/>
  <c r="H22" i="1"/>
  <c r="H23" i="1" s="1"/>
  <c r="P21" i="1"/>
  <c r="P22" i="1"/>
  <c r="P23" i="1" s="1"/>
  <c r="CO21" i="1"/>
  <c r="CO22" i="1"/>
  <c r="CO23" i="1" s="1"/>
  <c r="AJ22" i="1"/>
  <c r="AJ23" i="1" s="1"/>
  <c r="AJ21" i="1"/>
  <c r="D21" i="1"/>
  <c r="D22" i="1"/>
  <c r="D23" i="1" s="1"/>
  <c r="AJ55" i="1"/>
  <c r="H55" i="1"/>
  <c r="AH22" i="1"/>
  <c r="AH23" i="1" s="1"/>
  <c r="AH21" i="1"/>
  <c r="BD21" i="1"/>
  <c r="BD22" i="1"/>
  <c r="BD23" i="1" s="1"/>
  <c r="X21" i="1"/>
  <c r="X22" i="1"/>
  <c r="X23" i="1" s="1"/>
  <c r="CK21" i="1"/>
  <c r="CK22" i="1"/>
  <c r="CK23" i="1" s="1"/>
  <c r="BP21" i="1"/>
  <c r="BP22" i="1"/>
  <c r="BP23" i="1" s="1"/>
  <c r="T22" i="1"/>
  <c r="T23" i="1" s="1"/>
  <c r="T21" i="1"/>
  <c r="BE19" i="1"/>
  <c r="BX21" i="1"/>
  <c r="BX22" i="1"/>
  <c r="BX23" i="1" s="1"/>
  <c r="AR21" i="1"/>
  <c r="AR22" i="1"/>
  <c r="AR23" i="1" s="1"/>
  <c r="L21" i="1"/>
  <c r="L22" i="1"/>
  <c r="L23" i="1" s="1"/>
  <c r="AF21" i="1"/>
  <c r="AF22" i="1"/>
  <c r="AF23" i="1" s="1"/>
  <c r="CS19" i="1"/>
  <c r="BD19" i="1"/>
  <c r="X19" i="1"/>
  <c r="CK55" i="1"/>
  <c r="CK19" i="1"/>
  <c r="AV55" i="1"/>
  <c r="BP19" i="1"/>
  <c r="T19" i="1"/>
  <c r="AB55" i="1"/>
  <c r="X55" i="1"/>
  <c r="BP55" i="1"/>
  <c r="Y19" i="1"/>
  <c r="AE21" i="1"/>
  <c r="AE22" i="1"/>
  <c r="AE23" i="1" s="1"/>
  <c r="AE55" i="1"/>
  <c r="BE22" i="1"/>
  <c r="BE23" i="1" s="1"/>
  <c r="BE55" i="1"/>
  <c r="BE21" i="1"/>
  <c r="AY19" i="1"/>
  <c r="BU22" i="1"/>
  <c r="BU23" i="1" s="1"/>
  <c r="BU21" i="1"/>
  <c r="BU55" i="1"/>
  <c r="Y22" i="1"/>
  <c r="Y23" i="1" s="1"/>
  <c r="Y21" i="1"/>
  <c r="Y55" i="1"/>
  <c r="I22" i="1"/>
  <c r="I23" i="1" s="1"/>
  <c r="I21" i="1"/>
  <c r="I55" i="1"/>
  <c r="AY22" i="1"/>
  <c r="AY23" i="1" s="1"/>
  <c r="AY21" i="1"/>
  <c r="AY55" i="1"/>
  <c r="AO22" i="1"/>
  <c r="AO23" i="1" s="1"/>
  <c r="AO21" i="1"/>
  <c r="AO55" i="1"/>
  <c r="S57" i="1" l="1"/>
  <c r="S58" i="1" s="1"/>
  <c r="BN56" i="1"/>
  <c r="F57" i="1"/>
  <c r="F58" i="1" s="1"/>
  <c r="CP56" i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W56" i="1"/>
  <c r="BW57" i="1"/>
  <c r="BW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CS56" i="1"/>
  <c r="CS57" i="1"/>
  <c r="CS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Z21" i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CK56" i="1"/>
  <c r="CK57" i="1"/>
  <c r="CK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CO56" i="1"/>
  <c r="CO57" i="1"/>
  <c r="CO58" i="1" s="1"/>
  <c r="BT56" i="1"/>
  <c r="BT57" i="1"/>
  <c r="BT58" i="1" s="1"/>
  <c r="E56" i="1"/>
  <c r="E57" i="1"/>
  <c r="E58" i="1" s="1"/>
  <c r="AZ55" i="1"/>
  <c r="AZ56" i="1" l="1"/>
  <c r="AZ57" i="1"/>
  <c r="AZ58" i="1" s="1"/>
</calcChain>
</file>

<file path=xl/sharedStrings.xml><?xml version="1.0" encoding="utf-8"?>
<sst xmlns="http://schemas.openxmlformats.org/spreadsheetml/2006/main" count="677" uniqueCount="63">
  <si>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</si>
  <si>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</si>
  <si>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</si>
  <si>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</si>
  <si>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</si>
  <si>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</si>
  <si>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</si>
  <si>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</si>
  <si>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</si>
  <si>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</si>
  <si>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</si>
  <si>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</si>
  <si>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</si>
  <si>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Administration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</si>
  <si>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</si>
  <si>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</si>
  <si>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</si>
  <si>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</si>
  <si>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</si>
  <si>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</si>
  <si>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</si>
  <si>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</si>
  <si>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</si>
  <si>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</si>
  <si>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</si>
  <si>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</si>
  <si>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</si>
  <si>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</si>
  <si>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</si>
  <si>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</si>
  <si>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</si>
  <si>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</si>
  <si>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</si>
  <si>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</si>
  <si>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</si>
  <si>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</si>
  <si>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</si>
  <si>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</si>
  <si>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</si>
  <si>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</si>
  <si>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</si>
  <si>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Total FinanceCost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</si>
  <si>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</si>
  <si>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</si>
  <si>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</si>
  <si>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</si>
  <si>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</si>
  <si>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</si>
  <si>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</si>
  <si>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</si>
  <si>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</si>
  <si>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</si>
  <si>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</si>
  <si>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</si>
  <si>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</si>
  <si>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</si>
  <si>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</si>
  <si>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>Estimate</t>
  </si>
  <si>
    <t>Forecast</t>
  </si>
  <si>
    <t xml:space="preserve">EBITDA </t>
  </si>
  <si>
    <t>EBITDA  %</t>
  </si>
  <si>
    <t>Total Expenses</t>
  </si>
  <si>
    <t>Total Expenses 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</si>
</sst>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61"/>
  <sheetViews>
    <sheetView tabSelected="1" topLeftCell="BQ1" zoomScaleNormal="100" workbookViewId="0">
      <selection activeCell="CA8" sqref="CA8"/>
    </sheetView>
  </sheetViews>
  <sheetFormatPr defaultRowHeight="14.3" x14ac:dyDescent="0.25"/>
  <cols>
    <col min="1" max="1" width="38.140625" bestFit="1" customWidth="1"/>
    <col min="2" max="4" width="11.5703125" bestFit="1" customWidth="1"/>
    <col min="5" max="5" width="10.7109375" bestFit="1" customWidth="1"/>
    <col min="6" max="15" width="11.5703125" bestFit="1" customWidth="1"/>
    <col min="16" max="16" width="10.7109375" bestFit="1" customWidth="1"/>
    <col min="17" max="18" width="11.5703125" bestFit="1" customWidth="1"/>
    <col min="19" max="20" width="10.7109375" bestFit="1" customWidth="1"/>
    <col min="21" max="24" width="11.5703125" bestFit="1" customWidth="1"/>
    <col min="25" max="25" width="13.28515625" bestFit="1" customWidth="1"/>
    <col min="26" max="26" width="10.7109375" bestFit="1" customWidth="1"/>
    <col min="27" max="31" width="11.5703125" bestFit="1" customWidth="1"/>
    <col min="32" max="35" width="13.28515625" bestFit="1" customWidth="1"/>
    <col min="36" max="48" width="11.5703125" bestFit="1" customWidth="1"/>
    <col min="49" max="49" width="10.7109375" bestFit="1" customWidth="1"/>
    <col min="50" max="54" width="11.5703125" bestFit="1" customWidth="1"/>
    <col min="55" max="57" width="10.7109375" bestFit="1" customWidth="1"/>
    <col min="58" max="58" width="11" bestFit="1" customWidth="1"/>
    <col min="59" max="59" width="10.7109375" bestFit="1" customWidth="1"/>
    <col min="60" max="67" width="11.5703125" bestFit="1" customWidth="1"/>
    <col min="68" max="73" width="11.7109375" bestFit="1" customWidth="1"/>
    <col min="74" max="74" width="11.5703125" bestFit="1" customWidth="1"/>
    <col min="75" max="75" width="12.5703125" bestFit="1" customWidth="1"/>
    <col min="76" max="76" width="10.5703125" bestFit="1" customWidth="1"/>
    <col min="77" max="85" width="10.5703125" customWidth="1"/>
    <col min="86" max="97" width="11.5703125" bestFit="1" customWidth="1"/>
    <col min="98" max="98" width="11.140625" customWidth="1"/>
  </cols>
  <sheetData>
    <row r="1" spans="1:99" x14ac:dyDescent="0.25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  <c r="CK1" s="8">
        <v>2025</v>
      </c>
      <c r="CL1" s="8">
        <v>2025</v>
      </c>
      <c r="CM1" s="8">
        <v>2025</v>
      </c>
      <c r="CN1" s="8">
        <v>2025</v>
      </c>
      <c r="CO1" s="8">
        <v>2025</v>
      </c>
      <c r="CP1" s="8">
        <v>2025</v>
      </c>
      <c r="CQ1" s="8">
        <v>2025</v>
      </c>
      <c r="CR1" s="8">
        <v>2025</v>
      </c>
      <c r="CS1" s="8">
        <v>2025</v>
      </c>
      <c r="CT1" s="8">
        <v>2026</v>
      </c>
      <c r="CU1" s="8">
        <v>2027</v>
      </c>
    </row>
    <row r="2" spans="1:99" x14ac:dyDescent="0.25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47</v>
      </c>
      <c r="BZ2" s="4" t="s">
        <v>48</v>
      </c>
      <c r="CA2" s="4" t="s">
        <v>49</v>
      </c>
      <c r="CB2" s="4" t="s">
        <v>50</v>
      </c>
      <c r="CC2" s="4" t="s">
        <v>51</v>
      </c>
      <c r="CD2" s="4" t="s">
        <v>52</v>
      </c>
      <c r="CE2" s="4" t="s">
        <v>53</v>
      </c>
      <c r="CF2" s="4" t="s">
        <v>54</v>
      </c>
      <c r="CG2" s="4" t="s">
        <v>55</v>
      </c>
      <c r="CH2" s="4" t="s">
        <v>44</v>
      </c>
      <c r="CI2" s="4" t="s">
        <v>45</v>
      </c>
      <c r="CJ2" s="4" t="s">
        <v>46</v>
      </c>
      <c r="CK2" s="4" t="s">
        <v>47</v>
      </c>
      <c r="CL2" s="4" t="s">
        <v>48</v>
      </c>
      <c r="CM2" s="4" t="s">
        <v>49</v>
      </c>
      <c r="CN2" s="4" t="s">
        <v>50</v>
      </c>
      <c r="CO2" s="4" t="s">
        <v>51</v>
      </c>
      <c r="CP2" s="4" t="s">
        <v>52</v>
      </c>
      <c r="CQ2" s="4" t="s">
        <v>53</v>
      </c>
      <c r="CR2" s="4" t="s">
        <v>54</v>
      </c>
      <c r="CS2" s="4" t="s">
        <v>55</v>
      </c>
      <c r="CT2" s="4" t="s">
        <v>44</v>
      </c>
      <c r="CU2" s="4" t="s">
        <v>45</v>
      </c>
    </row>
    <row r="3" spans="1:99" x14ac:dyDescent="0.25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4" t="s">
        <v>21</v>
      </c>
      <c r="BZ3" s="4" t="s">
        <v>21</v>
      </c>
      <c r="CA3" s="4" t="s">
        <v>21</v>
      </c>
      <c r="CB3" s="4" t="s">
        <v>21</v>
      </c>
      <c r="CC3" s="4" t="s">
        <v>21</v>
      </c>
      <c r="CD3" s="4" t="s">
        <v>21</v>
      </c>
      <c r="CE3" s="4" t="s">
        <v>21</v>
      </c>
      <c r="CF3" s="4" t="s">
        <v>21</v>
      </c>
      <c r="CG3" s="4" t="s">
        <v>21</v>
      </c>
      <c r="CH3" s="8" t="s">
        <v>22</v>
      </c>
      <c r="CI3" s="8" t="s">
        <v>22</v>
      </c>
      <c r="CJ3" s="8" t="s">
        <v>22</v>
      </c>
      <c r="CK3" s="8" t="s">
        <v>22</v>
      </c>
      <c r="CL3" s="8" t="s">
        <v>22</v>
      </c>
      <c r="CM3" s="8" t="s">
        <v>22</v>
      </c>
      <c r="CN3" s="8" t="s">
        <v>22</v>
      </c>
      <c r="CO3" s="8" t="s">
        <v>22</v>
      </c>
      <c r="CP3" s="8" t="s">
        <v>22</v>
      </c>
      <c r="CQ3" s="8" t="s">
        <v>22</v>
      </c>
      <c r="CR3" s="8" t="s">
        <v>22</v>
      </c>
      <c r="CS3" s="8" t="s">
        <v>22</v>
      </c>
      <c r="CT3" s="8" t="s">
        <v>57</v>
      </c>
      <c r="CU3" s="8" t="s">
        <v>58</v>
      </c>
    </row>
    <row r="4" spans="1:99" x14ac:dyDescent="0.25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/>
      <c r="BZ4" s="2"/>
      <c r="CA4" s="2"/>
      <c r="CB4" s="2"/>
      <c r="CC4" s="2"/>
      <c r="CD4" s="2"/>
      <c r="CE4" s="2"/>
      <c r="CF4" s="2"/>
      <c r="CG4" s="2"/>
      <c r="CH4" s="2">
        <v>8380000</v>
      </c>
      <c r="CI4" s="2">
        <v>8380000</v>
      </c>
      <c r="CJ4" s="2">
        <v>8572500</v>
      </c>
      <c r="CK4" s="2">
        <v>8697500</v>
      </c>
      <c r="CL4" s="2">
        <v>9006500</v>
      </c>
      <c r="CM4" s="2">
        <v>9106500</v>
      </c>
      <c r="CN4" s="2">
        <v>9299000</v>
      </c>
      <c r="CO4" s="2">
        <v>9206500</v>
      </c>
      <c r="CP4" s="2">
        <v>9315500</v>
      </c>
      <c r="CQ4" s="2">
        <v>9653000</v>
      </c>
      <c r="CR4" s="2">
        <v>9685500</v>
      </c>
      <c r="CS4" s="2">
        <v>9810500</v>
      </c>
      <c r="CT4" s="2">
        <v>9810501</v>
      </c>
      <c r="CU4" s="2">
        <v>9810502</v>
      </c>
    </row>
    <row r="5" spans="1:99" x14ac:dyDescent="0.25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S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 t="shared" si="1"/>
        <v>8337560.9799999995</v>
      </c>
      <c r="BW5" s="10">
        <f t="shared" si="1"/>
        <v>7025712.6600000001</v>
      </c>
      <c r="BX5" s="10">
        <f t="shared" si="1"/>
        <v>7156877.7000000002</v>
      </c>
      <c r="BY5" s="10"/>
      <c r="BZ5" s="10"/>
      <c r="CA5" s="10"/>
      <c r="CB5" s="10"/>
      <c r="CC5" s="10"/>
      <c r="CD5" s="10"/>
      <c r="CE5" s="10"/>
      <c r="CF5" s="10"/>
      <c r="CG5" s="10"/>
      <c r="CH5" s="10">
        <f t="shared" si="1"/>
        <v>7056017.8679297501</v>
      </c>
      <c r="CI5" s="10">
        <f t="shared" si="1"/>
        <v>7081017.8679297501</v>
      </c>
      <c r="CJ5" s="10">
        <f t="shared" si="1"/>
        <v>7241522.8679297501</v>
      </c>
      <c r="CK5" s="10">
        <f t="shared" si="1"/>
        <v>7415160.3679297501</v>
      </c>
      <c r="CL5" s="10">
        <f t="shared" si="1"/>
        <v>7517351.8679297501</v>
      </c>
      <c r="CM5" s="10">
        <f t="shared" si="1"/>
        <v>7619501.8679297501</v>
      </c>
      <c r="CN5" s="10">
        <f t="shared" si="1"/>
        <v>7800006.8679297501</v>
      </c>
      <c r="CO5" s="10">
        <f t="shared" si="1"/>
        <v>7751651.8679297501</v>
      </c>
      <c r="CP5" s="10">
        <f t="shared" si="1"/>
        <v>7809543.3679297501</v>
      </c>
      <c r="CQ5" s="10">
        <f t="shared" si="1"/>
        <v>8070787.1179297501</v>
      </c>
      <c r="CR5" s="10">
        <f t="shared" si="1"/>
        <v>8116069.6179297501</v>
      </c>
      <c r="CS5" s="10">
        <f t="shared" si="1"/>
        <v>8219707.1179297501</v>
      </c>
    </row>
    <row r="6" spans="1:99" x14ac:dyDescent="0.25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/>
      <c r="BZ6" s="2"/>
      <c r="CA6" s="2"/>
      <c r="CB6" s="2"/>
      <c r="CC6" s="2"/>
      <c r="CD6" s="2"/>
      <c r="CE6" s="2"/>
      <c r="CF6" s="2"/>
      <c r="CG6" s="2"/>
      <c r="CH6" s="2">
        <v>5205737.8679297501</v>
      </c>
      <c r="CI6" s="2">
        <v>5205737.8679297501</v>
      </c>
      <c r="CJ6" s="2">
        <v>5322187.8679297501</v>
      </c>
      <c r="CK6" s="2">
        <v>5416475.3679297501</v>
      </c>
      <c r="CL6" s="2">
        <v>5595312.8679297501</v>
      </c>
      <c r="CM6" s="2">
        <v>5658262.8679297501</v>
      </c>
      <c r="CN6" s="2">
        <v>5774712.8679297501</v>
      </c>
      <c r="CO6" s="2">
        <v>5721212.8679297501</v>
      </c>
      <c r="CP6" s="2">
        <v>5774150.3679297501</v>
      </c>
      <c r="CQ6" s="2">
        <v>6007569.1179297501</v>
      </c>
      <c r="CR6" s="2">
        <v>6048356.6179297501</v>
      </c>
      <c r="CS6" s="2">
        <v>6142644.1179297501</v>
      </c>
    </row>
    <row r="7" spans="1:99" x14ac:dyDescent="0.25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S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/>
      <c r="BZ7" s="9"/>
      <c r="CA7" s="9"/>
      <c r="CB7" s="9"/>
      <c r="CC7" s="9"/>
      <c r="CD7" s="9"/>
      <c r="CE7" s="9"/>
      <c r="CF7" s="9"/>
      <c r="CG7" s="9"/>
      <c r="CH7" s="9">
        <f>CH6/CH4</f>
        <v>0.62120976944269091</v>
      </c>
      <c r="CI7" s="9">
        <f t="shared" si="3"/>
        <v>0.62120976944269091</v>
      </c>
      <c r="CJ7" s="9">
        <f t="shared" si="3"/>
        <v>0.62084431238608928</v>
      </c>
      <c r="CK7" s="9">
        <f t="shared" si="3"/>
        <v>0.62276233031672901</v>
      </c>
      <c r="CL7" s="9">
        <f t="shared" si="3"/>
        <v>0.62125274723030588</v>
      </c>
      <c r="CM7" s="9">
        <f t="shared" si="3"/>
        <v>0.6213433116927195</v>
      </c>
      <c r="CN7" s="9">
        <f t="shared" si="3"/>
        <v>0.62100364210450054</v>
      </c>
      <c r="CO7" s="9">
        <f t="shared" si="3"/>
        <v>0.62143190875248466</v>
      </c>
      <c r="CP7" s="9">
        <f t="shared" si="3"/>
        <v>0.6198433114625892</v>
      </c>
      <c r="CQ7" s="9">
        <f t="shared" si="3"/>
        <v>0.62235254510823057</v>
      </c>
      <c r="CR7" s="9">
        <f t="shared" si="3"/>
        <v>0.62447541354909397</v>
      </c>
      <c r="CS7" s="9">
        <f t="shared" si="3"/>
        <v>0.62612956708931755</v>
      </c>
    </row>
    <row r="8" spans="1:99" x14ac:dyDescent="0.25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709598.01000000013</v>
      </c>
      <c r="BW8" s="13">
        <v>735412.56</v>
      </c>
      <c r="BX8" s="13">
        <v>739405.17000000016</v>
      </c>
      <c r="BY8" s="13"/>
      <c r="BZ8" s="13"/>
      <c r="CA8" s="13"/>
      <c r="CB8" s="13"/>
      <c r="CC8" s="13"/>
      <c r="CD8" s="13"/>
      <c r="CE8" s="13"/>
      <c r="CF8" s="13"/>
      <c r="CG8" s="13"/>
      <c r="CH8" s="13">
        <v>750000</v>
      </c>
      <c r="CI8" s="13">
        <v>750000</v>
      </c>
      <c r="CJ8" s="13">
        <v>765000</v>
      </c>
      <c r="CK8" s="13">
        <v>775000</v>
      </c>
      <c r="CL8" s="13">
        <v>800000</v>
      </c>
      <c r="CM8" s="13">
        <v>810000</v>
      </c>
      <c r="CN8" s="13">
        <v>825000</v>
      </c>
      <c r="CO8" s="13">
        <v>820000</v>
      </c>
      <c r="CP8" s="13">
        <v>825000</v>
      </c>
      <c r="CQ8" s="13">
        <v>855000</v>
      </c>
      <c r="CR8" s="13">
        <v>860000</v>
      </c>
      <c r="CS8" s="13">
        <v>870000</v>
      </c>
    </row>
    <row r="9" spans="1:99" x14ac:dyDescent="0.25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811811.0556181001</v>
      </c>
      <c r="BW9" s="13">
        <v>854340.84554350039</v>
      </c>
      <c r="BX9" s="13">
        <v>2004254.6804550001</v>
      </c>
      <c r="BY9" s="13"/>
      <c r="BZ9" s="13"/>
      <c r="CA9" s="13"/>
      <c r="CB9" s="13"/>
      <c r="CC9" s="13"/>
      <c r="CD9" s="13"/>
      <c r="CE9" s="13"/>
      <c r="CF9" s="13"/>
      <c r="CG9" s="13"/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</row>
    <row r="10" spans="1:99" x14ac:dyDescent="0.25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/>
      <c r="BZ10" s="13"/>
      <c r="CA10" s="13"/>
      <c r="CB10" s="13"/>
      <c r="CC10" s="13"/>
      <c r="CD10" s="13"/>
      <c r="CE10" s="13"/>
      <c r="CF10" s="13"/>
      <c r="CG10" s="13"/>
      <c r="CH10" s="13">
        <v>625000</v>
      </c>
      <c r="CI10" s="13">
        <v>650000</v>
      </c>
      <c r="CJ10" s="13">
        <v>680000</v>
      </c>
      <c r="CK10" s="13">
        <v>750000</v>
      </c>
      <c r="CL10" s="13">
        <v>650000</v>
      </c>
      <c r="CM10" s="13">
        <v>680000</v>
      </c>
      <c r="CN10" s="13">
        <v>680000</v>
      </c>
      <c r="CO10" s="13">
        <v>690000</v>
      </c>
      <c r="CP10" s="13">
        <v>690000</v>
      </c>
      <c r="CQ10" s="13">
        <v>690000</v>
      </c>
      <c r="CR10" s="13">
        <v>690000</v>
      </c>
      <c r="CS10" s="13">
        <v>690000</v>
      </c>
    </row>
    <row r="11" spans="1:99" x14ac:dyDescent="0.25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/>
      <c r="BZ11" s="13"/>
      <c r="CA11" s="13"/>
      <c r="CB11" s="13"/>
      <c r="CC11" s="13"/>
      <c r="CD11" s="13"/>
      <c r="CE11" s="13"/>
      <c r="CF11" s="13"/>
      <c r="CG11" s="13"/>
      <c r="CH11" s="13">
        <v>530000</v>
      </c>
      <c r="CI11" s="13">
        <v>530000</v>
      </c>
      <c r="CJ11" s="13">
        <v>530000</v>
      </c>
      <c r="CK11" s="13">
        <v>530000</v>
      </c>
      <c r="CL11" s="13">
        <v>530000</v>
      </c>
      <c r="CM11" s="13">
        <v>530000</v>
      </c>
      <c r="CN11" s="13">
        <v>580000</v>
      </c>
      <c r="CO11" s="13">
        <v>580000</v>
      </c>
      <c r="CP11" s="13">
        <v>580000</v>
      </c>
      <c r="CQ11" s="13">
        <v>580000</v>
      </c>
      <c r="CR11" s="13">
        <v>580000</v>
      </c>
      <c r="CS11" s="13">
        <v>580000</v>
      </c>
    </row>
    <row r="12" spans="1:99" x14ac:dyDescent="0.25">
      <c r="A12" s="5"/>
    </row>
    <row r="13" spans="1:99" x14ac:dyDescent="0.25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/>
      <c r="BZ13" s="13"/>
      <c r="CA13" s="13"/>
      <c r="CB13" s="13"/>
      <c r="CC13" s="13"/>
      <c r="CD13" s="13"/>
      <c r="CE13" s="13"/>
      <c r="CF13" s="13"/>
      <c r="CG13" s="13"/>
      <c r="CH13" s="13">
        <v>375000</v>
      </c>
      <c r="CI13" s="13">
        <v>375000</v>
      </c>
      <c r="CJ13" s="13">
        <v>382500</v>
      </c>
      <c r="CK13" s="13">
        <v>387500</v>
      </c>
      <c r="CL13" s="13">
        <v>400000</v>
      </c>
      <c r="CM13" s="13">
        <v>405000</v>
      </c>
      <c r="CN13" s="13">
        <v>412500</v>
      </c>
      <c r="CO13" s="13">
        <v>410000</v>
      </c>
      <c r="CP13" s="13">
        <v>412500</v>
      </c>
      <c r="CQ13" s="13">
        <v>427500</v>
      </c>
      <c r="CR13" s="13">
        <v>430000</v>
      </c>
      <c r="CS13" s="13">
        <v>435000</v>
      </c>
    </row>
    <row r="14" spans="1:99" x14ac:dyDescent="0.25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/>
      <c r="BZ14" s="13"/>
      <c r="CA14" s="13"/>
      <c r="CB14" s="13"/>
      <c r="CC14" s="13"/>
      <c r="CD14" s="13"/>
      <c r="CE14" s="13"/>
      <c r="CF14" s="13"/>
      <c r="CG14" s="13"/>
      <c r="CH14" s="13">
        <v>270000</v>
      </c>
      <c r="CI14" s="13">
        <v>270000</v>
      </c>
      <c r="CJ14" s="13">
        <v>275400</v>
      </c>
      <c r="CK14" s="13">
        <v>279000</v>
      </c>
      <c r="CL14" s="13">
        <v>288000</v>
      </c>
      <c r="CM14" s="13">
        <v>291600</v>
      </c>
      <c r="CN14" s="13">
        <v>297000</v>
      </c>
      <c r="CO14" s="13">
        <v>295200</v>
      </c>
      <c r="CP14" s="13">
        <v>297000</v>
      </c>
      <c r="CQ14" s="13">
        <v>307800</v>
      </c>
      <c r="CR14" s="13">
        <v>309600</v>
      </c>
      <c r="CS14" s="13">
        <v>313200</v>
      </c>
    </row>
    <row r="15" spans="1:99" x14ac:dyDescent="0.25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S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/>
      <c r="BZ15" s="10"/>
      <c r="CA15" s="10"/>
      <c r="CB15" s="10"/>
      <c r="CC15" s="10"/>
      <c r="CD15" s="10"/>
      <c r="CE15" s="10"/>
      <c r="CF15" s="10"/>
      <c r="CG15" s="10"/>
      <c r="CH15" s="10">
        <f t="shared" si="5"/>
        <v>1800000</v>
      </c>
      <c r="CI15" s="10">
        <f t="shared" si="5"/>
        <v>1825000</v>
      </c>
      <c r="CJ15" s="10">
        <f t="shared" si="5"/>
        <v>1867900</v>
      </c>
      <c r="CK15" s="10">
        <f t="shared" si="5"/>
        <v>1946500</v>
      </c>
      <c r="CL15" s="10">
        <f t="shared" si="5"/>
        <v>1868000</v>
      </c>
      <c r="CM15" s="10">
        <f t="shared" si="5"/>
        <v>1906600</v>
      </c>
      <c r="CN15" s="10">
        <f t="shared" si="5"/>
        <v>1969500</v>
      </c>
      <c r="CO15" s="10">
        <f t="shared" si="5"/>
        <v>1975200</v>
      </c>
      <c r="CP15" s="10">
        <f t="shared" si="5"/>
        <v>1979500</v>
      </c>
      <c r="CQ15" s="10">
        <f t="shared" si="5"/>
        <v>2005300</v>
      </c>
      <c r="CR15" s="10">
        <f t="shared" si="5"/>
        <v>2009600</v>
      </c>
      <c r="CS15" s="10">
        <f t="shared" si="5"/>
        <v>2018200</v>
      </c>
    </row>
    <row r="16" spans="1:99" x14ac:dyDescent="0.25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/>
      <c r="BZ16" s="13"/>
      <c r="CA16" s="13"/>
      <c r="CB16" s="13"/>
      <c r="CC16" s="13"/>
      <c r="CD16" s="13"/>
      <c r="CE16" s="13"/>
      <c r="CF16" s="13"/>
      <c r="CG16" s="13"/>
      <c r="CH16" s="13">
        <v>50280</v>
      </c>
      <c r="CI16" s="13">
        <v>50280</v>
      </c>
      <c r="CJ16" s="13">
        <v>51435</v>
      </c>
      <c r="CK16" s="13">
        <v>52185</v>
      </c>
      <c r="CL16" s="13">
        <v>54039</v>
      </c>
      <c r="CM16" s="13">
        <v>54639</v>
      </c>
      <c r="CN16" s="13">
        <v>55794</v>
      </c>
      <c r="CO16" s="13">
        <v>55239</v>
      </c>
      <c r="CP16" s="13">
        <v>55893</v>
      </c>
      <c r="CQ16" s="13">
        <v>57918</v>
      </c>
      <c r="CR16" s="13">
        <v>58113</v>
      </c>
      <c r="CS16" s="13">
        <v>58863</v>
      </c>
    </row>
    <row r="17" spans="1:97" x14ac:dyDescent="0.25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S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/>
      <c r="BZ17" s="10"/>
      <c r="CA17" s="10"/>
      <c r="CB17" s="10"/>
      <c r="CC17" s="10"/>
      <c r="CD17" s="10"/>
      <c r="CE17" s="10"/>
      <c r="CF17" s="10"/>
      <c r="CG17" s="10"/>
      <c r="CH17" s="10">
        <f t="shared" si="7"/>
        <v>1850280</v>
      </c>
      <c r="CI17" s="10">
        <f t="shared" si="7"/>
        <v>1875280</v>
      </c>
      <c r="CJ17" s="10">
        <f t="shared" si="7"/>
        <v>1919335</v>
      </c>
      <c r="CK17" s="10">
        <f t="shared" si="7"/>
        <v>1998685</v>
      </c>
      <c r="CL17" s="10">
        <f t="shared" si="7"/>
        <v>1922039</v>
      </c>
      <c r="CM17" s="10">
        <f t="shared" si="7"/>
        <v>1961239</v>
      </c>
      <c r="CN17" s="10">
        <f t="shared" si="7"/>
        <v>2025294</v>
      </c>
      <c r="CO17" s="10">
        <f t="shared" si="7"/>
        <v>2030439</v>
      </c>
      <c r="CP17" s="10">
        <f t="shared" si="7"/>
        <v>2035393</v>
      </c>
      <c r="CQ17" s="10">
        <f t="shared" si="7"/>
        <v>2063218</v>
      </c>
      <c r="CR17" s="10">
        <f t="shared" si="7"/>
        <v>2067713</v>
      </c>
      <c r="CS17" s="10">
        <f t="shared" si="7"/>
        <v>2077063</v>
      </c>
    </row>
    <row r="18" spans="1:97" ht="27.1" x14ac:dyDescent="0.25">
      <c r="A18" s="6" t="s">
        <v>27</v>
      </c>
    </row>
    <row r="19" spans="1:97" x14ac:dyDescent="0.25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S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/>
      <c r="BZ19" s="9"/>
      <c r="CA19" s="9"/>
      <c r="CB19" s="9"/>
      <c r="CC19" s="9"/>
      <c r="CD19" s="9"/>
      <c r="CE19" s="9"/>
      <c r="CF19" s="9"/>
      <c r="CG19" s="9"/>
      <c r="CH19" s="9">
        <f t="shared" si="9"/>
        <v>0.26222722711767676</v>
      </c>
      <c r="CI19" s="9">
        <f t="shared" si="9"/>
        <v>0.2648319824884538</v>
      </c>
      <c r="CJ19" s="9">
        <f t="shared" si="9"/>
        <v>0.26504576937816271</v>
      </c>
      <c r="CK19" s="9">
        <f t="shared" si="9"/>
        <v>0.26954036067031356</v>
      </c>
      <c r="CL19" s="9">
        <f t="shared" si="9"/>
        <v>0.2556803291594919</v>
      </c>
      <c r="CM19" s="9">
        <f t="shared" si="9"/>
        <v>0.25739727268193147</v>
      </c>
      <c r="CN19" s="9">
        <f t="shared" si="9"/>
        <v>0.25965284829775365</v>
      </c>
      <c r="CO19" s="9">
        <f t="shared" si="9"/>
        <v>0.26193629881656094</v>
      </c>
      <c r="CP19" s="9">
        <f t="shared" si="9"/>
        <v>0.26062893873647403</v>
      </c>
      <c r="CQ19" s="9">
        <f t="shared" si="9"/>
        <v>0.25564024547450076</v>
      </c>
      <c r="CR19" s="9">
        <f t="shared" si="9"/>
        <v>0.2547677752088372</v>
      </c>
      <c r="CS19" s="9">
        <f t="shared" si="9"/>
        <v>0.2526930668209913</v>
      </c>
    </row>
    <row r="20" spans="1:97" x14ac:dyDescent="0.25">
      <c r="A20" s="7" t="s">
        <v>10</v>
      </c>
      <c r="B20" s="11">
        <f>B4-B5</f>
        <v>838786.92000000086</v>
      </c>
      <c r="C20" s="11">
        <f t="shared" ref="C20:BN20" si="10">C4-C5</f>
        <v>723297.87000000104</v>
      </c>
      <c r="D20" s="11">
        <f t="shared" si="10"/>
        <v>687003.08000000007</v>
      </c>
      <c r="E20" s="11">
        <f t="shared" si="10"/>
        <v>1132528.4900000002</v>
      </c>
      <c r="F20" s="11">
        <f t="shared" si="10"/>
        <v>1037265.7800000012</v>
      </c>
      <c r="G20" s="11">
        <f t="shared" si="10"/>
        <v>931468.23000000045</v>
      </c>
      <c r="H20" s="11">
        <f t="shared" si="10"/>
        <v>961410.40000000224</v>
      </c>
      <c r="I20" s="11">
        <f t="shared" si="10"/>
        <v>925875.48999999929</v>
      </c>
      <c r="J20" s="11">
        <f t="shared" si="10"/>
        <v>988083.29999999981</v>
      </c>
      <c r="K20" s="11">
        <f t="shared" si="10"/>
        <v>755703.24000000209</v>
      </c>
      <c r="L20" s="11">
        <f t="shared" si="10"/>
        <v>608347.48000000138</v>
      </c>
      <c r="M20" s="11">
        <f t="shared" si="10"/>
        <v>376722.1400000006</v>
      </c>
      <c r="N20" s="11">
        <f t="shared" si="10"/>
        <v>378780</v>
      </c>
      <c r="O20" s="11">
        <f t="shared" si="10"/>
        <v>673404.30000000075</v>
      </c>
      <c r="P20" s="11">
        <f t="shared" si="10"/>
        <v>1064026.4400000004</v>
      </c>
      <c r="Q20" s="11">
        <f t="shared" si="10"/>
        <v>1211515.589999998</v>
      </c>
      <c r="R20" s="11">
        <f t="shared" si="10"/>
        <v>1140897.8500000015</v>
      </c>
      <c r="S20" s="11">
        <f t="shared" si="10"/>
        <v>1093203.0999999996</v>
      </c>
      <c r="T20" s="11">
        <f t="shared" si="10"/>
        <v>1019185.5899999999</v>
      </c>
      <c r="U20" s="11">
        <f t="shared" si="10"/>
        <v>960528</v>
      </c>
      <c r="V20" s="11">
        <f t="shared" si="10"/>
        <v>747167.73999999929</v>
      </c>
      <c r="W20" s="11">
        <f t="shared" si="10"/>
        <v>683916.29999999981</v>
      </c>
      <c r="X20" s="11">
        <f t="shared" si="10"/>
        <v>542738.31000000052</v>
      </c>
      <c r="Y20" s="11">
        <f t="shared" si="10"/>
        <v>1213275.75</v>
      </c>
      <c r="Z20" s="11">
        <f t="shared" si="10"/>
        <v>900863.43999999948</v>
      </c>
      <c r="AA20" s="11">
        <f t="shared" si="10"/>
        <v>813938.70000000112</v>
      </c>
      <c r="AB20" s="11">
        <f t="shared" si="10"/>
        <v>647467.10000000149</v>
      </c>
      <c r="AC20" s="11">
        <f t="shared" si="10"/>
        <v>435358.22999999672</v>
      </c>
      <c r="AD20" s="11">
        <f t="shared" si="10"/>
        <v>369847.62000000104</v>
      </c>
      <c r="AE20" s="11">
        <f t="shared" si="10"/>
        <v>-29239.149999999441</v>
      </c>
      <c r="AF20" s="11">
        <f t="shared" si="10"/>
        <v>-343917.69000000041</v>
      </c>
      <c r="AG20" s="11">
        <f t="shared" si="10"/>
        <v>-419437.37000000104</v>
      </c>
      <c r="AH20" s="11">
        <f t="shared" si="10"/>
        <v>-257432.75</v>
      </c>
      <c r="AI20" s="11">
        <f t="shared" si="10"/>
        <v>-318346.40999999922</v>
      </c>
      <c r="AJ20" s="11">
        <f t="shared" si="10"/>
        <v>213431.59000000171</v>
      </c>
      <c r="AK20" s="11">
        <f t="shared" si="10"/>
        <v>336784.84000000078</v>
      </c>
      <c r="AL20" s="11">
        <f t="shared" si="10"/>
        <v>377380.49999999907</v>
      </c>
      <c r="AM20" s="11">
        <f t="shared" si="10"/>
        <v>640605.95999999903</v>
      </c>
      <c r="AN20" s="11">
        <f t="shared" si="10"/>
        <v>945552.7799999984</v>
      </c>
      <c r="AO20" s="11">
        <f t="shared" si="10"/>
        <v>626856.04999999981</v>
      </c>
      <c r="AP20" s="11">
        <f t="shared" si="10"/>
        <v>439218.23000000045</v>
      </c>
      <c r="AQ20" s="11">
        <f t="shared" si="10"/>
        <v>351230.99000000022</v>
      </c>
      <c r="AR20" s="11">
        <f t="shared" si="10"/>
        <v>543823.41000000015</v>
      </c>
      <c r="AS20" s="11">
        <f t="shared" si="10"/>
        <v>601666.99000000115</v>
      </c>
      <c r="AT20" s="11">
        <f t="shared" si="10"/>
        <v>794873.65000000037</v>
      </c>
      <c r="AU20" s="11">
        <f t="shared" si="10"/>
        <v>1007030.3499999996</v>
      </c>
      <c r="AV20" s="11">
        <f t="shared" si="10"/>
        <v>1216899.4899999993</v>
      </c>
      <c r="AW20" s="11">
        <f t="shared" si="10"/>
        <v>1142910.3500000006</v>
      </c>
      <c r="AX20" s="11">
        <f t="shared" si="10"/>
        <v>1496825.38</v>
      </c>
      <c r="AY20" s="11">
        <f t="shared" si="10"/>
        <v>1310003.0299999984</v>
      </c>
      <c r="AZ20" s="11">
        <f t="shared" si="10"/>
        <v>1631834.79</v>
      </c>
      <c r="BA20" s="11">
        <f t="shared" si="10"/>
        <v>1338133.1399999997</v>
      </c>
      <c r="BB20" s="11">
        <f t="shared" si="10"/>
        <v>1423042.3200000003</v>
      </c>
      <c r="BC20" s="11">
        <f t="shared" si="10"/>
        <v>1295968.7000000011</v>
      </c>
      <c r="BD20" s="11">
        <f t="shared" si="10"/>
        <v>1385609.4299999988</v>
      </c>
      <c r="BE20" s="11">
        <f t="shared" si="10"/>
        <v>1273952.9700000016</v>
      </c>
      <c r="BF20" s="11">
        <f t="shared" si="10"/>
        <v>1248447.4799999995</v>
      </c>
      <c r="BG20" s="11">
        <f t="shared" si="10"/>
        <v>1308958.7799999993</v>
      </c>
      <c r="BH20" s="11">
        <f t="shared" si="10"/>
        <v>1128941.6099999975</v>
      </c>
      <c r="BI20" s="11">
        <f t="shared" si="10"/>
        <v>955720.54999999888</v>
      </c>
      <c r="BJ20" s="11">
        <f t="shared" si="10"/>
        <v>1516013.0300000003</v>
      </c>
      <c r="BK20" s="11">
        <f t="shared" si="10"/>
        <v>1154346.9900000002</v>
      </c>
      <c r="BL20" s="11">
        <f t="shared" si="10"/>
        <v>1400672.5499999998</v>
      </c>
      <c r="BM20" s="11">
        <f t="shared" si="10"/>
        <v>881423.27999999933</v>
      </c>
      <c r="BN20" s="11">
        <f t="shared" si="10"/>
        <v>1512336.7699999996</v>
      </c>
      <c r="BO20" s="11">
        <f t="shared" ref="BO20:CS20" si="11">BO4-BO5</f>
        <v>1411334.2000000002</v>
      </c>
      <c r="BP20" s="11">
        <f t="shared" si="11"/>
        <v>1106230.6200000001</v>
      </c>
      <c r="BQ20" s="11">
        <f t="shared" si="11"/>
        <v>1452928.5000000009</v>
      </c>
      <c r="BR20" s="11">
        <f t="shared" si="11"/>
        <v>1106298.21</v>
      </c>
      <c r="BS20" s="11">
        <f t="shared" si="11"/>
        <v>1079509.5300000012</v>
      </c>
      <c r="BT20" s="11">
        <f t="shared" si="11"/>
        <v>1102834.1300000008</v>
      </c>
      <c r="BU20" s="11">
        <f t="shared" si="11"/>
        <v>726214.61999999918</v>
      </c>
      <c r="BV20" s="11">
        <f t="shared" si="11"/>
        <v>1696702.3599999985</v>
      </c>
      <c r="BW20" s="11">
        <f t="shared" si="11"/>
        <v>1275902.3200000003</v>
      </c>
      <c r="BX20" s="11">
        <f t="shared" si="11"/>
        <v>1155763.9499999993</v>
      </c>
      <c r="BY20" s="11"/>
      <c r="BZ20" s="11"/>
      <c r="CA20" s="11"/>
      <c r="CB20" s="11"/>
      <c r="CC20" s="11"/>
      <c r="CD20" s="11"/>
      <c r="CE20" s="11"/>
      <c r="CF20" s="11"/>
      <c r="CG20" s="11"/>
      <c r="CH20" s="11">
        <f>CH4-CH5</f>
        <v>1323982.1320702499</v>
      </c>
      <c r="CI20" s="11">
        <f t="shared" si="11"/>
        <v>1298982.1320702499</v>
      </c>
      <c r="CJ20" s="11">
        <f t="shared" si="11"/>
        <v>1330977.1320702499</v>
      </c>
      <c r="CK20" s="11">
        <f t="shared" si="11"/>
        <v>1282339.6320702499</v>
      </c>
      <c r="CL20" s="11">
        <f t="shared" si="11"/>
        <v>1489148.1320702499</v>
      </c>
      <c r="CM20" s="11">
        <f t="shared" si="11"/>
        <v>1486998.1320702499</v>
      </c>
      <c r="CN20" s="11">
        <f t="shared" si="11"/>
        <v>1498993.1320702499</v>
      </c>
      <c r="CO20" s="11">
        <f t="shared" si="11"/>
        <v>1454848.1320702499</v>
      </c>
      <c r="CP20" s="11">
        <f t="shared" si="11"/>
        <v>1505956.6320702499</v>
      </c>
      <c r="CQ20" s="11">
        <f t="shared" si="11"/>
        <v>1582212.8820702499</v>
      </c>
      <c r="CR20" s="11">
        <f t="shared" si="11"/>
        <v>1569430.3820702499</v>
      </c>
      <c r="CS20" s="11">
        <f t="shared" si="11"/>
        <v>1590792.8820702499</v>
      </c>
    </row>
    <row r="21" spans="1:97" x14ac:dyDescent="0.25">
      <c r="A21" s="5" t="s">
        <v>28</v>
      </c>
      <c r="B21" s="12">
        <f>B20/-(B4)</f>
        <v>-0.10755606721195753</v>
      </c>
      <c r="C21" s="12">
        <f t="shared" ref="C21:BN21" si="12">C20/-(C4)</f>
        <v>-9.3122182978882237E-2</v>
      </c>
      <c r="D21" s="12">
        <f t="shared" si="12"/>
        <v>-8.3314456185328289E-2</v>
      </c>
      <c r="E21" s="12">
        <f t="shared" si="12"/>
        <v>-0.12874578074312279</v>
      </c>
      <c r="F21" s="12">
        <f t="shared" si="12"/>
        <v>-0.12153449299257023</v>
      </c>
      <c r="G21" s="12">
        <f t="shared" si="12"/>
        <v>-0.11052598568967523</v>
      </c>
      <c r="H21" s="12">
        <f t="shared" si="12"/>
        <v>-0.11262875710793399</v>
      </c>
      <c r="I21" s="12">
        <f t="shared" si="12"/>
        <v>-0.11148715632274228</v>
      </c>
      <c r="J21" s="12">
        <f t="shared" si="12"/>
        <v>-0.11927175868158145</v>
      </c>
      <c r="K21" s="12">
        <f t="shared" si="12"/>
        <v>-9.8874371849013834E-2</v>
      </c>
      <c r="L21" s="12">
        <f t="shared" si="12"/>
        <v>-8.5585231224706806E-2</v>
      </c>
      <c r="M21" s="12">
        <f t="shared" si="12"/>
        <v>-5.2787934533580438E-2</v>
      </c>
      <c r="N21" s="12">
        <f t="shared" si="12"/>
        <v>-5.486373706342397E-2</v>
      </c>
      <c r="O21" s="12">
        <f t="shared" si="12"/>
        <v>-9.963732909619849E-2</v>
      </c>
      <c r="P21" s="12">
        <f t="shared" si="12"/>
        <v>-0.14298434950074318</v>
      </c>
      <c r="Q21" s="12">
        <f t="shared" si="12"/>
        <v>-0.14562081854494199</v>
      </c>
      <c r="R21" s="12">
        <f t="shared" si="12"/>
        <v>-0.14252527800314324</v>
      </c>
      <c r="S21" s="12">
        <f t="shared" si="12"/>
        <v>-0.14516448524980169</v>
      </c>
      <c r="T21" s="12">
        <f t="shared" si="12"/>
        <v>-0.13958586171078902</v>
      </c>
      <c r="U21" s="12">
        <f t="shared" si="12"/>
        <v>-0.13438580218130045</v>
      </c>
      <c r="V21" s="12">
        <f t="shared" si="12"/>
        <v>-0.10536375713631418</v>
      </c>
      <c r="W21" s="12">
        <f t="shared" si="12"/>
        <v>-9.7426085396274856E-2</v>
      </c>
      <c r="X21" s="12">
        <f t="shared" si="12"/>
        <v>-7.6879465825518467E-2</v>
      </c>
      <c r="Y21" s="12">
        <f t="shared" si="12"/>
        <v>-0.21735613561393544</v>
      </c>
      <c r="Z21" s="12">
        <f t="shared" si="12"/>
        <v>-0.12856429540281994</v>
      </c>
      <c r="AA21" s="12">
        <f t="shared" si="12"/>
        <v>-0.10976133133487591</v>
      </c>
      <c r="AB21" s="12">
        <f t="shared" si="12"/>
        <v>-8.5253057850761482E-2</v>
      </c>
      <c r="AC21" s="12">
        <f t="shared" si="12"/>
        <v>-5.79378872688108E-2</v>
      </c>
      <c r="AD21" s="12">
        <f t="shared" si="12"/>
        <v>-4.3999991453346807E-2</v>
      </c>
      <c r="AE21" s="12">
        <f t="shared" si="12"/>
        <v>3.6978290255683488E-3</v>
      </c>
      <c r="AF21" s="12">
        <f t="shared" si="12"/>
        <v>4.1807162271674865E-2</v>
      </c>
      <c r="AG21" s="12">
        <f t="shared" si="12"/>
        <v>5.4953737850870522E-2</v>
      </c>
      <c r="AH21" s="12">
        <f t="shared" si="12"/>
        <v>3.2022177475104836E-2</v>
      </c>
      <c r="AI21" s="12">
        <f t="shared" si="12"/>
        <v>4.08967189588147E-2</v>
      </c>
      <c r="AJ21" s="12">
        <f t="shared" si="12"/>
        <v>-2.9086818563662371E-2</v>
      </c>
      <c r="AK21" s="12">
        <f t="shared" si="12"/>
        <v>-5.5448577808131033E-2</v>
      </c>
      <c r="AL21" s="12">
        <f t="shared" si="12"/>
        <v>-5.2515111409238938E-2</v>
      </c>
      <c r="AM21" s="12">
        <f t="shared" si="12"/>
        <v>-8.6408147279614392E-2</v>
      </c>
      <c r="AN21" s="12">
        <f t="shared" si="12"/>
        <v>-0.11864550419382719</v>
      </c>
      <c r="AO21" s="12">
        <f t="shared" si="12"/>
        <v>-7.3691753325116197E-2</v>
      </c>
      <c r="AP21" s="12">
        <f t="shared" si="12"/>
        <v>-5.4210349035791701E-2</v>
      </c>
      <c r="AQ21" s="12">
        <f t="shared" si="12"/>
        <v>-4.3202877841082329E-2</v>
      </c>
      <c r="AR21" s="12">
        <f t="shared" si="12"/>
        <v>-6.7582754929244204E-2</v>
      </c>
      <c r="AS21" s="12">
        <f t="shared" si="12"/>
        <v>-6.9927874012053165E-2</v>
      </c>
      <c r="AT21" s="12">
        <f t="shared" si="12"/>
        <v>-9.0710372906443015E-2</v>
      </c>
      <c r="AU21" s="12">
        <f t="shared" si="12"/>
        <v>-0.11214110808621225</v>
      </c>
      <c r="AV21" s="12">
        <f t="shared" si="12"/>
        <v>-0.1416528059821002</v>
      </c>
      <c r="AW21" s="12">
        <f t="shared" si="12"/>
        <v>-0.16890052646507489</v>
      </c>
      <c r="AX21" s="12">
        <f t="shared" si="12"/>
        <v>-0.17812307708462477</v>
      </c>
      <c r="AY21" s="12">
        <f t="shared" si="12"/>
        <v>-0.16417350826326887</v>
      </c>
      <c r="AZ21" s="12">
        <f t="shared" si="12"/>
        <v>-0.19093306899717799</v>
      </c>
      <c r="BA21" s="12">
        <f t="shared" si="12"/>
        <v>-0.1661514658454028</v>
      </c>
      <c r="BB21" s="12">
        <f t="shared" si="12"/>
        <v>-0.17594595251427478</v>
      </c>
      <c r="BC21" s="12">
        <f t="shared" si="12"/>
        <v>-0.16192369283376645</v>
      </c>
      <c r="BD21" s="12">
        <f t="shared" si="12"/>
        <v>-0.17173476010566097</v>
      </c>
      <c r="BE21" s="12">
        <f t="shared" si="12"/>
        <v>-0.16082320306999873</v>
      </c>
      <c r="BF21" s="12">
        <f t="shared" si="12"/>
        <v>-0.16488289720806601</v>
      </c>
      <c r="BG21" s="12">
        <f t="shared" si="12"/>
        <v>-0.16203494521752781</v>
      </c>
      <c r="BH21" s="12">
        <f t="shared" si="12"/>
        <v>-0.14081773729077676</v>
      </c>
      <c r="BI21" s="12">
        <f t="shared" si="12"/>
        <v>-0.13818919491568205</v>
      </c>
      <c r="BJ21" s="12">
        <f t="shared" si="12"/>
        <v>-0.18145147877812198</v>
      </c>
      <c r="BK21" s="12">
        <f t="shared" si="12"/>
        <v>-0.15423844524655003</v>
      </c>
      <c r="BL21" s="12">
        <f t="shared" si="12"/>
        <v>-0.1745665463663523</v>
      </c>
      <c r="BM21" s="12">
        <f t="shared" si="12"/>
        <v>-0.13543681860044737</v>
      </c>
      <c r="BN21" s="12">
        <f t="shared" si="12"/>
        <v>-0.18190461702289493</v>
      </c>
      <c r="BO21" s="12">
        <f t="shared" ref="BO21:CS21" si="13">BO20/-(BO4)</f>
        <v>-0.17530352813233666</v>
      </c>
      <c r="BP21" s="12">
        <f t="shared" si="13"/>
        <v>-0.15078920732527326</v>
      </c>
      <c r="BQ21" s="12">
        <f t="shared" si="13"/>
        <v>-0.17566700920396558</v>
      </c>
      <c r="BR21" s="12">
        <f t="shared" si="13"/>
        <v>-0.15358551575319243</v>
      </c>
      <c r="BS21" s="12">
        <f t="shared" si="13"/>
        <v>-0.15389777612306235</v>
      </c>
      <c r="BT21" s="12">
        <f t="shared" si="13"/>
        <v>-0.15156254130846458</v>
      </c>
      <c r="BU21" s="12">
        <f t="shared" si="13"/>
        <v>-0.13071725316042182</v>
      </c>
      <c r="BV21" s="12">
        <f t="shared" si="13"/>
        <v>-0.16909087418867749</v>
      </c>
      <c r="BW21" s="12">
        <f t="shared" si="13"/>
        <v>-0.15369326607821074</v>
      </c>
      <c r="BX21" s="12">
        <f t="shared" si="13"/>
        <v>-0.13903690290799428</v>
      </c>
      <c r="BY21" s="12"/>
      <c r="BZ21" s="12"/>
      <c r="CA21" s="12"/>
      <c r="CB21" s="12"/>
      <c r="CC21" s="12"/>
      <c r="CD21" s="12"/>
      <c r="CE21" s="12"/>
      <c r="CF21" s="12"/>
      <c r="CG21" s="12"/>
      <c r="CH21" s="12">
        <f t="shared" si="13"/>
        <v>-0.15799309451912288</v>
      </c>
      <c r="CI21" s="12">
        <f t="shared" si="13"/>
        <v>-0.15500980096303699</v>
      </c>
      <c r="CJ21" s="12">
        <f t="shared" si="13"/>
        <v>-0.15526125775097693</v>
      </c>
      <c r="CK21" s="12">
        <f t="shared" si="13"/>
        <v>-0.14743772717105488</v>
      </c>
      <c r="CL21" s="12">
        <f t="shared" si="13"/>
        <v>-0.16534149026483649</v>
      </c>
      <c r="CM21" s="12">
        <f t="shared" si="13"/>
        <v>-0.16328975260201503</v>
      </c>
      <c r="CN21" s="12">
        <f t="shared" si="13"/>
        <v>-0.16119939047964835</v>
      </c>
      <c r="CO21" s="12">
        <f t="shared" si="13"/>
        <v>-0.15802401912455871</v>
      </c>
      <c r="CP21" s="12">
        <f t="shared" si="13"/>
        <v>-0.16166138501103</v>
      </c>
      <c r="CQ21" s="12">
        <f t="shared" si="13"/>
        <v>-0.16390892800893503</v>
      </c>
      <c r="CR21" s="12">
        <f t="shared" si="13"/>
        <v>-0.16203917010688657</v>
      </c>
      <c r="CS21" s="12">
        <f t="shared" si="13"/>
        <v>-0.16215206993224096</v>
      </c>
    </row>
    <row r="22" spans="1:97" x14ac:dyDescent="0.25">
      <c r="A22" s="5" t="s">
        <v>29</v>
      </c>
      <c r="B22" s="11">
        <f>B20+B11</f>
        <v>1306973.8800000008</v>
      </c>
      <c r="C22" s="11">
        <f t="shared" ref="C22:BN22" si="14">C20+C11</f>
        <v>1187591.4500000011</v>
      </c>
      <c r="D22" s="11">
        <f t="shared" si="14"/>
        <v>1154455.6400000001</v>
      </c>
      <c r="E22" s="11">
        <f t="shared" si="14"/>
        <v>1601941.1300000001</v>
      </c>
      <c r="F22" s="11">
        <f t="shared" si="14"/>
        <v>1506689.5300000012</v>
      </c>
      <c r="G22" s="11">
        <f t="shared" si="14"/>
        <v>1400413.3600000006</v>
      </c>
      <c r="H22" s="11">
        <f t="shared" si="14"/>
        <v>1470936.9500000023</v>
      </c>
      <c r="I22" s="11">
        <f t="shared" si="14"/>
        <v>1435392.0799999994</v>
      </c>
      <c r="J22" s="11">
        <f t="shared" si="14"/>
        <v>1497973.91</v>
      </c>
      <c r="K22" s="11">
        <f t="shared" si="14"/>
        <v>1265170.5100000021</v>
      </c>
      <c r="L22" s="11">
        <f t="shared" si="14"/>
        <v>1102795.3600000013</v>
      </c>
      <c r="M22" s="11">
        <f t="shared" si="14"/>
        <v>877083.95000000065</v>
      </c>
      <c r="N22" s="11">
        <f t="shared" si="14"/>
        <v>843254.27</v>
      </c>
      <c r="O22" s="11">
        <f t="shared" si="14"/>
        <v>1145282.5800000008</v>
      </c>
      <c r="P22" s="11">
        <f t="shared" si="14"/>
        <v>1538401.1900000004</v>
      </c>
      <c r="Q22" s="11">
        <f t="shared" si="14"/>
        <v>1683786.639999998</v>
      </c>
      <c r="R22" s="11">
        <f t="shared" si="14"/>
        <v>1612918.2000000016</v>
      </c>
      <c r="S22" s="11">
        <f t="shared" si="14"/>
        <v>1906802.8599999994</v>
      </c>
      <c r="T22" s="11">
        <f t="shared" si="14"/>
        <v>1548093.0299999998</v>
      </c>
      <c r="U22" s="11">
        <f t="shared" si="14"/>
        <v>1488548.75</v>
      </c>
      <c r="V22" s="11">
        <f t="shared" si="14"/>
        <v>1388581.2199999993</v>
      </c>
      <c r="W22" s="11">
        <f t="shared" si="14"/>
        <v>1216683.6999999997</v>
      </c>
      <c r="X22" s="11">
        <f t="shared" si="14"/>
        <v>1080254.9900000005</v>
      </c>
      <c r="Y22" s="11">
        <f t="shared" si="14"/>
        <v>1716983.62</v>
      </c>
      <c r="Z22" s="11">
        <f t="shared" si="14"/>
        <v>1427890.5399999996</v>
      </c>
      <c r="AA22" s="11">
        <f t="shared" si="14"/>
        <v>1339478.4600000011</v>
      </c>
      <c r="AB22" s="11">
        <f t="shared" si="14"/>
        <v>1169648.7800000017</v>
      </c>
      <c r="AC22" s="11">
        <f t="shared" si="14"/>
        <v>956502.28999999678</v>
      </c>
      <c r="AD22" s="11">
        <f t="shared" si="14"/>
        <v>887059.45000000112</v>
      </c>
      <c r="AE22" s="11">
        <f t="shared" si="14"/>
        <v>486632.86000000063</v>
      </c>
      <c r="AF22" s="11">
        <f t="shared" si="14"/>
        <v>168635.34999999963</v>
      </c>
      <c r="AG22" s="11">
        <f t="shared" si="14"/>
        <v>92403.099999999045</v>
      </c>
      <c r="AH22" s="11">
        <f t="shared" si="14"/>
        <v>256123.19</v>
      </c>
      <c r="AI22" s="11">
        <f t="shared" si="14"/>
        <v>200018.39000000083</v>
      </c>
      <c r="AJ22" s="11">
        <f t="shared" si="14"/>
        <v>725291.50000000175</v>
      </c>
      <c r="AK22" s="11">
        <f t="shared" si="14"/>
        <v>902485.54000000085</v>
      </c>
      <c r="AL22" s="11">
        <f t="shared" si="14"/>
        <v>910937.78999999899</v>
      </c>
      <c r="AM22" s="11">
        <f t="shared" si="14"/>
        <v>1175922.4899999991</v>
      </c>
      <c r="AN22" s="11">
        <f t="shared" si="14"/>
        <v>1508338.2099999986</v>
      </c>
      <c r="AO22" s="11">
        <f t="shared" si="14"/>
        <v>1189147.3999999999</v>
      </c>
      <c r="AP22" s="11">
        <f t="shared" si="14"/>
        <v>997750.35000000044</v>
      </c>
      <c r="AQ22" s="11">
        <f t="shared" si="14"/>
        <v>909219.67000000016</v>
      </c>
      <c r="AR22" s="11">
        <f t="shared" si="14"/>
        <v>1101390.4300000002</v>
      </c>
      <c r="AS22" s="11">
        <f t="shared" si="14"/>
        <v>1169786.6100000013</v>
      </c>
      <c r="AT22" s="11">
        <f t="shared" si="14"/>
        <v>1344611.5200000005</v>
      </c>
      <c r="AU22" s="11">
        <f t="shared" si="14"/>
        <v>1558261.3099999996</v>
      </c>
      <c r="AV22" s="11">
        <f t="shared" si="14"/>
        <v>1753950.2999999993</v>
      </c>
      <c r="AW22" s="11">
        <f t="shared" si="14"/>
        <v>1694776.1200000006</v>
      </c>
      <c r="AX22" s="11">
        <f t="shared" si="14"/>
        <v>2036958.5</v>
      </c>
      <c r="AY22" s="11">
        <f t="shared" si="14"/>
        <v>1851134.7599999984</v>
      </c>
      <c r="AZ22" s="11">
        <f t="shared" si="14"/>
        <v>2172914.56</v>
      </c>
      <c r="BA22" s="11">
        <f t="shared" si="14"/>
        <v>1874523.1199999996</v>
      </c>
      <c r="BB22" s="11">
        <f t="shared" si="14"/>
        <v>1957106.7600000002</v>
      </c>
      <c r="BC22" s="11">
        <f t="shared" si="14"/>
        <v>1829667.0600000012</v>
      </c>
      <c r="BD22" s="11">
        <f t="shared" si="14"/>
        <v>1920546.7099999988</v>
      </c>
      <c r="BE22" s="11">
        <f t="shared" si="14"/>
        <v>1806672.3400000017</v>
      </c>
      <c r="BF22" s="11">
        <f t="shared" si="14"/>
        <v>1782500.0499999993</v>
      </c>
      <c r="BG22" s="11">
        <f t="shared" si="14"/>
        <v>1843222.6199999992</v>
      </c>
      <c r="BH22" s="11">
        <f t="shared" si="14"/>
        <v>1660051.6799999974</v>
      </c>
      <c r="BI22" s="11">
        <f t="shared" si="14"/>
        <v>1475535.7899999989</v>
      </c>
      <c r="BJ22" s="11">
        <f t="shared" si="14"/>
        <v>2028697.4100000001</v>
      </c>
      <c r="BK22" s="11">
        <f t="shared" si="14"/>
        <v>1663736.9700000002</v>
      </c>
      <c r="BL22" s="11">
        <f t="shared" si="14"/>
        <v>1911540.9</v>
      </c>
      <c r="BM22" s="11">
        <f t="shared" si="14"/>
        <v>1392516.8799999994</v>
      </c>
      <c r="BN22" s="11">
        <f t="shared" si="14"/>
        <v>2025511.0799999996</v>
      </c>
      <c r="BO22" s="11">
        <f t="shared" ref="BO22:CS22" si="15">BO20+BO11</f>
        <v>1931685.8800000001</v>
      </c>
      <c r="BP22" s="11">
        <f t="shared" si="15"/>
        <v>1626828.3800000001</v>
      </c>
      <c r="BQ22" s="11">
        <f t="shared" si="15"/>
        <v>1981486.580000001</v>
      </c>
      <c r="BR22" s="11">
        <f t="shared" si="15"/>
        <v>1638257.9100000001</v>
      </c>
      <c r="BS22" s="11">
        <f t="shared" si="15"/>
        <v>1612166.2700000009</v>
      </c>
      <c r="BT22" s="11">
        <f t="shared" si="15"/>
        <v>1625390.2300000009</v>
      </c>
      <c r="BU22" s="11">
        <f t="shared" si="15"/>
        <v>1194716.2599999991</v>
      </c>
      <c r="BV22" s="11">
        <f t="shared" si="15"/>
        <v>2223336.1899999985</v>
      </c>
      <c r="BW22" s="11">
        <f t="shared" si="15"/>
        <v>1808453.0800000003</v>
      </c>
      <c r="BX22" s="11">
        <f t="shared" si="15"/>
        <v>1699700.6099999994</v>
      </c>
      <c r="BY22" s="11"/>
      <c r="BZ22" s="11"/>
      <c r="CA22" s="11"/>
      <c r="CB22" s="11"/>
      <c r="CC22" s="11"/>
      <c r="CD22" s="11"/>
      <c r="CE22" s="11"/>
      <c r="CF22" s="11"/>
      <c r="CG22" s="11"/>
      <c r="CH22" s="11">
        <f t="shared" si="15"/>
        <v>1853982.1320702499</v>
      </c>
      <c r="CI22" s="11">
        <f t="shared" si="15"/>
        <v>1828982.1320702499</v>
      </c>
      <c r="CJ22" s="11">
        <f t="shared" si="15"/>
        <v>1860977.1320702499</v>
      </c>
      <c r="CK22" s="11">
        <f t="shared" si="15"/>
        <v>1812339.6320702499</v>
      </c>
      <c r="CL22" s="11">
        <f t="shared" si="15"/>
        <v>2019148.1320702499</v>
      </c>
      <c r="CM22" s="11">
        <f t="shared" si="15"/>
        <v>2016998.1320702499</v>
      </c>
      <c r="CN22" s="11">
        <f t="shared" si="15"/>
        <v>2078993.1320702499</v>
      </c>
      <c r="CO22" s="11">
        <f t="shared" si="15"/>
        <v>2034848.1320702499</v>
      </c>
      <c r="CP22" s="11">
        <f t="shared" si="15"/>
        <v>2085956.6320702499</v>
      </c>
      <c r="CQ22" s="11">
        <f t="shared" si="15"/>
        <v>2162212.8820702499</v>
      </c>
      <c r="CR22" s="11">
        <f t="shared" si="15"/>
        <v>2149430.3820702499</v>
      </c>
      <c r="CS22" s="11">
        <f t="shared" si="15"/>
        <v>2170792.8820702499</v>
      </c>
    </row>
    <row r="23" spans="1:97" x14ac:dyDescent="0.25">
      <c r="A23" s="5" t="s">
        <v>30</v>
      </c>
      <c r="B23" s="12">
        <f>B22/B4</f>
        <v>0.16759079943873331</v>
      </c>
      <c r="C23" s="12">
        <f t="shared" ref="C23:BN23" si="16">C22/C4</f>
        <v>0.15289842939957229</v>
      </c>
      <c r="D23" s="12">
        <f t="shared" si="16"/>
        <v>0.1400035118280476</v>
      </c>
      <c r="E23" s="12">
        <f t="shared" si="16"/>
        <v>0.18210858561833648</v>
      </c>
      <c r="F23" s="12">
        <f t="shared" si="16"/>
        <v>0.17653599651746332</v>
      </c>
      <c r="G23" s="12">
        <f t="shared" si="16"/>
        <v>0.16616999056101997</v>
      </c>
      <c r="H23" s="12">
        <f t="shared" si="16"/>
        <v>0.17231954268711377</v>
      </c>
      <c r="I23" s="12">
        <f t="shared" si="16"/>
        <v>0.17283941840536921</v>
      </c>
      <c r="J23" s="12">
        <f t="shared" si="16"/>
        <v>0.18082076956955453</v>
      </c>
      <c r="K23" s="12">
        <f t="shared" si="16"/>
        <v>0.16553182894669916</v>
      </c>
      <c r="L23" s="12">
        <f t="shared" si="16"/>
        <v>0.15514652231177758</v>
      </c>
      <c r="M23" s="12">
        <f t="shared" si="16"/>
        <v>0.12290079402568189</v>
      </c>
      <c r="N23" s="12">
        <f t="shared" si="16"/>
        <v>0.12213971314982186</v>
      </c>
      <c r="O23" s="12">
        <f t="shared" si="16"/>
        <v>0.16945673992815791</v>
      </c>
      <c r="P23" s="12">
        <f t="shared" si="16"/>
        <v>0.20673104084078886</v>
      </c>
      <c r="Q23" s="12">
        <f t="shared" si="16"/>
        <v>0.2023864907688375</v>
      </c>
      <c r="R23" s="12">
        <f t="shared" si="16"/>
        <v>0.20149184683916208</v>
      </c>
      <c r="S23" s="12">
        <f t="shared" si="16"/>
        <v>0.2532009428483597</v>
      </c>
      <c r="T23" s="12">
        <f t="shared" si="16"/>
        <v>0.2120240922961012</v>
      </c>
      <c r="U23" s="12">
        <f t="shared" si="16"/>
        <v>0.20826026711842036</v>
      </c>
      <c r="V23" s="12">
        <f t="shared" si="16"/>
        <v>0.19581430861579613</v>
      </c>
      <c r="W23" s="12">
        <f t="shared" si="16"/>
        <v>0.17332052190663633</v>
      </c>
      <c r="X23" s="12">
        <f t="shared" si="16"/>
        <v>0.15301928214087329</v>
      </c>
      <c r="Y23" s="12">
        <f t="shared" si="16"/>
        <v>0.30759448093776359</v>
      </c>
      <c r="Z23" s="12">
        <f t="shared" si="16"/>
        <v>0.2037775461144834</v>
      </c>
      <c r="AA23" s="12">
        <f t="shared" si="16"/>
        <v>0.18063146409427303</v>
      </c>
      <c r="AB23" s="12">
        <f t="shared" si="16"/>
        <v>0.15400957841164825</v>
      </c>
      <c r="AC23" s="12">
        <f t="shared" si="16"/>
        <v>0.12729223437530884</v>
      </c>
      <c r="AD23" s="12">
        <f t="shared" si="16"/>
        <v>0.10553159222333365</v>
      </c>
      <c r="AE23" s="12">
        <f t="shared" si="16"/>
        <v>6.1543687641514043E-2</v>
      </c>
      <c r="AF23" s="12">
        <f t="shared" si="16"/>
        <v>2.0499571982443419E-2</v>
      </c>
      <c r="AG23" s="12">
        <f t="shared" si="16"/>
        <v>1.2106445675090201E-2</v>
      </c>
      <c r="AH23" s="12">
        <f t="shared" si="16"/>
        <v>3.1859280707951868E-2</v>
      </c>
      <c r="AI23" s="12">
        <f t="shared" si="16"/>
        <v>2.5695580743079989E-2</v>
      </c>
      <c r="AJ23" s="12">
        <f t="shared" si="16"/>
        <v>9.8843954010118223E-2</v>
      </c>
      <c r="AK23" s="12">
        <f t="shared" si="16"/>
        <v>0.14858608150355901</v>
      </c>
      <c r="AL23" s="12">
        <f t="shared" si="16"/>
        <v>0.12676330528136978</v>
      </c>
      <c r="AM23" s="12">
        <f t="shared" si="16"/>
        <v>0.15861432776137604</v>
      </c>
      <c r="AN23" s="12">
        <f t="shared" si="16"/>
        <v>0.18926235658708013</v>
      </c>
      <c r="AO23" s="12">
        <f t="shared" si="16"/>
        <v>0.13979342923786617</v>
      </c>
      <c r="AP23" s="12">
        <f t="shared" si="16"/>
        <v>0.12314697120855685</v>
      </c>
      <c r="AQ23" s="12">
        <f t="shared" si="16"/>
        <v>0.11183781457814747</v>
      </c>
      <c r="AR23" s="12">
        <f t="shared" si="16"/>
        <v>0.13687347426272967</v>
      </c>
      <c r="AS23" s="12">
        <f t="shared" si="16"/>
        <v>0.13595675356074746</v>
      </c>
      <c r="AT23" s="12">
        <f t="shared" si="16"/>
        <v>0.15344603811372934</v>
      </c>
      <c r="AU23" s="12">
        <f t="shared" si="16"/>
        <v>0.17352520705187555</v>
      </c>
      <c r="AV23" s="12">
        <f t="shared" si="16"/>
        <v>0.20416803819035742</v>
      </c>
      <c r="AW23" s="12">
        <f t="shared" si="16"/>
        <v>0.25045584625988981</v>
      </c>
      <c r="AX23" s="12">
        <f t="shared" si="16"/>
        <v>0.2423992275663322</v>
      </c>
      <c r="AY23" s="12">
        <f t="shared" si="16"/>
        <v>0.23198975945672765</v>
      </c>
      <c r="AZ23" s="12">
        <f t="shared" si="16"/>
        <v>0.2542421868634463</v>
      </c>
      <c r="BA23" s="12">
        <f t="shared" si="16"/>
        <v>0.23275319535774885</v>
      </c>
      <c r="BB23" s="12">
        <f t="shared" si="16"/>
        <v>0.2419780551995995</v>
      </c>
      <c r="BC23" s="12">
        <f t="shared" si="16"/>
        <v>0.2286061746796049</v>
      </c>
      <c r="BD23" s="12">
        <f t="shared" si="16"/>
        <v>0.23803578510112081</v>
      </c>
      <c r="BE23" s="12">
        <f t="shared" si="16"/>
        <v>0.22807343713541456</v>
      </c>
      <c r="BF23" s="12">
        <f t="shared" si="16"/>
        <v>0.23541540771704914</v>
      </c>
      <c r="BG23" s="12">
        <f t="shared" si="16"/>
        <v>0.22817103244107359</v>
      </c>
      <c r="BH23" s="12">
        <f t="shared" si="16"/>
        <v>0.20706537813178197</v>
      </c>
      <c r="BI23" s="12">
        <f t="shared" si="16"/>
        <v>0.2133501292709202</v>
      </c>
      <c r="BJ23" s="12">
        <f t="shared" si="16"/>
        <v>0.24281463137414194</v>
      </c>
      <c r="BK23" s="12">
        <f t="shared" si="16"/>
        <v>0.22230075165874172</v>
      </c>
      <c r="BL23" s="12">
        <f t="shared" si="16"/>
        <v>0.23823633378909925</v>
      </c>
      <c r="BM23" s="12">
        <f t="shared" si="16"/>
        <v>0.21396990566736679</v>
      </c>
      <c r="BN23" s="12">
        <f t="shared" si="16"/>
        <v>0.24362947763481962</v>
      </c>
      <c r="BO23" s="12">
        <f t="shared" ref="BO23:CS23" si="17">BO22/BO4</f>
        <v>0.23993703972270883</v>
      </c>
      <c r="BP23" s="12">
        <f t="shared" si="17"/>
        <v>0.2217513757433856</v>
      </c>
      <c r="BQ23" s="12">
        <f t="shared" si="17"/>
        <v>0.23957257448414995</v>
      </c>
      <c r="BR23" s="12">
        <f t="shared" si="17"/>
        <v>0.22743658424982641</v>
      </c>
      <c r="BS23" s="12">
        <f t="shared" si="17"/>
        <v>0.22983475068868764</v>
      </c>
      <c r="BT23" s="12">
        <f t="shared" si="17"/>
        <v>0.22337744831740899</v>
      </c>
      <c r="BU23" s="12">
        <f t="shared" si="17"/>
        <v>0.21504665908997042</v>
      </c>
      <c r="BV23" s="12">
        <f t="shared" si="17"/>
        <v>0.22157443099355603</v>
      </c>
      <c r="BW23" s="12">
        <f t="shared" si="17"/>
        <v>0.21784352615206448</v>
      </c>
      <c r="BX23" s="12">
        <f t="shared" si="17"/>
        <v>0.20447177703131225</v>
      </c>
      <c r="BY23" s="12"/>
      <c r="BZ23" s="12"/>
      <c r="CA23" s="12"/>
      <c r="CB23" s="12"/>
      <c r="CC23" s="12"/>
      <c r="CD23" s="12"/>
      <c r="CE23" s="12"/>
      <c r="CF23" s="12"/>
      <c r="CG23" s="12"/>
      <c r="CH23" s="12">
        <f t="shared" si="17"/>
        <v>0.22123891790814437</v>
      </c>
      <c r="CI23" s="12">
        <f t="shared" si="17"/>
        <v>0.21825562435205845</v>
      </c>
      <c r="CJ23" s="12">
        <f t="shared" si="17"/>
        <v>0.21708686288366869</v>
      </c>
      <c r="CK23" s="12">
        <f t="shared" si="17"/>
        <v>0.2083747780477436</v>
      </c>
      <c r="CL23" s="12">
        <f t="shared" si="17"/>
        <v>0.22418787898409481</v>
      </c>
      <c r="CM23" s="12">
        <f t="shared" si="17"/>
        <v>0.22148993928185909</v>
      </c>
      <c r="CN23" s="12">
        <f t="shared" si="17"/>
        <v>0.22357168857621787</v>
      </c>
      <c r="CO23" s="12">
        <f t="shared" si="17"/>
        <v>0.22102298724490849</v>
      </c>
      <c r="CP23" s="12">
        <f t="shared" si="17"/>
        <v>0.22392320670605442</v>
      </c>
      <c r="CQ23" s="12">
        <f t="shared" si="17"/>
        <v>0.22399387569359266</v>
      </c>
      <c r="CR23" s="12">
        <f t="shared" si="17"/>
        <v>0.22192250085904186</v>
      </c>
      <c r="CS23" s="12">
        <f t="shared" si="17"/>
        <v>0.22127240019063757</v>
      </c>
    </row>
    <row r="24" spans="1:97" x14ac:dyDescent="0.25">
      <c r="A24" s="5"/>
    </row>
    <row r="25" spans="1:97" x14ac:dyDescent="0.25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/>
      <c r="BZ25" s="13"/>
      <c r="CA25" s="13"/>
      <c r="CB25" s="13"/>
      <c r="CC25" s="13"/>
      <c r="CD25" s="13"/>
      <c r="CE25" s="13"/>
      <c r="CF25" s="13"/>
      <c r="CG25" s="13"/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</row>
    <row r="26" spans="1:97" x14ac:dyDescent="0.25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/>
      <c r="BZ26" s="13"/>
      <c r="CA26" s="13"/>
      <c r="CB26" s="13"/>
      <c r="CC26" s="13"/>
      <c r="CD26" s="13"/>
      <c r="CE26" s="13"/>
      <c r="CF26" s="13"/>
      <c r="CG26" s="13"/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</row>
    <row r="27" spans="1:97" x14ac:dyDescent="0.25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/>
      <c r="BZ27" s="13"/>
      <c r="CA27" s="13"/>
      <c r="CB27" s="13"/>
      <c r="CC27" s="13"/>
      <c r="CD27" s="13"/>
      <c r="CE27" s="13"/>
      <c r="CF27" s="13"/>
      <c r="CG27" s="13"/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</row>
    <row r="28" spans="1:97" x14ac:dyDescent="0.25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/>
      <c r="BZ28" s="13"/>
      <c r="CA28" s="13"/>
      <c r="CB28" s="13"/>
      <c r="CC28" s="13"/>
      <c r="CD28" s="13"/>
      <c r="CE28" s="13"/>
      <c r="CF28" s="13"/>
      <c r="CG28" s="13"/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</row>
    <row r="29" spans="1:97" x14ac:dyDescent="0.25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/>
      <c r="BZ29" s="13"/>
      <c r="CA29" s="13"/>
      <c r="CB29" s="13"/>
      <c r="CC29" s="13"/>
      <c r="CD29" s="13"/>
      <c r="CE29" s="13"/>
      <c r="CF29" s="13"/>
      <c r="CG29" s="13"/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</row>
    <row r="30" spans="1:97" x14ac:dyDescent="0.25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/>
      <c r="BZ30" s="13"/>
      <c r="CA30" s="13"/>
      <c r="CB30" s="13"/>
      <c r="CC30" s="13"/>
      <c r="CD30" s="13"/>
      <c r="CE30" s="13"/>
      <c r="CF30" s="13"/>
      <c r="CG30" s="13"/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</row>
    <row r="31" spans="1:97" x14ac:dyDescent="0.25">
      <c r="A31" s="5"/>
    </row>
    <row r="32" spans="1:97" x14ac:dyDescent="0.25">
      <c r="A32" s="7" t="s">
        <v>11</v>
      </c>
      <c r="B32" s="14">
        <f>SUM(B25:B31)</f>
        <v>323175.7</v>
      </c>
      <c r="C32" s="14">
        <f t="shared" ref="C32:BN32" si="18">SUM(C25:C31)</f>
        <v>322000.14999999997</v>
      </c>
      <c r="D32" s="14">
        <f t="shared" si="18"/>
        <v>315158.57000000007</v>
      </c>
      <c r="E32" s="14">
        <f t="shared" si="18"/>
        <v>360057.82000000007</v>
      </c>
      <c r="F32" s="14">
        <f t="shared" si="18"/>
        <v>338243.41</v>
      </c>
      <c r="G32" s="14">
        <f t="shared" si="18"/>
        <v>301659.18999999994</v>
      </c>
      <c r="H32" s="14">
        <f t="shared" si="18"/>
        <v>362774.6700000001</v>
      </c>
      <c r="I32" s="14">
        <f t="shared" si="18"/>
        <v>275497.38</v>
      </c>
      <c r="J32" s="14">
        <f t="shared" si="18"/>
        <v>306120.97000000003</v>
      </c>
      <c r="K32" s="14">
        <f t="shared" si="18"/>
        <v>326315.21999999997</v>
      </c>
      <c r="L32" s="14">
        <f t="shared" si="18"/>
        <v>403748.80000000005</v>
      </c>
      <c r="M32" s="14">
        <f t="shared" si="18"/>
        <v>482150.1399999999</v>
      </c>
      <c r="N32" s="14">
        <f t="shared" si="18"/>
        <v>307287.43999999994</v>
      </c>
      <c r="O32" s="14">
        <f t="shared" si="18"/>
        <v>310253.21000000002</v>
      </c>
      <c r="P32" s="14">
        <f t="shared" si="18"/>
        <v>279554.58999999997</v>
      </c>
      <c r="Q32" s="14">
        <f t="shared" si="18"/>
        <v>291611.59999999998</v>
      </c>
      <c r="R32" s="14">
        <f t="shared" si="18"/>
        <v>249721.04</v>
      </c>
      <c r="S32" s="14">
        <f t="shared" si="18"/>
        <v>275459.41000000003</v>
      </c>
      <c r="T32" s="14">
        <f t="shared" si="18"/>
        <v>265975.33000000007</v>
      </c>
      <c r="U32" s="14">
        <f t="shared" si="18"/>
        <v>252325.85000000003</v>
      </c>
      <c r="V32" s="14">
        <f t="shared" si="18"/>
        <v>304247.72000000003</v>
      </c>
      <c r="W32" s="14">
        <f t="shared" si="18"/>
        <v>365048.28999999992</v>
      </c>
      <c r="X32" s="14">
        <f t="shared" si="18"/>
        <v>368860.87</v>
      </c>
      <c r="Y32" s="14">
        <f t="shared" si="18"/>
        <v>53492.45</v>
      </c>
      <c r="Z32" s="14">
        <f t="shared" si="18"/>
        <v>323531.16000000003</v>
      </c>
      <c r="AA32" s="14">
        <f t="shared" si="18"/>
        <v>343292.56000000006</v>
      </c>
      <c r="AB32" s="14">
        <f t="shared" si="18"/>
        <v>334434.39</v>
      </c>
      <c r="AC32" s="14">
        <f t="shared" si="18"/>
        <v>309832.96000000008</v>
      </c>
      <c r="AD32" s="14">
        <f t="shared" si="18"/>
        <v>299862.52999999997</v>
      </c>
      <c r="AE32" s="14">
        <f t="shared" si="18"/>
        <v>294269.2099999999</v>
      </c>
      <c r="AF32" s="14">
        <f t="shared" si="18"/>
        <v>268355.64</v>
      </c>
      <c r="AG32" s="14">
        <f t="shared" si="18"/>
        <v>268996.96999999997</v>
      </c>
      <c r="AH32" s="14">
        <f t="shared" si="18"/>
        <v>262447.62</v>
      </c>
      <c r="AI32" s="14">
        <f t="shared" si="18"/>
        <v>331110.10000000009</v>
      </c>
      <c r="AJ32" s="14">
        <f t="shared" si="18"/>
        <v>365623.49000000005</v>
      </c>
      <c r="AK32" s="14">
        <f t="shared" si="18"/>
        <v>315294.37999999995</v>
      </c>
      <c r="AL32" s="14">
        <f t="shared" si="18"/>
        <v>319571.96999999997</v>
      </c>
      <c r="AM32" s="14">
        <f t="shared" si="18"/>
        <v>328132.55</v>
      </c>
      <c r="AN32" s="14">
        <f t="shared" si="18"/>
        <v>351746.08000000007</v>
      </c>
      <c r="AO32" s="14">
        <f t="shared" si="18"/>
        <v>353106.21</v>
      </c>
      <c r="AP32" s="14">
        <f t="shared" si="18"/>
        <v>327395.07999999996</v>
      </c>
      <c r="AQ32" s="14">
        <f t="shared" si="18"/>
        <v>327830.2099999999</v>
      </c>
      <c r="AR32" s="14">
        <f t="shared" si="18"/>
        <v>318001.46000000002</v>
      </c>
      <c r="AS32" s="14">
        <f t="shared" si="18"/>
        <v>381227.99999999994</v>
      </c>
      <c r="AT32" s="14">
        <f t="shared" si="18"/>
        <v>302559.49999999994</v>
      </c>
      <c r="AU32" s="14">
        <f t="shared" si="18"/>
        <v>354922.69</v>
      </c>
      <c r="AV32" s="14">
        <f t="shared" si="18"/>
        <v>365101.84</v>
      </c>
      <c r="AW32" s="14">
        <f t="shared" si="18"/>
        <v>271066.65999999997</v>
      </c>
      <c r="AX32" s="14">
        <f t="shared" si="18"/>
        <v>322322.87</v>
      </c>
      <c r="AY32" s="14">
        <f t="shared" si="18"/>
        <v>328213.03999999992</v>
      </c>
      <c r="AZ32" s="14">
        <f t="shared" si="18"/>
        <v>325921.13999999996</v>
      </c>
      <c r="BA32" s="14">
        <f t="shared" si="18"/>
        <v>311285.00999999995</v>
      </c>
      <c r="BB32" s="14">
        <f t="shared" si="18"/>
        <v>319585.48</v>
      </c>
      <c r="BC32" s="14">
        <f t="shared" si="18"/>
        <v>318715.28999999998</v>
      </c>
      <c r="BD32" s="14">
        <f t="shared" si="18"/>
        <v>340308.45</v>
      </c>
      <c r="BE32" s="14">
        <f t="shared" si="18"/>
        <v>321670.89999999997</v>
      </c>
      <c r="BF32" s="14">
        <f t="shared" si="18"/>
        <v>370765.29</v>
      </c>
      <c r="BG32" s="14">
        <f t="shared" si="18"/>
        <v>374972.66</v>
      </c>
      <c r="BH32" s="14">
        <f t="shared" si="18"/>
        <v>384771.48000000004</v>
      </c>
      <c r="BI32" s="14">
        <f t="shared" si="18"/>
        <v>163287.55000000002</v>
      </c>
      <c r="BJ32" s="14">
        <f t="shared" si="18"/>
        <v>350279.44999999995</v>
      </c>
      <c r="BK32" s="14">
        <f t="shared" si="18"/>
        <v>318042.7</v>
      </c>
      <c r="BL32" s="14">
        <f t="shared" si="18"/>
        <v>343155.73</v>
      </c>
      <c r="BM32" s="14">
        <f t="shared" si="18"/>
        <v>304299.98999999993</v>
      </c>
      <c r="BN32" s="14">
        <f t="shared" si="18"/>
        <v>306941.07999999996</v>
      </c>
      <c r="BO32" s="14">
        <f t="shared" ref="BO32:BX32" si="19">SUM(BO25:BO31)</f>
        <v>303163.39</v>
      </c>
      <c r="BP32" s="14">
        <f t="shared" si="19"/>
        <v>285579.1700000001</v>
      </c>
      <c r="BQ32" s="14">
        <f t="shared" si="19"/>
        <v>240697.48</v>
      </c>
      <c r="BR32" s="14">
        <f t="shared" si="19"/>
        <v>272531.71000000002</v>
      </c>
      <c r="BS32" s="14">
        <f t="shared" si="19"/>
        <v>273293.86</v>
      </c>
      <c r="BT32" s="14">
        <f t="shared" si="19"/>
        <v>294638.98</v>
      </c>
      <c r="BU32" s="14">
        <f t="shared" si="19"/>
        <v>269489.18000000011</v>
      </c>
      <c r="BV32" s="14">
        <f t="shared" si="19"/>
        <v>357522.55999999994</v>
      </c>
      <c r="BW32" s="14">
        <f t="shared" si="19"/>
        <v>305756.74</v>
      </c>
      <c r="BX32" s="14">
        <f t="shared" si="19"/>
        <v>274739.39</v>
      </c>
      <c r="BY32" s="14"/>
      <c r="BZ32" s="14"/>
      <c r="CA32" s="14"/>
      <c r="CB32" s="14"/>
      <c r="CC32" s="14"/>
      <c r="CD32" s="14"/>
      <c r="CE32" s="14"/>
      <c r="CF32" s="14"/>
      <c r="CG32" s="14"/>
      <c r="CH32" s="14">
        <v>301680.00000000006</v>
      </c>
      <c r="CI32" s="14">
        <v>301680.00000000006</v>
      </c>
      <c r="CJ32" s="14">
        <v>301680.00000000006</v>
      </c>
      <c r="CK32" s="14">
        <v>301680.00000000006</v>
      </c>
      <c r="CL32" s="14">
        <v>301680.00000000006</v>
      </c>
      <c r="CM32" s="14">
        <v>301680.00000000006</v>
      </c>
      <c r="CN32" s="14">
        <v>301680.00000000006</v>
      </c>
      <c r="CO32" s="14">
        <v>301680.00000000006</v>
      </c>
      <c r="CP32" s="14">
        <v>301680.00000000006</v>
      </c>
      <c r="CQ32" s="14">
        <v>301680.00000000006</v>
      </c>
      <c r="CR32" s="14">
        <v>301680.00000000006</v>
      </c>
      <c r="CS32" s="14">
        <v>301680.00000000006</v>
      </c>
    </row>
    <row r="33" spans="1:97" x14ac:dyDescent="0.25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/>
      <c r="BZ33" s="2"/>
      <c r="CA33" s="2"/>
      <c r="CB33" s="2"/>
      <c r="CC33" s="2"/>
      <c r="CD33" s="2"/>
      <c r="CE33" s="2"/>
      <c r="CF33" s="2"/>
      <c r="CG33" s="2"/>
      <c r="CH33" s="2">
        <v>187500</v>
      </c>
      <c r="CI33" s="2">
        <v>187500</v>
      </c>
      <c r="CJ33" s="2">
        <v>191250</v>
      </c>
      <c r="CK33" s="2">
        <v>193750</v>
      </c>
      <c r="CL33" s="2">
        <v>200000</v>
      </c>
      <c r="CM33" s="2">
        <v>202500</v>
      </c>
      <c r="CN33" s="2">
        <v>206250</v>
      </c>
      <c r="CO33" s="2">
        <v>205000</v>
      </c>
      <c r="CP33" s="2">
        <v>206250</v>
      </c>
      <c r="CQ33" s="2">
        <v>213750</v>
      </c>
      <c r="CR33" s="2">
        <v>215000</v>
      </c>
      <c r="CS33" s="2">
        <v>217500</v>
      </c>
    </row>
    <row r="34" spans="1:97" x14ac:dyDescent="0.25">
      <c r="A34" s="5"/>
    </row>
    <row r="35" spans="1:97" x14ac:dyDescent="0.25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/>
      <c r="BZ35" s="13"/>
      <c r="CA35" s="13"/>
      <c r="CB35" s="13"/>
      <c r="CC35" s="13"/>
      <c r="CD35" s="13"/>
      <c r="CE35" s="13"/>
      <c r="CF35" s="13"/>
      <c r="CG35" s="13"/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</row>
    <row r="36" spans="1:97" x14ac:dyDescent="0.25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/>
      <c r="BZ36" s="13"/>
      <c r="CA36" s="13"/>
      <c r="CB36" s="13"/>
      <c r="CC36" s="13"/>
      <c r="CD36" s="13"/>
      <c r="CE36" s="13"/>
      <c r="CF36" s="13"/>
      <c r="CG36" s="13"/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</row>
    <row r="37" spans="1:97" x14ac:dyDescent="0.25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</row>
    <row r="38" spans="1:97" x14ac:dyDescent="0.25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/>
      <c r="BZ38" s="13"/>
      <c r="CA38" s="13"/>
      <c r="CB38" s="13"/>
      <c r="CC38" s="13"/>
      <c r="CD38" s="13"/>
      <c r="CE38" s="13"/>
      <c r="CF38" s="13"/>
      <c r="CG38" s="13"/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</row>
    <row r="39" spans="1:97" x14ac:dyDescent="0.25">
      <c r="A39" s="5" t="s">
        <v>40</v>
      </c>
      <c r="B39" s="15">
        <f>B35+B36</f>
        <v>62485.61</v>
      </c>
      <c r="C39" s="15">
        <f t="shared" ref="C39:BN39" si="20">C35+C36</f>
        <v>66120.560000000012</v>
      </c>
      <c r="D39" s="15">
        <f t="shared" si="20"/>
        <v>87056.09</v>
      </c>
      <c r="E39" s="15">
        <f t="shared" si="20"/>
        <v>79151.100000000006</v>
      </c>
      <c r="F39" s="15">
        <f t="shared" si="20"/>
        <v>70129.01999999999</v>
      </c>
      <c r="G39" s="15">
        <f t="shared" si="20"/>
        <v>75296.97</v>
      </c>
      <c r="H39" s="15">
        <f t="shared" si="20"/>
        <v>86908.15</v>
      </c>
      <c r="I39" s="15">
        <f t="shared" si="20"/>
        <v>72570.530000000013</v>
      </c>
      <c r="J39" s="15">
        <f t="shared" si="20"/>
        <v>90843.450000000012</v>
      </c>
      <c r="K39" s="15">
        <f t="shared" si="20"/>
        <v>91425.91</v>
      </c>
      <c r="L39" s="15">
        <f t="shared" si="20"/>
        <v>87355.199999999997</v>
      </c>
      <c r="M39" s="15">
        <f t="shared" si="20"/>
        <v>92402.74000000002</v>
      </c>
      <c r="N39" s="15">
        <f t="shared" si="20"/>
        <v>83131.42</v>
      </c>
      <c r="O39" s="15">
        <f t="shared" si="20"/>
        <v>68179.17</v>
      </c>
      <c r="P39" s="15">
        <f t="shared" si="20"/>
        <v>61075.599999999991</v>
      </c>
      <c r="Q39" s="15">
        <f t="shared" si="20"/>
        <v>61411.55</v>
      </c>
      <c r="R39" s="15">
        <f t="shared" si="20"/>
        <v>50517.89</v>
      </c>
      <c r="S39" s="15">
        <f t="shared" si="20"/>
        <v>41821.53</v>
      </c>
      <c r="T39" s="15">
        <f t="shared" si="20"/>
        <v>42632.22</v>
      </c>
      <c r="U39" s="15">
        <f t="shared" si="20"/>
        <v>40273.659999999996</v>
      </c>
      <c r="V39" s="15">
        <f t="shared" si="20"/>
        <v>43601.67</v>
      </c>
      <c r="W39" s="15">
        <f t="shared" si="20"/>
        <v>54353.99</v>
      </c>
      <c r="X39" s="15">
        <f t="shared" si="20"/>
        <v>53528.43</v>
      </c>
      <c r="Y39" s="15">
        <f t="shared" si="20"/>
        <v>68006.75</v>
      </c>
      <c r="Z39" s="15">
        <f t="shared" si="20"/>
        <v>43619.11</v>
      </c>
      <c r="AA39" s="15">
        <f t="shared" si="20"/>
        <v>43516.909999999996</v>
      </c>
      <c r="AB39" s="15">
        <f t="shared" si="20"/>
        <v>44548.45</v>
      </c>
      <c r="AC39" s="15">
        <f t="shared" si="20"/>
        <v>46283.579999999994</v>
      </c>
      <c r="AD39" s="15">
        <f t="shared" si="20"/>
        <v>43989.72</v>
      </c>
      <c r="AE39" s="15">
        <f t="shared" si="20"/>
        <v>48860.29</v>
      </c>
      <c r="AF39" s="15">
        <f t="shared" si="20"/>
        <v>48206.18</v>
      </c>
      <c r="AG39" s="15">
        <f t="shared" si="20"/>
        <v>39981.32</v>
      </c>
      <c r="AH39" s="15">
        <f t="shared" si="20"/>
        <v>47344.649999999994</v>
      </c>
      <c r="AI39" s="15">
        <f t="shared" si="20"/>
        <v>51381.77</v>
      </c>
      <c r="AJ39" s="15">
        <f t="shared" si="20"/>
        <v>49866.119999999995</v>
      </c>
      <c r="AK39" s="15">
        <f t="shared" si="20"/>
        <v>56048.61</v>
      </c>
      <c r="AL39" s="15">
        <f t="shared" si="20"/>
        <v>50381.649999999994</v>
      </c>
      <c r="AM39" s="15">
        <f t="shared" si="20"/>
        <v>42361.95</v>
      </c>
      <c r="AN39" s="15">
        <f t="shared" si="20"/>
        <v>51603.91</v>
      </c>
      <c r="AO39" s="15">
        <f t="shared" si="20"/>
        <v>45610.6</v>
      </c>
      <c r="AP39" s="15">
        <f t="shared" si="20"/>
        <v>48824.06</v>
      </c>
      <c r="AQ39" s="15">
        <f t="shared" si="20"/>
        <v>49109.55</v>
      </c>
      <c r="AR39" s="15">
        <f t="shared" si="20"/>
        <v>49179.58</v>
      </c>
      <c r="AS39" s="15">
        <f t="shared" si="20"/>
        <v>20748.53</v>
      </c>
      <c r="AT39" s="15">
        <f t="shared" si="20"/>
        <v>52357.53</v>
      </c>
      <c r="AU39" s="15">
        <f t="shared" si="20"/>
        <v>49355.39</v>
      </c>
      <c r="AV39" s="15">
        <f t="shared" si="20"/>
        <v>47066.89</v>
      </c>
      <c r="AW39" s="15">
        <f t="shared" si="20"/>
        <v>66675</v>
      </c>
      <c r="AX39" s="15">
        <f t="shared" si="20"/>
        <v>47645.18</v>
      </c>
      <c r="AY39" s="15">
        <f t="shared" si="20"/>
        <v>45567.450000000004</v>
      </c>
      <c r="AZ39" s="15">
        <f t="shared" si="20"/>
        <v>45896.91</v>
      </c>
      <c r="BA39" s="15">
        <f t="shared" si="20"/>
        <v>48304.150000000009</v>
      </c>
      <c r="BB39" s="15">
        <f t="shared" si="20"/>
        <v>66547.83</v>
      </c>
      <c r="BC39" s="15">
        <f t="shared" si="20"/>
        <v>46530.820000000007</v>
      </c>
      <c r="BD39" s="15">
        <f t="shared" si="20"/>
        <v>76545.16</v>
      </c>
      <c r="BE39" s="15">
        <f t="shared" si="20"/>
        <v>33849.440000000002</v>
      </c>
      <c r="BF39" s="15">
        <f t="shared" si="20"/>
        <v>58526.000000000007</v>
      </c>
      <c r="BG39" s="15">
        <f t="shared" si="20"/>
        <v>50048.679999999993</v>
      </c>
      <c r="BH39" s="15">
        <f t="shared" si="20"/>
        <v>44477.04</v>
      </c>
      <c r="BI39" s="15">
        <f t="shared" si="20"/>
        <v>56704.75</v>
      </c>
      <c r="BJ39" s="15">
        <f t="shared" si="20"/>
        <v>46635.13</v>
      </c>
      <c r="BK39" s="15">
        <f t="shared" si="20"/>
        <v>46423.91</v>
      </c>
      <c r="BL39" s="15">
        <f t="shared" si="20"/>
        <v>50343.25</v>
      </c>
      <c r="BM39" s="15">
        <f t="shared" si="20"/>
        <v>47911.4</v>
      </c>
      <c r="BN39" s="15">
        <f t="shared" si="20"/>
        <v>53090.069999999992</v>
      </c>
      <c r="BO39" s="15">
        <f t="shared" ref="BO39:CS39" si="21">BO35+BO36</f>
        <v>46803.319999999992</v>
      </c>
      <c r="BP39" s="15">
        <f t="shared" si="21"/>
        <v>52028.299999999996</v>
      </c>
      <c r="BQ39" s="15">
        <f t="shared" si="21"/>
        <v>49585.659999999996</v>
      </c>
      <c r="BR39" s="15">
        <f t="shared" si="21"/>
        <v>48831.360000000001</v>
      </c>
      <c r="BS39" s="15">
        <f t="shared" si="21"/>
        <v>48330</v>
      </c>
      <c r="BT39" s="15">
        <f t="shared" si="21"/>
        <v>43169.84</v>
      </c>
      <c r="BU39" s="15">
        <f t="shared" si="21"/>
        <v>41558.839999999997</v>
      </c>
      <c r="BV39" s="15">
        <f t="shared" si="21"/>
        <v>49400.75</v>
      </c>
      <c r="BW39" s="15">
        <f t="shared" si="21"/>
        <v>45939.839999999997</v>
      </c>
      <c r="BX39" s="15">
        <f t="shared" si="21"/>
        <v>48396.27</v>
      </c>
      <c r="BY39" s="15"/>
      <c r="BZ39" s="15"/>
      <c r="CA39" s="15"/>
      <c r="CB39" s="15"/>
      <c r="CC39" s="15"/>
      <c r="CD39" s="15"/>
      <c r="CE39" s="15"/>
      <c r="CF39" s="15"/>
      <c r="CG39" s="15"/>
      <c r="CH39" s="15">
        <f t="shared" si="21"/>
        <v>0</v>
      </c>
      <c r="CI39" s="15">
        <f t="shared" si="21"/>
        <v>0</v>
      </c>
      <c r="CJ39" s="15">
        <f t="shared" si="21"/>
        <v>0</v>
      </c>
      <c r="CK39" s="15">
        <f t="shared" si="21"/>
        <v>0</v>
      </c>
      <c r="CL39" s="15">
        <f t="shared" si="21"/>
        <v>0</v>
      </c>
      <c r="CM39" s="15">
        <f t="shared" si="21"/>
        <v>0</v>
      </c>
      <c r="CN39" s="15">
        <f t="shared" si="21"/>
        <v>0</v>
      </c>
      <c r="CO39" s="15">
        <f t="shared" si="21"/>
        <v>0</v>
      </c>
      <c r="CP39" s="15">
        <f t="shared" si="21"/>
        <v>0</v>
      </c>
      <c r="CQ39" s="15">
        <f t="shared" si="21"/>
        <v>0</v>
      </c>
      <c r="CR39" s="15">
        <f t="shared" si="21"/>
        <v>0</v>
      </c>
      <c r="CS39" s="15">
        <f t="shared" si="21"/>
        <v>0</v>
      </c>
    </row>
    <row r="40" spans="1:97" x14ac:dyDescent="0.25">
      <c r="A40" s="5"/>
    </row>
    <row r="41" spans="1:97" x14ac:dyDescent="0.25">
      <c r="A41" s="7" t="s">
        <v>13</v>
      </c>
      <c r="B41" s="14">
        <f>SUM(B38:B40)</f>
        <v>259075.36</v>
      </c>
      <c r="C41" s="14">
        <f t="shared" ref="C41:BN41" si="22">SUM(C38:C40)</f>
        <v>272889.74</v>
      </c>
      <c r="D41" s="14">
        <f t="shared" si="22"/>
        <v>274455.3</v>
      </c>
      <c r="E41" s="14">
        <f t="shared" si="22"/>
        <v>267193.73</v>
      </c>
      <c r="F41" s="14">
        <f t="shared" si="22"/>
        <v>263524.14</v>
      </c>
      <c r="G41" s="14">
        <f t="shared" si="22"/>
        <v>252907.80000000002</v>
      </c>
      <c r="H41" s="14">
        <f t="shared" si="22"/>
        <v>290920.17</v>
      </c>
      <c r="I41" s="14">
        <f t="shared" si="22"/>
        <v>254905.41000000003</v>
      </c>
      <c r="J41" s="14">
        <f t="shared" si="22"/>
        <v>307740.15999999997</v>
      </c>
      <c r="K41" s="14">
        <f t="shared" si="22"/>
        <v>303888.93</v>
      </c>
      <c r="L41" s="14">
        <f t="shared" si="22"/>
        <v>306222.99</v>
      </c>
      <c r="M41" s="14">
        <f t="shared" si="22"/>
        <v>280043.93999999994</v>
      </c>
      <c r="N41" s="14">
        <f t="shared" si="22"/>
        <v>279949.26</v>
      </c>
      <c r="O41" s="14">
        <f t="shared" si="22"/>
        <v>261124.83999999997</v>
      </c>
      <c r="P41" s="14">
        <f t="shared" si="22"/>
        <v>247525.25</v>
      </c>
      <c r="Q41" s="14">
        <f t="shared" si="22"/>
        <v>248272.25</v>
      </c>
      <c r="R41" s="14">
        <f t="shared" si="22"/>
        <v>216685.09999999998</v>
      </c>
      <c r="S41" s="14">
        <f t="shared" si="22"/>
        <v>220638.03</v>
      </c>
      <c r="T41" s="14">
        <f t="shared" si="22"/>
        <v>220642.59</v>
      </c>
      <c r="U41" s="14">
        <f t="shared" si="22"/>
        <v>222776.95999999999</v>
      </c>
      <c r="V41" s="14">
        <f t="shared" si="22"/>
        <v>233384.69</v>
      </c>
      <c r="W41" s="14">
        <f t="shared" si="22"/>
        <v>242572.68999999997</v>
      </c>
      <c r="X41" s="14">
        <f t="shared" si="22"/>
        <v>248895.06999999998</v>
      </c>
      <c r="Y41" s="14">
        <f t="shared" si="22"/>
        <v>164185.60000000003</v>
      </c>
      <c r="Z41" s="14">
        <f t="shared" si="22"/>
        <v>222718.14999999997</v>
      </c>
      <c r="AA41" s="14">
        <f t="shared" si="22"/>
        <v>228205.2</v>
      </c>
      <c r="AB41" s="14">
        <f t="shared" si="22"/>
        <v>229619.32</v>
      </c>
      <c r="AC41" s="14">
        <f t="shared" si="22"/>
        <v>208259.99999999997</v>
      </c>
      <c r="AD41" s="14">
        <f t="shared" si="22"/>
        <v>254256.84</v>
      </c>
      <c r="AE41" s="14">
        <f t="shared" si="22"/>
        <v>240669.27000000002</v>
      </c>
      <c r="AF41" s="14">
        <f t="shared" si="22"/>
        <v>237624.57</v>
      </c>
      <c r="AG41" s="14">
        <f t="shared" si="22"/>
        <v>223165.36000000002</v>
      </c>
      <c r="AH41" s="14">
        <f t="shared" si="22"/>
        <v>220963.4</v>
      </c>
      <c r="AI41" s="14">
        <f t="shared" si="22"/>
        <v>263518.68000000005</v>
      </c>
      <c r="AJ41" s="14">
        <f t="shared" si="22"/>
        <v>247459.96</v>
      </c>
      <c r="AK41" s="14">
        <f t="shared" si="22"/>
        <v>93897.52</v>
      </c>
      <c r="AL41" s="14">
        <f t="shared" si="22"/>
        <v>229608.95999999999</v>
      </c>
      <c r="AM41" s="14">
        <f t="shared" si="22"/>
        <v>211023.5</v>
      </c>
      <c r="AN41" s="14">
        <f t="shared" si="22"/>
        <v>248158.05</v>
      </c>
      <c r="AO41" s="14">
        <f t="shared" si="22"/>
        <v>244956.99</v>
      </c>
      <c r="AP41" s="14">
        <f t="shared" si="22"/>
        <v>246289.56000000003</v>
      </c>
      <c r="AQ41" s="14">
        <f t="shared" si="22"/>
        <v>260477.35000000003</v>
      </c>
      <c r="AR41" s="14">
        <f t="shared" si="22"/>
        <v>255175.60000000003</v>
      </c>
      <c r="AS41" s="14">
        <f t="shared" si="22"/>
        <v>190338.00999999998</v>
      </c>
      <c r="AT41" s="14">
        <f t="shared" si="22"/>
        <v>252426.66</v>
      </c>
      <c r="AU41" s="14">
        <f t="shared" si="22"/>
        <v>244020.57</v>
      </c>
      <c r="AV41" s="14">
        <f t="shared" si="22"/>
        <v>265057.30000000005</v>
      </c>
      <c r="AW41" s="14">
        <f t="shared" si="22"/>
        <v>196850.73</v>
      </c>
      <c r="AX41" s="14">
        <f t="shared" si="22"/>
        <v>230628.00999999998</v>
      </c>
      <c r="AY41" s="14">
        <f t="shared" si="22"/>
        <v>227004.39</v>
      </c>
      <c r="AZ41" s="14">
        <f t="shared" si="22"/>
        <v>241136.97</v>
      </c>
      <c r="BA41" s="14">
        <f t="shared" si="22"/>
        <v>227696.17000000004</v>
      </c>
      <c r="BB41" s="14">
        <f t="shared" si="22"/>
        <v>250399.96000000002</v>
      </c>
      <c r="BC41" s="14">
        <f t="shared" si="22"/>
        <v>224033.77000000002</v>
      </c>
      <c r="BD41" s="14">
        <f t="shared" si="22"/>
        <v>257934.19000000003</v>
      </c>
      <c r="BE41" s="14">
        <f t="shared" si="22"/>
        <v>231539.25999999998</v>
      </c>
      <c r="BF41" s="14">
        <f t="shared" si="22"/>
        <v>264570.42000000004</v>
      </c>
      <c r="BG41" s="14">
        <f t="shared" si="22"/>
        <v>278619.38</v>
      </c>
      <c r="BH41" s="14">
        <f t="shared" si="22"/>
        <v>274298.36</v>
      </c>
      <c r="BI41" s="14">
        <f t="shared" si="22"/>
        <v>249848.66999999998</v>
      </c>
      <c r="BJ41" s="14">
        <f t="shared" si="22"/>
        <v>279419.88</v>
      </c>
      <c r="BK41" s="14">
        <f t="shared" si="22"/>
        <v>279572.96000000002</v>
      </c>
      <c r="BL41" s="14">
        <f t="shared" si="22"/>
        <v>291711.74</v>
      </c>
      <c r="BM41" s="14">
        <f t="shared" si="22"/>
        <v>255491.31000000003</v>
      </c>
      <c r="BN41" s="14">
        <f t="shared" si="22"/>
        <v>290441.89</v>
      </c>
      <c r="BO41" s="14">
        <f t="shared" ref="BO41:BX41" si="23">SUM(BO38:BO40)</f>
        <v>275056.41000000003</v>
      </c>
      <c r="BP41" s="14">
        <f t="shared" si="23"/>
        <v>239221.53999999998</v>
      </c>
      <c r="BQ41" s="14">
        <f t="shared" si="23"/>
        <v>265459.95999999996</v>
      </c>
      <c r="BR41" s="14">
        <f t="shared" si="23"/>
        <v>284793.98</v>
      </c>
      <c r="BS41" s="14">
        <f t="shared" si="23"/>
        <v>272933.52999999997</v>
      </c>
      <c r="BT41" s="14">
        <f t="shared" si="23"/>
        <v>258995.73999999996</v>
      </c>
      <c r="BU41" s="14">
        <f t="shared" si="23"/>
        <v>20367.149999999998</v>
      </c>
      <c r="BV41" s="14">
        <f t="shared" si="23"/>
        <v>358612.72</v>
      </c>
      <c r="BW41" s="14">
        <f t="shared" si="23"/>
        <v>278087.10999999993</v>
      </c>
      <c r="BX41" s="14">
        <f t="shared" si="23"/>
        <v>302014.13</v>
      </c>
      <c r="BY41" s="14"/>
      <c r="BZ41" s="14"/>
      <c r="CA41" s="14"/>
      <c r="CB41" s="14"/>
      <c r="CC41" s="14"/>
      <c r="CD41" s="14"/>
      <c r="CE41" s="14"/>
      <c r="CF41" s="14"/>
      <c r="CG41" s="14"/>
      <c r="CH41" s="14">
        <v>275000</v>
      </c>
      <c r="CI41" s="14">
        <v>275000</v>
      </c>
      <c r="CJ41" s="14">
        <v>275000</v>
      </c>
      <c r="CK41" s="14">
        <v>275000</v>
      </c>
      <c r="CL41" s="14">
        <v>275000</v>
      </c>
      <c r="CM41" s="14">
        <v>275000</v>
      </c>
      <c r="CN41" s="14">
        <v>275000</v>
      </c>
      <c r="CO41" s="14">
        <v>275000</v>
      </c>
      <c r="CP41" s="14">
        <v>275000</v>
      </c>
      <c r="CQ41" s="14">
        <v>275000</v>
      </c>
      <c r="CR41" s="14">
        <v>275000</v>
      </c>
      <c r="CS41" s="14">
        <v>275000</v>
      </c>
    </row>
    <row r="42" spans="1:97" x14ac:dyDescent="0.25">
      <c r="A42" s="7"/>
    </row>
    <row r="43" spans="1:97" x14ac:dyDescent="0.25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/>
      <c r="BZ43" s="13"/>
      <c r="CA43" s="13"/>
      <c r="CB43" s="13"/>
      <c r="CC43" s="13"/>
      <c r="CD43" s="13"/>
      <c r="CE43" s="13"/>
      <c r="CF43" s="13"/>
      <c r="CG43" s="13"/>
      <c r="CH43" s="13">
        <v>360340</v>
      </c>
      <c r="CI43" s="13">
        <v>360340</v>
      </c>
      <c r="CJ43" s="13">
        <v>368617.49999999994</v>
      </c>
      <c r="CK43" s="13">
        <v>373992.49999999994</v>
      </c>
      <c r="CL43" s="13">
        <v>387279.49999999994</v>
      </c>
      <c r="CM43" s="13">
        <v>391579.49999999994</v>
      </c>
      <c r="CN43" s="13">
        <v>399856.99999999994</v>
      </c>
      <c r="CO43" s="13">
        <v>395879.49999999994</v>
      </c>
      <c r="CP43" s="13">
        <v>400566.49999999994</v>
      </c>
      <c r="CQ43" s="13">
        <v>415078.99999999994</v>
      </c>
      <c r="CR43" s="13">
        <v>416476.49999999994</v>
      </c>
      <c r="CS43" s="13">
        <v>421851.49999999994</v>
      </c>
    </row>
    <row r="44" spans="1:97" x14ac:dyDescent="0.25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/>
      <c r="BZ44" s="13"/>
      <c r="CA44" s="13"/>
      <c r="CB44" s="13"/>
      <c r="CC44" s="13"/>
      <c r="CD44" s="13"/>
      <c r="CE44" s="13"/>
      <c r="CF44" s="13"/>
      <c r="CG44" s="13"/>
      <c r="CH44" s="13">
        <v>37710.000000000007</v>
      </c>
      <c r="CI44" s="13">
        <v>37710.000000000007</v>
      </c>
      <c r="CJ44" s="13">
        <v>38576.250000000007</v>
      </c>
      <c r="CK44" s="13">
        <v>39138.750000000007</v>
      </c>
      <c r="CL44" s="13">
        <v>40529.250000000007</v>
      </c>
      <c r="CM44" s="13">
        <v>40979.250000000007</v>
      </c>
      <c r="CN44" s="13">
        <v>41845.500000000007</v>
      </c>
      <c r="CO44" s="13">
        <v>41429.250000000007</v>
      </c>
      <c r="CP44" s="13">
        <v>41919.750000000007</v>
      </c>
      <c r="CQ44" s="13">
        <v>43438.500000000007</v>
      </c>
      <c r="CR44" s="13">
        <v>43584.750000000007</v>
      </c>
      <c r="CS44" s="13">
        <v>44147.250000000007</v>
      </c>
    </row>
    <row r="45" spans="1:97" x14ac:dyDescent="0.25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/>
      <c r="BZ45" s="13"/>
      <c r="CA45" s="13"/>
      <c r="CB45" s="13"/>
      <c r="CC45" s="13"/>
      <c r="CD45" s="13"/>
      <c r="CE45" s="13"/>
      <c r="CF45" s="13"/>
      <c r="CG45" s="13"/>
      <c r="CH45" s="13">
        <v>14052.84</v>
      </c>
      <c r="CI45" s="13">
        <v>15000</v>
      </c>
      <c r="CJ45" s="13">
        <v>15000</v>
      </c>
      <c r="CK45" s="13">
        <v>15000</v>
      </c>
      <c r="CL45" s="13">
        <v>15000</v>
      </c>
      <c r="CM45" s="13">
        <v>15000</v>
      </c>
      <c r="CN45" s="13">
        <v>15000</v>
      </c>
      <c r="CO45" s="13">
        <v>15000</v>
      </c>
      <c r="CP45" s="13">
        <v>15000</v>
      </c>
      <c r="CQ45" s="13">
        <v>15000</v>
      </c>
      <c r="CR45" s="13">
        <v>15000</v>
      </c>
      <c r="CS45" s="13">
        <v>15000</v>
      </c>
    </row>
    <row r="46" spans="1:97" x14ac:dyDescent="0.25">
      <c r="A46" s="5"/>
    </row>
    <row r="47" spans="1:97" x14ac:dyDescent="0.25">
      <c r="A47" s="7" t="s">
        <v>41</v>
      </c>
      <c r="B47" s="10">
        <f>B43+B44</f>
        <v>289768.95</v>
      </c>
      <c r="C47" s="10">
        <f t="shared" ref="C47:BN47" si="24">C43+C44</f>
        <v>284471.29000000004</v>
      </c>
      <c r="D47" s="10">
        <f t="shared" si="24"/>
        <v>351774.38</v>
      </c>
      <c r="E47" s="10">
        <f t="shared" si="24"/>
        <v>286368.56</v>
      </c>
      <c r="F47" s="10">
        <f t="shared" si="24"/>
        <v>295868.74</v>
      </c>
      <c r="G47" s="10">
        <f t="shared" si="24"/>
        <v>286374.97000000003</v>
      </c>
      <c r="H47" s="10">
        <f t="shared" si="24"/>
        <v>285242.27</v>
      </c>
      <c r="I47" s="10">
        <f t="shared" si="24"/>
        <v>286730.56999999995</v>
      </c>
      <c r="J47" s="10">
        <f t="shared" si="24"/>
        <v>279643.28999999998</v>
      </c>
      <c r="K47" s="10">
        <f t="shared" si="24"/>
        <v>287191.45</v>
      </c>
      <c r="L47" s="10">
        <f t="shared" si="24"/>
        <v>281679.49</v>
      </c>
      <c r="M47" s="10">
        <f t="shared" si="24"/>
        <v>278151.64</v>
      </c>
      <c r="N47" s="10">
        <f t="shared" si="24"/>
        <v>255913.77</v>
      </c>
      <c r="O47" s="10">
        <f t="shared" si="24"/>
        <v>237034.88</v>
      </c>
      <c r="P47" s="10">
        <f t="shared" si="24"/>
        <v>250999.62</v>
      </c>
      <c r="Q47" s="10">
        <f t="shared" si="24"/>
        <v>231529.28999999998</v>
      </c>
      <c r="R47" s="10">
        <f t="shared" si="24"/>
        <v>229459.97</v>
      </c>
      <c r="S47" s="10">
        <f t="shared" si="24"/>
        <v>271776.16000000003</v>
      </c>
      <c r="T47" s="10">
        <f t="shared" si="24"/>
        <v>266128.86</v>
      </c>
      <c r="U47" s="10">
        <f t="shared" si="24"/>
        <v>264774.87</v>
      </c>
      <c r="V47" s="10">
        <f t="shared" si="24"/>
        <v>269150.44</v>
      </c>
      <c r="W47" s="10">
        <f t="shared" si="24"/>
        <v>252775.44999999998</v>
      </c>
      <c r="X47" s="10">
        <f t="shared" si="24"/>
        <v>239407.34</v>
      </c>
      <c r="Y47" s="10">
        <f t="shared" si="24"/>
        <v>-102078.57</v>
      </c>
      <c r="Z47" s="10">
        <f t="shared" si="24"/>
        <v>179575.7</v>
      </c>
      <c r="AA47" s="10">
        <f t="shared" si="24"/>
        <v>169307.78000000003</v>
      </c>
      <c r="AB47" s="10">
        <f t="shared" si="24"/>
        <v>200822.28999999998</v>
      </c>
      <c r="AC47" s="10">
        <f t="shared" si="24"/>
        <v>206462.52999999997</v>
      </c>
      <c r="AD47" s="10">
        <f t="shared" si="24"/>
        <v>213143.07</v>
      </c>
      <c r="AE47" s="10">
        <f t="shared" si="24"/>
        <v>197789.86</v>
      </c>
      <c r="AF47" s="10">
        <f t="shared" si="24"/>
        <v>228194.45</v>
      </c>
      <c r="AG47" s="10">
        <f t="shared" si="24"/>
        <v>210183.32</v>
      </c>
      <c r="AH47" s="10">
        <f t="shared" si="24"/>
        <v>208918.13</v>
      </c>
      <c r="AI47" s="10">
        <f t="shared" si="24"/>
        <v>207869</v>
      </c>
      <c r="AJ47" s="10">
        <f t="shared" si="24"/>
        <v>218249.12000000002</v>
      </c>
      <c r="AK47" s="10">
        <f t="shared" si="24"/>
        <v>101021.53000000001</v>
      </c>
      <c r="AL47" s="10">
        <f t="shared" si="24"/>
        <v>205290.04</v>
      </c>
      <c r="AM47" s="10">
        <f t="shared" si="24"/>
        <v>204196.22</v>
      </c>
      <c r="AN47" s="10">
        <f t="shared" si="24"/>
        <v>217656.32000000001</v>
      </c>
      <c r="AO47" s="10">
        <f t="shared" si="24"/>
        <v>239135.36000000002</v>
      </c>
      <c r="AP47" s="10">
        <f t="shared" si="24"/>
        <v>228671.80000000002</v>
      </c>
      <c r="AQ47" s="10">
        <f t="shared" si="24"/>
        <v>264386.32</v>
      </c>
      <c r="AR47" s="10">
        <f t="shared" si="24"/>
        <v>279543.54000000004</v>
      </c>
      <c r="AS47" s="10">
        <f t="shared" si="24"/>
        <v>324361.30999999994</v>
      </c>
      <c r="AT47" s="10">
        <f t="shared" si="24"/>
        <v>352371.27</v>
      </c>
      <c r="AU47" s="10">
        <f t="shared" si="24"/>
        <v>420715.46</v>
      </c>
      <c r="AV47" s="10">
        <f t="shared" si="24"/>
        <v>514962.31</v>
      </c>
      <c r="AW47" s="10">
        <f t="shared" si="24"/>
        <v>359471.13</v>
      </c>
      <c r="AX47" s="10">
        <f t="shared" si="24"/>
        <v>383785.11</v>
      </c>
      <c r="AY47" s="10">
        <f t="shared" si="24"/>
        <v>392407.1</v>
      </c>
      <c r="AZ47" s="10">
        <f t="shared" si="24"/>
        <v>425653.27999999997</v>
      </c>
      <c r="BA47" s="10">
        <f t="shared" si="24"/>
        <v>451829.17000000004</v>
      </c>
      <c r="BB47" s="10">
        <f t="shared" si="24"/>
        <v>457218.37000000005</v>
      </c>
      <c r="BC47" s="10">
        <f t="shared" si="24"/>
        <v>439092.42</v>
      </c>
      <c r="BD47" s="10">
        <f t="shared" si="24"/>
        <v>454627.51</v>
      </c>
      <c r="BE47" s="10">
        <f t="shared" si="24"/>
        <v>425905.3</v>
      </c>
      <c r="BF47" s="10">
        <f t="shared" si="24"/>
        <v>422544.09</v>
      </c>
      <c r="BG47" s="10">
        <f t="shared" si="24"/>
        <v>459393.75</v>
      </c>
      <c r="BH47" s="10">
        <f t="shared" si="24"/>
        <v>385328.98000000004</v>
      </c>
      <c r="BI47" s="10">
        <f t="shared" si="24"/>
        <v>-299108.98000000004</v>
      </c>
      <c r="BJ47" s="10">
        <f t="shared" si="24"/>
        <v>438253.29</v>
      </c>
      <c r="BK47" s="10">
        <f t="shared" si="24"/>
        <v>393046.31</v>
      </c>
      <c r="BL47" s="10">
        <f t="shared" si="24"/>
        <v>375557.52</v>
      </c>
      <c r="BM47" s="10">
        <f t="shared" si="24"/>
        <v>364632.52</v>
      </c>
      <c r="BN47" s="10">
        <f t="shared" si="24"/>
        <v>353761.69000000006</v>
      </c>
      <c r="BO47" s="10">
        <f t="shared" ref="BO47:CS47" si="25">BO43+BO44</f>
        <v>404791.92000000004</v>
      </c>
      <c r="BP47" s="10">
        <f t="shared" si="25"/>
        <v>406359.11000000004</v>
      </c>
      <c r="BQ47" s="10">
        <f t="shared" si="25"/>
        <v>458034.12</v>
      </c>
      <c r="BR47" s="10">
        <f t="shared" si="25"/>
        <v>429920.52</v>
      </c>
      <c r="BS47" s="10">
        <f t="shared" si="25"/>
        <v>440970.51999999996</v>
      </c>
      <c r="BT47" s="10">
        <f t="shared" si="25"/>
        <v>414992.37999999995</v>
      </c>
      <c r="BU47" s="10">
        <f t="shared" si="25"/>
        <v>238701.77</v>
      </c>
      <c r="BV47" s="10">
        <f t="shared" si="25"/>
        <v>499150.61</v>
      </c>
      <c r="BW47" s="10">
        <f t="shared" si="25"/>
        <v>317419.28000000003</v>
      </c>
      <c r="BX47" s="10">
        <f t="shared" si="25"/>
        <v>420905.23000000004</v>
      </c>
      <c r="BY47" s="10"/>
      <c r="BZ47" s="10"/>
      <c r="CA47" s="10"/>
      <c r="CB47" s="10"/>
      <c r="CC47" s="10"/>
      <c r="CD47" s="10"/>
      <c r="CE47" s="10"/>
      <c r="CF47" s="10"/>
      <c r="CG47" s="10"/>
      <c r="CH47" s="10">
        <f t="shared" si="25"/>
        <v>398050</v>
      </c>
      <c r="CI47" s="10">
        <f t="shared" si="25"/>
        <v>398050</v>
      </c>
      <c r="CJ47" s="10">
        <f t="shared" si="25"/>
        <v>407193.74999999994</v>
      </c>
      <c r="CK47" s="10">
        <f t="shared" si="25"/>
        <v>413131.24999999994</v>
      </c>
      <c r="CL47" s="10">
        <f t="shared" si="25"/>
        <v>427808.74999999994</v>
      </c>
      <c r="CM47" s="10">
        <f t="shared" si="25"/>
        <v>432558.74999999994</v>
      </c>
      <c r="CN47" s="10">
        <f t="shared" si="25"/>
        <v>441702.49999999994</v>
      </c>
      <c r="CO47" s="10">
        <f t="shared" si="25"/>
        <v>437308.74999999994</v>
      </c>
      <c r="CP47" s="10">
        <f t="shared" si="25"/>
        <v>442486.24999999994</v>
      </c>
      <c r="CQ47" s="10">
        <f t="shared" si="25"/>
        <v>458517.49999999994</v>
      </c>
      <c r="CR47" s="10">
        <f t="shared" si="25"/>
        <v>460061.24999999994</v>
      </c>
      <c r="CS47" s="10">
        <f t="shared" si="25"/>
        <v>465998.74999999994</v>
      </c>
    </row>
    <row r="48" spans="1:97" x14ac:dyDescent="0.25">
      <c r="A48" s="5"/>
    </row>
    <row r="49" spans="1:97" x14ac:dyDescent="0.25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/>
      <c r="BZ49" s="13"/>
      <c r="CA49" s="13"/>
      <c r="CB49" s="13"/>
      <c r="CC49" s="13"/>
      <c r="CD49" s="13"/>
      <c r="CE49" s="13"/>
      <c r="CF49" s="13"/>
      <c r="CG49" s="13"/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</row>
    <row r="50" spans="1:97" x14ac:dyDescent="0.25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/>
      <c r="BZ50" s="13"/>
      <c r="CA50" s="13"/>
      <c r="CB50" s="13"/>
      <c r="CC50" s="13"/>
      <c r="CD50" s="13"/>
      <c r="CE50" s="13"/>
      <c r="CF50" s="13"/>
      <c r="CG50" s="13"/>
      <c r="CH50" s="13">
        <v>35000</v>
      </c>
      <c r="CI50" s="13">
        <v>35000</v>
      </c>
      <c r="CJ50" s="13">
        <v>35000</v>
      </c>
      <c r="CK50" s="13">
        <v>35000</v>
      </c>
      <c r="CL50" s="13">
        <v>35000</v>
      </c>
      <c r="CM50" s="13">
        <v>35000</v>
      </c>
      <c r="CN50" s="13">
        <v>35000</v>
      </c>
      <c r="CO50" s="13">
        <v>35000</v>
      </c>
      <c r="CP50" s="13">
        <v>35000</v>
      </c>
      <c r="CQ50" s="13">
        <v>35000</v>
      </c>
      <c r="CR50" s="13">
        <v>35000</v>
      </c>
      <c r="CS50" s="13">
        <v>35000</v>
      </c>
    </row>
    <row r="51" spans="1:97" x14ac:dyDescent="0.25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/>
      <c r="BZ51" s="13"/>
      <c r="CA51" s="13"/>
      <c r="CB51" s="13"/>
      <c r="CC51" s="13"/>
      <c r="CD51" s="13"/>
      <c r="CE51" s="13"/>
      <c r="CF51" s="13"/>
      <c r="CG51" s="13"/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</row>
    <row r="52" spans="1:97" x14ac:dyDescent="0.25">
      <c r="A52" s="5"/>
    </row>
    <row r="53" spans="1:97" x14ac:dyDescent="0.25">
      <c r="A53" s="7" t="s">
        <v>20</v>
      </c>
      <c r="B53" s="16">
        <f>B32+B33+B38+B39+B43+B44+B45+B49+B50+B51</f>
        <v>1112849.1000000001</v>
      </c>
      <c r="C53" s="16">
        <f t="shared" ref="C53:BN53" si="26">C32+C33+C38+C39+C43+C44+C45+C49+C50+C51</f>
        <v>1181680.94</v>
      </c>
      <c r="D53" s="16">
        <f t="shared" si="26"/>
        <v>1172994.2500000002</v>
      </c>
      <c r="E53" s="16">
        <f t="shared" si="26"/>
        <v>1139664.05</v>
      </c>
      <c r="F53" s="16">
        <f t="shared" si="26"/>
        <v>1179828.1500000001</v>
      </c>
      <c r="G53" s="16">
        <f t="shared" si="26"/>
        <v>1118430.1399999999</v>
      </c>
      <c r="H53" s="16">
        <f t="shared" si="26"/>
        <v>1167449.22</v>
      </c>
      <c r="I53" s="16">
        <f t="shared" si="26"/>
        <v>1082551.77</v>
      </c>
      <c r="J53" s="16">
        <f t="shared" si="26"/>
        <v>1126775.7000000002</v>
      </c>
      <c r="K53" s="16">
        <f t="shared" si="26"/>
        <v>1133012.2200000002</v>
      </c>
      <c r="L53" s="16">
        <f t="shared" si="26"/>
        <v>1228121.8499999999</v>
      </c>
      <c r="M53" s="16">
        <f t="shared" si="26"/>
        <v>1142343.6599999999</v>
      </c>
      <c r="N53" s="16">
        <f t="shared" si="26"/>
        <v>1102527.48</v>
      </c>
      <c r="O53" s="16">
        <f t="shared" si="26"/>
        <v>1098330.26</v>
      </c>
      <c r="P53" s="16">
        <f t="shared" si="26"/>
        <v>1095210.1399999999</v>
      </c>
      <c r="Q53" s="16">
        <f t="shared" si="26"/>
        <v>1080841.3799999999</v>
      </c>
      <c r="R53" s="16">
        <f t="shared" si="26"/>
        <v>1018626.29</v>
      </c>
      <c r="S53" s="16">
        <f t="shared" si="26"/>
        <v>1120351.5200000003</v>
      </c>
      <c r="T53" s="16">
        <f t="shared" si="26"/>
        <v>1097301.49</v>
      </c>
      <c r="U53" s="16">
        <f t="shared" si="26"/>
        <v>1138900.8600000001</v>
      </c>
      <c r="V53" s="16">
        <f t="shared" si="26"/>
        <v>1044948.02</v>
      </c>
      <c r="W53" s="16">
        <f t="shared" si="26"/>
        <v>1121746.93</v>
      </c>
      <c r="X53" s="16">
        <f t="shared" si="26"/>
        <v>1102662.78</v>
      </c>
      <c r="Y53" s="16">
        <f t="shared" si="26"/>
        <v>202723.62000000002</v>
      </c>
      <c r="Z53" s="16">
        <f t="shared" si="26"/>
        <v>988034.29000000027</v>
      </c>
      <c r="AA53" s="16">
        <f t="shared" si="26"/>
        <v>917720.95000000007</v>
      </c>
      <c r="AB53" s="16">
        <f t="shared" si="26"/>
        <v>1035855.7100000001</v>
      </c>
      <c r="AC53" s="16">
        <f t="shared" si="26"/>
        <v>846134.90000000014</v>
      </c>
      <c r="AD53" s="16">
        <f t="shared" si="26"/>
        <v>1062931.99</v>
      </c>
      <c r="AE53" s="16">
        <f t="shared" si="26"/>
        <v>968250.19000000006</v>
      </c>
      <c r="AF53" s="16">
        <f t="shared" si="26"/>
        <v>889698.43</v>
      </c>
      <c r="AG53" s="16">
        <f t="shared" si="26"/>
        <v>965479.33</v>
      </c>
      <c r="AH53" s="16">
        <f t="shared" si="26"/>
        <v>864098.19000000006</v>
      </c>
      <c r="AI53" s="16">
        <f t="shared" si="26"/>
        <v>1031432.1600000003</v>
      </c>
      <c r="AJ53" s="16">
        <f t="shared" si="26"/>
        <v>1070653.6499999999</v>
      </c>
      <c r="AK53" s="16">
        <f t="shared" si="26"/>
        <v>934104.45000000007</v>
      </c>
      <c r="AL53" s="16">
        <f t="shared" si="26"/>
        <v>945945.9</v>
      </c>
      <c r="AM53" s="16">
        <f t="shared" si="26"/>
        <v>906260.86</v>
      </c>
      <c r="AN53" s="16">
        <f t="shared" si="26"/>
        <v>1150949.81</v>
      </c>
      <c r="AO53" s="16">
        <f t="shared" si="26"/>
        <v>1046914.2000000001</v>
      </c>
      <c r="AP53" s="16">
        <f t="shared" si="26"/>
        <v>1030954.15</v>
      </c>
      <c r="AQ53" s="16">
        <f t="shared" si="26"/>
        <v>982913.05999999994</v>
      </c>
      <c r="AR53" s="16">
        <f t="shared" si="26"/>
        <v>1074261</v>
      </c>
      <c r="AS53" s="16">
        <f t="shared" si="26"/>
        <v>1197753.97</v>
      </c>
      <c r="AT53" s="16">
        <f t="shared" si="26"/>
        <v>1125776.02</v>
      </c>
      <c r="AU53" s="16">
        <f t="shared" si="26"/>
        <v>1298532.22</v>
      </c>
      <c r="AV53" s="16">
        <f t="shared" si="26"/>
        <v>1509081.0300000003</v>
      </c>
      <c r="AW53" s="16">
        <f t="shared" si="26"/>
        <v>1073250.1399999999</v>
      </c>
      <c r="AX53" s="16">
        <f t="shared" si="26"/>
        <v>1194138.95</v>
      </c>
      <c r="AY53" s="16">
        <f t="shared" si="26"/>
        <v>1180379.47</v>
      </c>
      <c r="AZ53" s="16">
        <f t="shared" si="26"/>
        <v>1251376.2399999998</v>
      </c>
      <c r="BA53" s="16">
        <f t="shared" si="26"/>
        <v>1228599.1299999999</v>
      </c>
      <c r="BB53" s="16">
        <f t="shared" si="26"/>
        <v>1272089.44</v>
      </c>
      <c r="BC53" s="16">
        <f t="shared" si="26"/>
        <v>1286354.6700000002</v>
      </c>
      <c r="BD53" s="16">
        <f t="shared" si="26"/>
        <v>1313134.8900000001</v>
      </c>
      <c r="BE53" s="16">
        <f t="shared" si="26"/>
        <v>1271173.74</v>
      </c>
      <c r="BF53" s="16">
        <f t="shared" si="26"/>
        <v>1307006.76</v>
      </c>
      <c r="BG53" s="16">
        <f t="shared" si="26"/>
        <v>1405899.7799999998</v>
      </c>
      <c r="BH53" s="16">
        <f t="shared" si="26"/>
        <v>1322517.7300000002</v>
      </c>
      <c r="BI53" s="16">
        <f t="shared" si="26"/>
        <v>239489.96999999997</v>
      </c>
      <c r="BJ53" s="16">
        <f t="shared" si="26"/>
        <v>1328048.5399999998</v>
      </c>
      <c r="BK53" s="16">
        <f t="shared" si="26"/>
        <v>1276485.18</v>
      </c>
      <c r="BL53" s="16">
        <f t="shared" si="26"/>
        <v>1281200.2000000002</v>
      </c>
      <c r="BM53" s="16">
        <f t="shared" si="26"/>
        <v>1184958.7799999998</v>
      </c>
      <c r="BN53" s="16">
        <f t="shared" si="26"/>
        <v>1208512.3900000001</v>
      </c>
      <c r="BO53" s="16">
        <f t="shared" ref="BO53:CS53" si="27">BO32+BO33+BO38+BO39+BO43+BO44+BO45+BO49+BO50+BO51</f>
        <v>1232702.7300000002</v>
      </c>
      <c r="BP53" s="16">
        <f t="shared" si="27"/>
        <v>1112615.7800000003</v>
      </c>
      <c r="BQ53" s="16">
        <f t="shared" si="27"/>
        <v>1107389.2300000002</v>
      </c>
      <c r="BR53" s="16">
        <f t="shared" si="27"/>
        <v>1112060.2500000002</v>
      </c>
      <c r="BS53" s="16">
        <f t="shared" si="27"/>
        <v>1093424.6000000001</v>
      </c>
      <c r="BT53" s="16">
        <f t="shared" si="27"/>
        <v>1098018.08</v>
      </c>
      <c r="BU53" s="16">
        <f t="shared" si="27"/>
        <v>719611.10000000009</v>
      </c>
      <c r="BV53" s="16">
        <f t="shared" si="27"/>
        <v>1367735.2099999997</v>
      </c>
      <c r="BW53" s="16">
        <f t="shared" si="27"/>
        <v>1049207.2599999998</v>
      </c>
      <c r="BX53" s="16">
        <f t="shared" si="27"/>
        <v>1190691.9999999998</v>
      </c>
      <c r="BY53" s="16"/>
      <c r="BZ53" s="16"/>
      <c r="CA53" s="16"/>
      <c r="CB53" s="16"/>
      <c r="CC53" s="16"/>
      <c r="CD53" s="16"/>
      <c r="CE53" s="16"/>
      <c r="CF53" s="16"/>
      <c r="CG53" s="16"/>
      <c r="CH53" s="16">
        <f>CH32+CH33+CH41+CH43+CH44+CH45+CH49+CH50+CH51</f>
        <v>1211282.8400000001</v>
      </c>
      <c r="CI53" s="16">
        <f t="shared" si="27"/>
        <v>937230</v>
      </c>
      <c r="CJ53" s="16">
        <f t="shared" si="27"/>
        <v>950123.75</v>
      </c>
      <c r="CK53" s="16">
        <f t="shared" si="27"/>
        <v>958561.25</v>
      </c>
      <c r="CL53" s="16">
        <f t="shared" si="27"/>
        <v>979488.75</v>
      </c>
      <c r="CM53" s="16">
        <f t="shared" si="27"/>
        <v>986738.75</v>
      </c>
      <c r="CN53" s="16">
        <f t="shared" si="27"/>
        <v>999632.5</v>
      </c>
      <c r="CO53" s="16">
        <f t="shared" si="27"/>
        <v>993988.75</v>
      </c>
      <c r="CP53" s="16">
        <f t="shared" si="27"/>
        <v>1000416.25</v>
      </c>
      <c r="CQ53" s="16">
        <f t="shared" si="27"/>
        <v>1023947.5</v>
      </c>
      <c r="CR53" s="16">
        <f t="shared" si="27"/>
        <v>1026741.25</v>
      </c>
      <c r="CS53" s="16">
        <f t="shared" si="27"/>
        <v>1035178.75</v>
      </c>
    </row>
    <row r="54" spans="1:97" x14ac:dyDescent="0.25">
      <c r="A54" s="5"/>
    </row>
    <row r="55" spans="1:97" x14ac:dyDescent="0.25">
      <c r="A55" s="7" t="s">
        <v>19</v>
      </c>
      <c r="B55" s="10">
        <f>B20-B53</f>
        <v>-274062.17999999924</v>
      </c>
      <c r="C55" s="10">
        <f t="shared" ref="C55:BN55" si="28">C20-C53</f>
        <v>-458383.0699999989</v>
      </c>
      <c r="D55" s="10">
        <f t="shared" si="28"/>
        <v>-485991.17000000016</v>
      </c>
      <c r="E55" s="10">
        <f t="shared" si="28"/>
        <v>-7135.559999999823</v>
      </c>
      <c r="F55" s="10">
        <f t="shared" si="28"/>
        <v>-142562.36999999895</v>
      </c>
      <c r="G55" s="10">
        <f t="shared" si="28"/>
        <v>-186961.90999999945</v>
      </c>
      <c r="H55" s="10">
        <f t="shared" si="28"/>
        <v>-206038.81999999774</v>
      </c>
      <c r="I55" s="10">
        <f t="shared" si="28"/>
        <v>-156676.28000000073</v>
      </c>
      <c r="J55" s="10">
        <f t="shared" si="28"/>
        <v>-138692.40000000037</v>
      </c>
      <c r="K55" s="10">
        <f t="shared" si="28"/>
        <v>-377308.97999999812</v>
      </c>
      <c r="L55" s="10">
        <f t="shared" si="28"/>
        <v>-619774.36999999848</v>
      </c>
      <c r="M55" s="10">
        <f t="shared" si="28"/>
        <v>-765621.51999999932</v>
      </c>
      <c r="N55" s="10">
        <f t="shared" si="28"/>
        <v>-723747.48</v>
      </c>
      <c r="O55" s="10">
        <f t="shared" si="28"/>
        <v>-424925.95999999926</v>
      </c>
      <c r="P55" s="10">
        <f t="shared" si="28"/>
        <v>-31183.699999999488</v>
      </c>
      <c r="Q55" s="10">
        <f t="shared" si="28"/>
        <v>130674.2099999981</v>
      </c>
      <c r="R55" s="10">
        <f t="shared" si="28"/>
        <v>122271.56000000145</v>
      </c>
      <c r="S55" s="10">
        <f t="shared" si="28"/>
        <v>-27148.420000000624</v>
      </c>
      <c r="T55" s="10">
        <f t="shared" si="28"/>
        <v>-78115.90000000014</v>
      </c>
      <c r="U55" s="10">
        <f t="shared" si="28"/>
        <v>-178372.8600000001</v>
      </c>
      <c r="V55" s="10">
        <f t="shared" si="28"/>
        <v>-297780.28000000073</v>
      </c>
      <c r="W55" s="10">
        <f t="shared" si="28"/>
        <v>-437830.63000000012</v>
      </c>
      <c r="X55" s="10">
        <f t="shared" si="28"/>
        <v>-559924.46999999951</v>
      </c>
      <c r="Y55" s="10">
        <f t="shared" si="28"/>
        <v>1010552.13</v>
      </c>
      <c r="Z55" s="10">
        <f t="shared" si="28"/>
        <v>-87170.850000000792</v>
      </c>
      <c r="AA55" s="10">
        <f t="shared" si="28"/>
        <v>-103782.24999999895</v>
      </c>
      <c r="AB55" s="10">
        <f t="shared" si="28"/>
        <v>-388388.60999999859</v>
      </c>
      <c r="AC55" s="10">
        <f t="shared" si="28"/>
        <v>-410776.67000000342</v>
      </c>
      <c r="AD55" s="10">
        <f t="shared" si="28"/>
        <v>-693084.36999999895</v>
      </c>
      <c r="AE55" s="10">
        <f t="shared" si="28"/>
        <v>-997489.3399999995</v>
      </c>
      <c r="AF55" s="10">
        <f t="shared" si="28"/>
        <v>-1233616.1200000006</v>
      </c>
      <c r="AG55" s="10">
        <f t="shared" si="28"/>
        <v>-1384916.7000000011</v>
      </c>
      <c r="AH55" s="10">
        <f t="shared" si="28"/>
        <v>-1121530.94</v>
      </c>
      <c r="AI55" s="10">
        <f t="shared" si="28"/>
        <v>-1349778.5699999994</v>
      </c>
      <c r="AJ55" s="10">
        <f t="shared" si="28"/>
        <v>-857222.05999999819</v>
      </c>
      <c r="AK55" s="10">
        <f t="shared" si="28"/>
        <v>-597319.60999999929</v>
      </c>
      <c r="AL55" s="10">
        <f t="shared" si="28"/>
        <v>-568565.40000000095</v>
      </c>
      <c r="AM55" s="10">
        <f t="shared" si="28"/>
        <v>-265654.90000000095</v>
      </c>
      <c r="AN55" s="10">
        <f t="shared" si="28"/>
        <v>-205397.03000000166</v>
      </c>
      <c r="AO55" s="10">
        <f t="shared" si="28"/>
        <v>-420058.15000000026</v>
      </c>
      <c r="AP55" s="10">
        <f t="shared" si="28"/>
        <v>-591735.91999999958</v>
      </c>
      <c r="AQ55" s="10">
        <f t="shared" si="28"/>
        <v>-631682.06999999972</v>
      </c>
      <c r="AR55" s="10">
        <f t="shared" si="28"/>
        <v>-530437.58999999985</v>
      </c>
      <c r="AS55" s="10">
        <f t="shared" si="28"/>
        <v>-596086.97999999882</v>
      </c>
      <c r="AT55" s="10">
        <f t="shared" si="28"/>
        <v>-330902.36999999965</v>
      </c>
      <c r="AU55" s="10">
        <f t="shared" si="28"/>
        <v>-291501.87000000034</v>
      </c>
      <c r="AV55" s="10">
        <f t="shared" si="28"/>
        <v>-292181.54000000097</v>
      </c>
      <c r="AW55" s="10">
        <f t="shared" si="28"/>
        <v>69660.210000000661</v>
      </c>
      <c r="AX55" s="10">
        <f t="shared" si="28"/>
        <v>302686.42999999993</v>
      </c>
      <c r="AY55" s="10">
        <f t="shared" si="28"/>
        <v>129623.55999999843</v>
      </c>
      <c r="AZ55" s="10">
        <f t="shared" si="28"/>
        <v>380458.55000000028</v>
      </c>
      <c r="BA55" s="10">
        <f t="shared" si="28"/>
        <v>109534.00999999978</v>
      </c>
      <c r="BB55" s="10">
        <f t="shared" si="28"/>
        <v>150952.88000000035</v>
      </c>
      <c r="BC55" s="10">
        <f t="shared" si="28"/>
        <v>9614.0300000009593</v>
      </c>
      <c r="BD55" s="10">
        <f t="shared" si="28"/>
        <v>72474.53999999864</v>
      </c>
      <c r="BE55" s="10">
        <f t="shared" si="28"/>
        <v>2779.2300000016112</v>
      </c>
      <c r="BF55" s="10">
        <f t="shared" si="28"/>
        <v>-58559.280000000494</v>
      </c>
      <c r="BG55" s="10">
        <f t="shared" si="28"/>
        <v>-96941.000000000466</v>
      </c>
      <c r="BH55" s="10">
        <f t="shared" si="28"/>
        <v>-193576.12000000267</v>
      </c>
      <c r="BI55" s="10">
        <f t="shared" si="28"/>
        <v>716230.57999999891</v>
      </c>
      <c r="BJ55" s="10">
        <f t="shared" si="28"/>
        <v>187964.49000000046</v>
      </c>
      <c r="BK55" s="10">
        <f t="shared" si="28"/>
        <v>-122138.18999999971</v>
      </c>
      <c r="BL55" s="10">
        <f t="shared" si="28"/>
        <v>119472.34999999963</v>
      </c>
      <c r="BM55" s="10">
        <f t="shared" si="28"/>
        <v>-303535.50000000047</v>
      </c>
      <c r="BN55" s="10">
        <f t="shared" si="28"/>
        <v>303824.37999999942</v>
      </c>
      <c r="BO55" s="10">
        <f t="shared" ref="BO55:CS55" si="29">BO20-BO53</f>
        <v>178631.46999999997</v>
      </c>
      <c r="BP55" s="10">
        <f t="shared" si="29"/>
        <v>-6385.160000000149</v>
      </c>
      <c r="BQ55" s="10">
        <f t="shared" si="29"/>
        <v>345539.27000000072</v>
      </c>
      <c r="BR55" s="10">
        <f t="shared" si="29"/>
        <v>-5762.0400000002701</v>
      </c>
      <c r="BS55" s="10">
        <f t="shared" si="29"/>
        <v>-13915.069999998901</v>
      </c>
      <c r="BT55" s="10">
        <f t="shared" si="29"/>
        <v>4816.0500000007451</v>
      </c>
      <c r="BU55" s="10">
        <f t="shared" si="29"/>
        <v>6603.5199999990873</v>
      </c>
      <c r="BV55" s="10">
        <f t="shared" si="29"/>
        <v>328967.14999999874</v>
      </c>
      <c r="BW55" s="10">
        <f t="shared" si="29"/>
        <v>226695.06000000052</v>
      </c>
      <c r="BX55" s="10">
        <f t="shared" si="29"/>
        <v>-34928.050000000512</v>
      </c>
      <c r="BY55" s="10"/>
      <c r="BZ55" s="10"/>
      <c r="CA55" s="10"/>
      <c r="CB55" s="10"/>
      <c r="CC55" s="10"/>
      <c r="CD55" s="10"/>
      <c r="CE55" s="10"/>
      <c r="CF55" s="10"/>
      <c r="CG55" s="10"/>
      <c r="CH55" s="10">
        <f>CH20-CH53</f>
        <v>112699.29207024979</v>
      </c>
      <c r="CI55" s="10">
        <f t="shared" si="29"/>
        <v>361752.13207024988</v>
      </c>
      <c r="CJ55" s="10">
        <f t="shared" si="29"/>
        <v>380853.38207024988</v>
      </c>
      <c r="CK55" s="10">
        <f t="shared" si="29"/>
        <v>323778.38207024988</v>
      </c>
      <c r="CL55" s="10">
        <f t="shared" si="29"/>
        <v>509659.38207024988</v>
      </c>
      <c r="CM55" s="10">
        <f t="shared" si="29"/>
        <v>500259.38207024988</v>
      </c>
      <c r="CN55" s="10">
        <f t="shared" si="29"/>
        <v>499360.63207024988</v>
      </c>
      <c r="CO55" s="10">
        <f t="shared" si="29"/>
        <v>460859.38207024988</v>
      </c>
      <c r="CP55" s="10">
        <f t="shared" si="29"/>
        <v>505540.38207024988</v>
      </c>
      <c r="CQ55" s="10">
        <f t="shared" si="29"/>
        <v>558265.38207024988</v>
      </c>
      <c r="CR55" s="10">
        <f t="shared" si="29"/>
        <v>542689.13207024988</v>
      </c>
      <c r="CS55" s="10">
        <f t="shared" si="29"/>
        <v>555614.13207024988</v>
      </c>
    </row>
    <row r="56" spans="1:97" x14ac:dyDescent="0.25">
      <c r="A56" s="7" t="s">
        <v>43</v>
      </c>
      <c r="B56" s="9">
        <f>B55/B4</f>
        <v>-3.5142477248376131E-2</v>
      </c>
      <c r="C56" s="9">
        <f t="shared" ref="C56:BN56" si="30">C55/C4</f>
        <v>-5.9015288015381022E-2</v>
      </c>
      <c r="D56" s="9">
        <f t="shared" si="30"/>
        <v>-5.8937275855330137E-2</v>
      </c>
      <c r="E56" s="9">
        <f t="shared" si="30"/>
        <v>-8.1117009536720291E-4</v>
      </c>
      <c r="F56" s="9">
        <f t="shared" si="30"/>
        <v>-1.6703766471278997E-2</v>
      </c>
      <c r="G56" s="9">
        <f t="shared" si="30"/>
        <v>-2.2184491884574824E-2</v>
      </c>
      <c r="H56" s="9">
        <f t="shared" si="30"/>
        <v>-2.413734676948057E-2</v>
      </c>
      <c r="I56" s="9">
        <f t="shared" si="30"/>
        <v>-1.8865811989931643E-2</v>
      </c>
      <c r="J56" s="9">
        <f t="shared" si="30"/>
        <v>-1.6741590981012851E-2</v>
      </c>
      <c r="K56" s="9">
        <f t="shared" si="30"/>
        <v>-4.9366188228188404E-2</v>
      </c>
      <c r="L56" s="9">
        <f t="shared" si="30"/>
        <v>-8.7192820727385503E-2</v>
      </c>
      <c r="M56" s="9">
        <f t="shared" si="30"/>
        <v>-0.10728219656869714</v>
      </c>
      <c r="N56" s="9">
        <f t="shared" si="30"/>
        <v>-0.10482995787273799</v>
      </c>
      <c r="O56" s="9">
        <f t="shared" si="30"/>
        <v>-6.2872315662430359E-2</v>
      </c>
      <c r="P56" s="9">
        <f t="shared" si="30"/>
        <v>-4.1904795707203004E-3</v>
      </c>
      <c r="Q56" s="9">
        <f t="shared" si="30"/>
        <v>1.5706678131078282E-2</v>
      </c>
      <c r="R56" s="9">
        <f t="shared" si="30"/>
        <v>1.5274626103360781E-2</v>
      </c>
      <c r="S56" s="9">
        <f t="shared" si="30"/>
        <v>-3.6049901565825353E-3</v>
      </c>
      <c r="T56" s="9">
        <f t="shared" si="30"/>
        <v>-1.0698615955523709E-2</v>
      </c>
      <c r="U56" s="9">
        <f t="shared" si="30"/>
        <v>-2.4955836663244399E-2</v>
      </c>
      <c r="V56" s="9">
        <f t="shared" si="30"/>
        <v>-4.1992242735083479E-2</v>
      </c>
      <c r="W56" s="9">
        <f t="shared" si="30"/>
        <v>-6.2370387059768634E-2</v>
      </c>
      <c r="X56" s="9">
        <f t="shared" si="30"/>
        <v>-7.9313903889033491E-2</v>
      </c>
      <c r="Y56" s="9">
        <f t="shared" si="30"/>
        <v>0.18103856919025318</v>
      </c>
      <c r="Z56" s="9">
        <f t="shared" si="30"/>
        <v>-1.2440352679774657E-2</v>
      </c>
      <c r="AA56" s="9">
        <f t="shared" si="30"/>
        <v>-1.3995252872149703E-2</v>
      </c>
      <c r="AB56" s="9">
        <f t="shared" si="30"/>
        <v>-5.1139767004233332E-2</v>
      </c>
      <c r="AC56" s="9">
        <f t="shared" si="30"/>
        <v>-5.4666549887245439E-2</v>
      </c>
      <c r="AD56" s="9">
        <f t="shared" si="30"/>
        <v>-8.2454785991182319E-2</v>
      </c>
      <c r="AE56" s="9">
        <f t="shared" si="30"/>
        <v>-0.12615089816725467</v>
      </c>
      <c r="AF56" s="9">
        <f t="shared" si="30"/>
        <v>-0.14996026901027945</v>
      </c>
      <c r="AG56" s="9">
        <f t="shared" si="30"/>
        <v>-0.18144866127949583</v>
      </c>
      <c r="AH56" s="9">
        <f t="shared" si="30"/>
        <v>-0.13950774640950364</v>
      </c>
      <c r="AI56" s="9">
        <f t="shared" si="30"/>
        <v>-0.17340077695212869</v>
      </c>
      <c r="AJ56" s="9">
        <f t="shared" si="30"/>
        <v>-0.11682367417114142</v>
      </c>
      <c r="AK56" s="9">
        <f t="shared" si="30"/>
        <v>-9.8343271245247749E-2</v>
      </c>
      <c r="AL56" s="9">
        <f t="shared" si="30"/>
        <v>-7.9119814946555594E-2</v>
      </c>
      <c r="AM56" s="9">
        <f t="shared" si="30"/>
        <v>-3.5832866314186883E-2</v>
      </c>
      <c r="AN56" s="9">
        <f t="shared" si="30"/>
        <v>-2.577268524795082E-2</v>
      </c>
      <c r="AO56" s="9">
        <f t="shared" si="30"/>
        <v>-4.9381068543575012E-2</v>
      </c>
      <c r="AP56" s="9">
        <f t="shared" si="30"/>
        <v>-7.3034789016419605E-2</v>
      </c>
      <c r="AQ56" s="9">
        <f t="shared" si="30"/>
        <v>-7.7699531310184172E-2</v>
      </c>
      <c r="AR56" s="9">
        <f t="shared" si="30"/>
        <v>-6.5919254285557324E-2</v>
      </c>
      <c r="AS56" s="9">
        <f t="shared" si="30"/>
        <v>-6.9279345436027817E-2</v>
      </c>
      <c r="AT56" s="9">
        <f t="shared" si="30"/>
        <v>-3.7762325343563392E-2</v>
      </c>
      <c r="AU56" s="9">
        <f t="shared" si="30"/>
        <v>-3.2461129608460204E-2</v>
      </c>
      <c r="AV56" s="9">
        <f t="shared" si="30"/>
        <v>-3.4011301128223342E-2</v>
      </c>
      <c r="AW56" s="9">
        <f t="shared" si="30"/>
        <v>1.0294461103329565E-2</v>
      </c>
      <c r="AX56" s="9">
        <f t="shared" si="30"/>
        <v>3.6019858444249438E-2</v>
      </c>
      <c r="AY56" s="9">
        <f t="shared" si="30"/>
        <v>1.624481326487779E-2</v>
      </c>
      <c r="AZ56" s="9">
        <f t="shared" si="30"/>
        <v>4.4515608456733753E-2</v>
      </c>
      <c r="BA56" s="9">
        <f t="shared" si="30"/>
        <v>1.360046753002842E-2</v>
      </c>
      <c r="BB56" s="9">
        <f t="shared" si="30"/>
        <v>1.8663920168145862E-2</v>
      </c>
      <c r="BC56" s="9">
        <f t="shared" si="30"/>
        <v>1.2012166965257491E-3</v>
      </c>
      <c r="BD56" s="9">
        <f t="shared" si="30"/>
        <v>8.9826162201190468E-3</v>
      </c>
      <c r="BE56" s="9">
        <f t="shared" si="30"/>
        <v>3.5084864292006876E-4</v>
      </c>
      <c r="BF56" s="9">
        <f t="shared" si="30"/>
        <v>-7.7339446788890478E-3</v>
      </c>
      <c r="BG56" s="9">
        <f t="shared" si="30"/>
        <v>-1.2000247726924179E-2</v>
      </c>
      <c r="BH56" s="9">
        <f t="shared" si="30"/>
        <v>-2.4145581109308489E-2</v>
      </c>
      <c r="BI56" s="9">
        <f t="shared" si="30"/>
        <v>0.10356094909143887</v>
      </c>
      <c r="BJ56" s="9">
        <f t="shared" si="30"/>
        <v>2.2497454832743489E-2</v>
      </c>
      <c r="BK56" s="9">
        <f t="shared" si="30"/>
        <v>-1.6319533635919713E-2</v>
      </c>
      <c r="BL56" s="9">
        <f t="shared" si="30"/>
        <v>1.4889900944922499E-2</v>
      </c>
      <c r="BM56" s="9">
        <f t="shared" si="30"/>
        <v>-4.6640341122254216E-2</v>
      </c>
      <c r="BN56" s="9">
        <f t="shared" si="30"/>
        <v>3.6544147165130693E-2</v>
      </c>
      <c r="BO56" s="9">
        <f t="shared" ref="BO56:CS56" si="31">BO55/BO4</f>
        <v>2.2188030961387915E-2</v>
      </c>
      <c r="BP56" s="9">
        <f t="shared" si="31"/>
        <v>-8.7035487685656733E-4</v>
      </c>
      <c r="BQ56" s="9">
        <f t="shared" si="31"/>
        <v>4.1777589278083289E-2</v>
      </c>
      <c r="BR56" s="9">
        <f t="shared" si="31"/>
        <v>-7.9993430088851579E-4</v>
      </c>
      <c r="BS56" s="9">
        <f t="shared" si="31"/>
        <v>-1.9837697288291375E-3</v>
      </c>
      <c r="BT56" s="9">
        <f t="shared" si="31"/>
        <v>6.6186995597311018E-4</v>
      </c>
      <c r="BU56" s="9">
        <f t="shared" si="31"/>
        <v>1.1886210657529731E-3</v>
      </c>
      <c r="BV56" s="9">
        <f t="shared" si="31"/>
        <v>3.2784384747869176E-2</v>
      </c>
      <c r="BW56" s="9">
        <f t="shared" si="31"/>
        <v>2.7307344480097837E-2</v>
      </c>
      <c r="BX56" s="9">
        <f t="shared" si="31"/>
        <v>-4.2017990755081466E-3</v>
      </c>
      <c r="BY56" s="9"/>
      <c r="BZ56" s="9"/>
      <c r="CA56" s="9"/>
      <c r="CB56" s="9"/>
      <c r="CC56" s="9"/>
      <c r="CD56" s="9"/>
      <c r="CE56" s="9"/>
      <c r="CF56" s="9"/>
      <c r="CG56" s="9"/>
      <c r="CH56" s="9">
        <f t="shared" si="31"/>
        <v>1.3448602872344844E-2</v>
      </c>
      <c r="CI56" s="9">
        <f t="shared" si="31"/>
        <v>4.3168512180220747E-2</v>
      </c>
      <c r="CJ56" s="9">
        <f t="shared" si="31"/>
        <v>4.4427341157217831E-2</v>
      </c>
      <c r="CK56" s="9">
        <f t="shared" si="31"/>
        <v>3.7226603284880699E-2</v>
      </c>
      <c r="CL56" s="9">
        <f t="shared" si="31"/>
        <v>5.6587951154194183E-2</v>
      </c>
      <c r="CM56" s="9">
        <f t="shared" si="31"/>
        <v>5.4934319669494303E-2</v>
      </c>
      <c r="CN56" s="9">
        <f t="shared" si="31"/>
        <v>5.3700465864098275E-2</v>
      </c>
      <c r="CO56" s="9">
        <f t="shared" si="31"/>
        <v>5.0058043998289239E-2</v>
      </c>
      <c r="CP56" s="9">
        <f t="shared" si="31"/>
        <v>5.4268732979469686E-2</v>
      </c>
      <c r="CQ56" s="9">
        <f t="shared" si="31"/>
        <v>5.7833355648010967E-2</v>
      </c>
      <c r="CR56" s="9">
        <f t="shared" si="31"/>
        <v>5.6031091019591125E-2</v>
      </c>
      <c r="CS56" s="9">
        <f t="shared" si="31"/>
        <v>5.6634639627975117E-2</v>
      </c>
    </row>
    <row r="57" spans="1:97" x14ac:dyDescent="0.25">
      <c r="A57" s="7" t="s">
        <v>59</v>
      </c>
      <c r="B57" s="3">
        <f>B55+B11+B43+B45</f>
        <v>487128.60000000079</v>
      </c>
      <c r="C57" s="3">
        <f t="shared" ref="C57:BN57" si="32">C55+C11+C43+C45</f>
        <v>309424.76000000112</v>
      </c>
      <c r="D57" s="3">
        <f t="shared" si="32"/>
        <v>330939.90999999986</v>
      </c>
      <c r="E57" s="3">
        <f t="shared" si="32"/>
        <v>752371.51000000013</v>
      </c>
      <c r="F57" s="3">
        <f t="shared" si="32"/>
        <v>624020.78000000108</v>
      </c>
      <c r="G57" s="3">
        <f t="shared" si="32"/>
        <v>572435.98000000056</v>
      </c>
      <c r="H57" s="3">
        <f t="shared" si="32"/>
        <v>583544.45000000228</v>
      </c>
      <c r="I57" s="3">
        <f t="shared" si="32"/>
        <v>639613.62999999931</v>
      </c>
      <c r="J57" s="3">
        <f t="shared" si="32"/>
        <v>647616.60999999964</v>
      </c>
      <c r="K57" s="3">
        <f t="shared" si="32"/>
        <v>414009.61000000185</v>
      </c>
      <c r="L57" s="3">
        <f t="shared" si="32"/>
        <v>154329.17000000153</v>
      </c>
      <c r="M57" s="3">
        <f t="shared" si="32"/>
        <v>-2066.6699999993198</v>
      </c>
      <c r="N57" s="3">
        <f t="shared" si="32"/>
        <v>-4759.5399999999827</v>
      </c>
      <c r="O57" s="3">
        <f t="shared" si="32"/>
        <v>285664.04000000079</v>
      </c>
      <c r="P57" s="3">
        <f t="shared" si="32"/>
        <v>692298.40000000049</v>
      </c>
      <c r="Q57" s="3">
        <f t="shared" si="32"/>
        <v>836946.86999999802</v>
      </c>
      <c r="R57" s="3">
        <f t="shared" si="32"/>
        <v>822766.8600000015</v>
      </c>
      <c r="S57" s="3">
        <f t="shared" si="32"/>
        <v>1055722.0099999993</v>
      </c>
      <c r="T57" s="3">
        <f t="shared" si="32"/>
        <v>712788.65999999992</v>
      </c>
      <c r="U57" s="3">
        <f t="shared" si="32"/>
        <v>613097.24999999988</v>
      </c>
      <c r="V57" s="3">
        <f t="shared" si="32"/>
        <v>608296.58999999915</v>
      </c>
      <c r="W57" s="3">
        <f t="shared" si="32"/>
        <v>343689.24999999977</v>
      </c>
      <c r="X57" s="3">
        <f t="shared" si="32"/>
        <v>211685.77000000043</v>
      </c>
      <c r="Y57" s="3">
        <f t="shared" si="32"/>
        <v>1432875.55</v>
      </c>
      <c r="Z57" s="3">
        <f t="shared" si="32"/>
        <v>620222.26999999932</v>
      </c>
      <c r="AA57" s="3">
        <f t="shared" si="32"/>
        <v>590049.65000000107</v>
      </c>
      <c r="AB57" s="3">
        <f t="shared" si="32"/>
        <v>329664.12000000145</v>
      </c>
      <c r="AC57" s="3">
        <f t="shared" si="32"/>
        <v>314700.36999999662</v>
      </c>
      <c r="AD57" s="3">
        <f t="shared" si="32"/>
        <v>33329.17000000109</v>
      </c>
      <c r="AE57" s="3">
        <f t="shared" si="32"/>
        <v>-287034.21999999945</v>
      </c>
      <c r="AF57" s="3">
        <f t="shared" si="32"/>
        <v>-494172.45000000054</v>
      </c>
      <c r="AG57" s="3">
        <f t="shared" si="32"/>
        <v>-665333.05000000098</v>
      </c>
      <c r="AH57" s="3">
        <f t="shared" si="32"/>
        <v>-403148.47000000003</v>
      </c>
      <c r="AI57" s="3">
        <f t="shared" si="32"/>
        <v>-631983.06999999925</v>
      </c>
      <c r="AJ57" s="3">
        <f t="shared" si="32"/>
        <v>-137147.19999999815</v>
      </c>
      <c r="AK57" s="3">
        <f t="shared" si="32"/>
        <v>79997.790000000794</v>
      </c>
      <c r="AL57" s="3">
        <f t="shared" si="32"/>
        <v>165767.82999999897</v>
      </c>
      <c r="AM57" s="3">
        <f t="shared" si="32"/>
        <v>467335.11999999906</v>
      </c>
      <c r="AN57" s="3">
        <f t="shared" si="32"/>
        <v>566643.03999999841</v>
      </c>
      <c r="AO57" s="3">
        <f t="shared" si="32"/>
        <v>370577.38999999978</v>
      </c>
      <c r="AP57" s="3">
        <f t="shared" si="32"/>
        <v>186556.24000000043</v>
      </c>
      <c r="AQ57" s="3">
        <f t="shared" si="32"/>
        <v>182734.63000000021</v>
      </c>
      <c r="AR57" s="3">
        <f t="shared" si="32"/>
        <v>296521.03000000032</v>
      </c>
      <c r="AS57" s="3">
        <f t="shared" si="32"/>
        <v>281532.25000000116</v>
      </c>
      <c r="AT57" s="3">
        <f t="shared" si="32"/>
        <v>560011.04000000039</v>
      </c>
      <c r="AU57" s="3">
        <f t="shared" si="32"/>
        <v>667452.80999999959</v>
      </c>
      <c r="AV57" s="3">
        <f t="shared" si="32"/>
        <v>742909.06999999913</v>
      </c>
      <c r="AW57" s="3">
        <f t="shared" si="32"/>
        <v>988107.43000000063</v>
      </c>
      <c r="AX57" s="3">
        <f t="shared" si="32"/>
        <v>1222456.2799999998</v>
      </c>
      <c r="AY57" s="3">
        <f t="shared" si="32"/>
        <v>1056143.5499999984</v>
      </c>
      <c r="AZ57" s="3">
        <f t="shared" si="32"/>
        <v>1334838.8300000003</v>
      </c>
      <c r="BA57" s="3">
        <f t="shared" si="32"/>
        <v>1080547.7299999997</v>
      </c>
      <c r="BB57" s="3">
        <f t="shared" si="32"/>
        <v>1128269.5600000005</v>
      </c>
      <c r="BC57" s="3">
        <f t="shared" si="32"/>
        <v>969793.98000000103</v>
      </c>
      <c r="BD57" s="3">
        <f t="shared" si="32"/>
        <v>1045371.2299999986</v>
      </c>
      <c r="BE57" s="3">
        <f t="shared" si="32"/>
        <v>946114.49000000162</v>
      </c>
      <c r="BF57" s="3">
        <f t="shared" si="32"/>
        <v>877713.12999999942</v>
      </c>
      <c r="BG57" s="3">
        <f t="shared" si="32"/>
        <v>883792.13999999943</v>
      </c>
      <c r="BH57" s="3">
        <f t="shared" si="32"/>
        <v>710798.45999999729</v>
      </c>
      <c r="BI57" s="3">
        <f t="shared" si="32"/>
        <v>931715.3199999989</v>
      </c>
      <c r="BJ57" s="3">
        <f t="shared" si="32"/>
        <v>1112600.5800000005</v>
      </c>
      <c r="BK57" s="3">
        <f t="shared" si="32"/>
        <v>764474.99000000022</v>
      </c>
      <c r="BL57" s="3">
        <f t="shared" si="32"/>
        <v>995346.28999999957</v>
      </c>
      <c r="BM57" s="3">
        <f t="shared" si="32"/>
        <v>554998.06999999948</v>
      </c>
      <c r="BN57" s="3">
        <f t="shared" si="32"/>
        <v>1149752.6999999995</v>
      </c>
      <c r="BO57" s="3">
        <f t="shared" ref="BO57:CS57" si="33">BO55+BO11+BO43+BO45</f>
        <v>1083239.3899999999</v>
      </c>
      <c r="BP57" s="3">
        <f t="shared" si="33"/>
        <v>891490.46999999986</v>
      </c>
      <c r="BQ57" s="3">
        <f t="shared" si="33"/>
        <v>1309385.7200000009</v>
      </c>
      <c r="BR57" s="3">
        <f t="shared" si="33"/>
        <v>938796.7799999998</v>
      </c>
      <c r="BS57" s="3">
        <f t="shared" si="33"/>
        <v>939161.93000000098</v>
      </c>
      <c r="BT57" s="3">
        <f t="shared" si="33"/>
        <v>917542.51000000082</v>
      </c>
      <c r="BU57" s="3">
        <f t="shared" si="33"/>
        <v>744407.49999999895</v>
      </c>
      <c r="BV57" s="3">
        <f t="shared" si="33"/>
        <v>1330787.3999999987</v>
      </c>
      <c r="BW57" s="3">
        <f t="shared" si="33"/>
        <v>1051072.2200000004</v>
      </c>
      <c r="BX57" s="3">
        <f t="shared" si="33"/>
        <v>912561.51999999955</v>
      </c>
      <c r="BY57" s="3"/>
      <c r="BZ57" s="3"/>
      <c r="CA57" s="3"/>
      <c r="CB57" s="3"/>
      <c r="CC57" s="3"/>
      <c r="CD57" s="3"/>
      <c r="CE57" s="3"/>
      <c r="CF57" s="3"/>
      <c r="CG57" s="3"/>
      <c r="CH57" s="3">
        <f t="shared" si="33"/>
        <v>1017092.1320702498</v>
      </c>
      <c r="CI57" s="3">
        <f t="shared" si="33"/>
        <v>1267092.1320702499</v>
      </c>
      <c r="CJ57" s="3">
        <f t="shared" si="33"/>
        <v>1294470.8820702499</v>
      </c>
      <c r="CK57" s="3">
        <f t="shared" si="33"/>
        <v>1242770.8820702499</v>
      </c>
      <c r="CL57" s="3">
        <f t="shared" si="33"/>
        <v>1441938.8820702499</v>
      </c>
      <c r="CM57" s="3">
        <f t="shared" si="33"/>
        <v>1436838.8820702499</v>
      </c>
      <c r="CN57" s="3">
        <f t="shared" si="33"/>
        <v>1494217.6320702499</v>
      </c>
      <c r="CO57" s="3">
        <f t="shared" si="33"/>
        <v>1451738.8820702499</v>
      </c>
      <c r="CP57" s="3">
        <f t="shared" si="33"/>
        <v>1501106.8820702499</v>
      </c>
      <c r="CQ57" s="3">
        <f t="shared" si="33"/>
        <v>1568344.3820702499</v>
      </c>
      <c r="CR57" s="3">
        <f t="shared" si="33"/>
        <v>1554165.6320702499</v>
      </c>
      <c r="CS57" s="3">
        <f t="shared" si="33"/>
        <v>1572465.6320702499</v>
      </c>
    </row>
    <row r="58" spans="1:97" x14ac:dyDescent="0.25">
      <c r="A58" s="7" t="s">
        <v>60</v>
      </c>
      <c r="B58" s="9">
        <f>B57/B4</f>
        <v>6.2463583054522126E-2</v>
      </c>
      <c r="C58" s="9">
        <f t="shared" ref="C58:BN58" si="34">C57/C4</f>
        <v>3.9837403529083784E-2</v>
      </c>
      <c r="D58" s="9">
        <f t="shared" si="34"/>
        <v>4.0133850101038079E-2</v>
      </c>
      <c r="E58" s="9">
        <f t="shared" si="34"/>
        <v>8.5529554725667187E-2</v>
      </c>
      <c r="F58" s="9">
        <f t="shared" si="34"/>
        <v>7.3115348617909914E-2</v>
      </c>
      <c r="G58" s="9">
        <f t="shared" si="34"/>
        <v>6.79240030910504E-2</v>
      </c>
      <c r="H58" s="9">
        <f t="shared" si="34"/>
        <v>6.8361946283016117E-2</v>
      </c>
      <c r="I58" s="9">
        <f t="shared" si="34"/>
        <v>7.7017596344370901E-2</v>
      </c>
      <c r="J58" s="9">
        <f t="shared" si="34"/>
        <v>7.8173947506352773E-2</v>
      </c>
      <c r="K58" s="9">
        <f t="shared" si="34"/>
        <v>5.4168009294501988E-2</v>
      </c>
      <c r="L58" s="9">
        <f t="shared" si="34"/>
        <v>2.1711765287771367E-2</v>
      </c>
      <c r="M58" s="9">
        <f t="shared" si="34"/>
        <v>-2.8959073300676889E-4</v>
      </c>
      <c r="N58" s="9">
        <f t="shared" si="34"/>
        <v>-6.8938737816898459E-4</v>
      </c>
      <c r="O58" s="9">
        <f t="shared" si="34"/>
        <v>4.2267033288070265E-2</v>
      </c>
      <c r="P58" s="9">
        <f t="shared" si="34"/>
        <v>9.3031369017865129E-2</v>
      </c>
      <c r="Q58" s="9">
        <f t="shared" si="34"/>
        <v>0.10059869579394111</v>
      </c>
      <c r="R58" s="9">
        <f t="shared" si="34"/>
        <v>0.10278315052769474</v>
      </c>
      <c r="S58" s="9">
        <f t="shared" si="34"/>
        <v>0.14018743831638966</v>
      </c>
      <c r="T58" s="9">
        <f t="shared" si="34"/>
        <v>9.7622278317120448E-2</v>
      </c>
      <c r="U58" s="9">
        <f t="shared" si="34"/>
        <v>8.577737010935578E-2</v>
      </c>
      <c r="V58" s="9">
        <f t="shared" si="34"/>
        <v>8.578048909821516E-2</v>
      </c>
      <c r="W58" s="9">
        <f t="shared" si="34"/>
        <v>4.895964348310114E-2</v>
      </c>
      <c r="X58" s="9">
        <f t="shared" si="34"/>
        <v>2.9985517183158821E-2</v>
      </c>
      <c r="Y58" s="9">
        <f t="shared" si="34"/>
        <v>0.25669703887487433</v>
      </c>
      <c r="Z58" s="9">
        <f t="shared" si="34"/>
        <v>8.8513347967242972E-2</v>
      </c>
      <c r="AA58" s="9">
        <f t="shared" si="34"/>
        <v>7.9569425974803251E-2</v>
      </c>
      <c r="AB58" s="9">
        <f t="shared" si="34"/>
        <v>4.3407416830415685E-2</v>
      </c>
      <c r="AC58" s="9">
        <f t="shared" si="34"/>
        <v>4.188062451584524E-2</v>
      </c>
      <c r="AD58" s="9">
        <f t="shared" si="34"/>
        <v>3.9651010736453749E-3</v>
      </c>
      <c r="AE58" s="9">
        <f t="shared" si="34"/>
        <v>-3.6300763532708349E-2</v>
      </c>
      <c r="AF58" s="9">
        <f t="shared" si="34"/>
        <v>-6.0072361521563873E-2</v>
      </c>
      <c r="AG58" s="9">
        <f t="shared" si="34"/>
        <v>-8.7170435035915109E-2</v>
      </c>
      <c r="AH58" s="9">
        <f t="shared" si="34"/>
        <v>-5.0147822509595139E-2</v>
      </c>
      <c r="AI58" s="9">
        <f t="shared" si="34"/>
        <v>-8.1188394744325695E-2</v>
      </c>
      <c r="AJ58" s="9">
        <f t="shared" si="34"/>
        <v>-1.8690652695386986E-2</v>
      </c>
      <c r="AK58" s="9">
        <f t="shared" si="34"/>
        <v>1.317091257223324E-2</v>
      </c>
      <c r="AL58" s="9">
        <f t="shared" si="34"/>
        <v>2.3067742134312046E-2</v>
      </c>
      <c r="AM58" s="9">
        <f t="shared" si="34"/>
        <v>6.3036506681730289E-2</v>
      </c>
      <c r="AN58" s="9">
        <f t="shared" si="34"/>
        <v>7.1100895265437128E-2</v>
      </c>
      <c r="AO58" s="9">
        <f t="shared" si="34"/>
        <v>4.3564224372956713E-2</v>
      </c>
      <c r="AP58" s="9">
        <f t="shared" si="34"/>
        <v>2.3025635537042573E-2</v>
      </c>
      <c r="AQ58" s="9">
        <f t="shared" si="34"/>
        <v>2.2477122241478128E-2</v>
      </c>
      <c r="AR58" s="9">
        <f t="shared" si="34"/>
        <v>3.6849660631301406E-2</v>
      </c>
      <c r="AS58" s="9">
        <f t="shared" si="34"/>
        <v>3.2720677776139753E-2</v>
      </c>
      <c r="AT58" s="9">
        <f t="shared" si="34"/>
        <v>6.3908031509315968E-2</v>
      </c>
      <c r="AU58" s="9">
        <f t="shared" si="34"/>
        <v>7.4326357401895651E-2</v>
      </c>
      <c r="AV58" s="9">
        <f t="shared" si="34"/>
        <v>8.6478098823964844E-2</v>
      </c>
      <c r="AW58" s="9">
        <f t="shared" si="34"/>
        <v>0.14602358367920296</v>
      </c>
      <c r="AX58" s="9">
        <f t="shared" si="34"/>
        <v>0.14547299712076209</v>
      </c>
      <c r="AY58" s="9">
        <f t="shared" si="34"/>
        <v>0.13235907693520607</v>
      </c>
      <c r="AZ58" s="9">
        <f t="shared" si="34"/>
        <v>0.15618301312751298</v>
      </c>
      <c r="BA58" s="9">
        <f t="shared" si="34"/>
        <v>0.1341679567516148</v>
      </c>
      <c r="BB58" s="9">
        <f t="shared" si="34"/>
        <v>0.13950004131083169</v>
      </c>
      <c r="BC58" s="9">
        <f t="shared" si="34"/>
        <v>0.12117007342041199</v>
      </c>
      <c r="BD58" s="9">
        <f t="shared" si="34"/>
        <v>0.12956506611347876</v>
      </c>
      <c r="BE58" s="9">
        <f t="shared" si="34"/>
        <v>0.11943703287001116</v>
      </c>
      <c r="BF58" s="9">
        <f t="shared" si="34"/>
        <v>0.11591988138096113</v>
      </c>
      <c r="BG58" s="9">
        <f t="shared" si="34"/>
        <v>0.10940391185471987</v>
      </c>
      <c r="BH58" s="9">
        <f t="shared" si="34"/>
        <v>8.8660945721513909E-2</v>
      </c>
      <c r="BI58" s="9">
        <f t="shared" si="34"/>
        <v>0.13471823951196515</v>
      </c>
      <c r="BJ58" s="9">
        <f t="shared" si="34"/>
        <v>0.13316707477797621</v>
      </c>
      <c r="BK58" s="9">
        <f t="shared" si="34"/>
        <v>0.10214557226633553</v>
      </c>
      <c r="BL58" s="9">
        <f t="shared" si="34"/>
        <v>0.12405052435978822</v>
      </c>
      <c r="BM58" s="9">
        <f t="shared" si="34"/>
        <v>8.5279314304233467E-2</v>
      </c>
      <c r="BN58" s="9">
        <f t="shared" si="34"/>
        <v>0.13829282519166639</v>
      </c>
      <c r="BO58" s="9">
        <f t="shared" ref="BO58:CS58" si="35">BO57/BO4</f>
        <v>0.13455047491864094</v>
      </c>
      <c r="BP58" s="9">
        <f t="shared" si="35"/>
        <v>0.12151818877453895</v>
      </c>
      <c r="BQ58" s="9">
        <f t="shared" si="35"/>
        <v>0.15831190132672127</v>
      </c>
      <c r="BR58" s="9">
        <f t="shared" si="35"/>
        <v>0.13033157456138006</v>
      </c>
      <c r="BS58" s="9">
        <f t="shared" si="35"/>
        <v>0.13388944555815374</v>
      </c>
      <c r="BT58" s="9">
        <f t="shared" si="35"/>
        <v>0.12609790610501626</v>
      </c>
      <c r="BU58" s="9">
        <f t="shared" si="35"/>
        <v>0.13399193702822548</v>
      </c>
      <c r="BV58" s="9">
        <f t="shared" si="35"/>
        <v>0.13262432476682429</v>
      </c>
      <c r="BW58" s="9">
        <f t="shared" si="35"/>
        <v>0.12661057186248842</v>
      </c>
      <c r="BX58" s="9">
        <f t="shared" si="35"/>
        <v>0.10977996627582276</v>
      </c>
      <c r="BY58" s="9"/>
      <c r="BZ58" s="9"/>
      <c r="CA58" s="9"/>
      <c r="CB58" s="9"/>
      <c r="CC58" s="9"/>
      <c r="CD58" s="9"/>
      <c r="CE58" s="9"/>
      <c r="CF58" s="9"/>
      <c r="CG58" s="9"/>
      <c r="CH58" s="9">
        <f t="shared" si="35"/>
        <v>0.12137137614203458</v>
      </c>
      <c r="CI58" s="9">
        <f t="shared" si="35"/>
        <v>0.15120431170289378</v>
      </c>
      <c r="CJ58" s="9">
        <f t="shared" si="35"/>
        <v>0.15100272756724992</v>
      </c>
      <c r="CK58" s="9">
        <f t="shared" si="35"/>
        <v>0.14288828767694739</v>
      </c>
      <c r="CL58" s="9">
        <f t="shared" si="35"/>
        <v>0.16009980370512961</v>
      </c>
      <c r="CM58" s="9">
        <f t="shared" si="35"/>
        <v>0.15778168144405094</v>
      </c>
      <c r="CN58" s="9">
        <f t="shared" si="35"/>
        <v>0.16068584063557909</v>
      </c>
      <c r="CO58" s="9">
        <f t="shared" si="35"/>
        <v>0.15768629577692389</v>
      </c>
      <c r="CP58" s="9">
        <f t="shared" si="35"/>
        <v>0.16114077420108958</v>
      </c>
      <c r="CQ58" s="9">
        <f t="shared" si="35"/>
        <v>0.16247222439347869</v>
      </c>
      <c r="CR58" s="9">
        <f t="shared" si="35"/>
        <v>0.16046312860154352</v>
      </c>
      <c r="CS58" s="9">
        <f t="shared" si="35"/>
        <v>0.16028394394477855</v>
      </c>
    </row>
    <row r="60" spans="1:97" x14ac:dyDescent="0.25">
      <c r="A60" s="7" t="s">
        <v>61</v>
      </c>
      <c r="B60" s="3">
        <f>B15+B53</f>
        <v>2938200.49</v>
      </c>
      <c r="C60" s="3">
        <f t="shared" ref="C60:BN60" si="36">C15+C53</f>
        <v>3032111.48</v>
      </c>
      <c r="D60" s="3">
        <f t="shared" si="36"/>
        <v>3062464.09</v>
      </c>
      <c r="E60" s="3">
        <f t="shared" si="36"/>
        <v>3115231.87</v>
      </c>
      <c r="F60" s="3">
        <f t="shared" si="36"/>
        <v>3223548.31</v>
      </c>
      <c r="G60" s="3">
        <f t="shared" si="36"/>
        <v>3112720.5999999996</v>
      </c>
      <c r="H60" s="3">
        <f t="shared" si="36"/>
        <v>3252573.8200000003</v>
      </c>
      <c r="I60" s="3">
        <f t="shared" si="36"/>
        <v>3203550.37</v>
      </c>
      <c r="J60" s="3">
        <f t="shared" si="36"/>
        <v>3283546.3100000005</v>
      </c>
      <c r="K60" s="3">
        <f t="shared" si="36"/>
        <v>3078912.06</v>
      </c>
      <c r="L60" s="3">
        <f t="shared" si="36"/>
        <v>3368370.1399999997</v>
      </c>
      <c r="M60" s="3">
        <f t="shared" si="36"/>
        <v>3418384.51</v>
      </c>
      <c r="N60" s="3">
        <f t="shared" si="36"/>
        <v>2982381.9899999998</v>
      </c>
      <c r="O60" s="3">
        <f t="shared" si="36"/>
        <v>2815736.55</v>
      </c>
      <c r="P60" s="3">
        <f t="shared" si="36"/>
        <v>2937071.66</v>
      </c>
      <c r="Q60" s="3">
        <f t="shared" si="36"/>
        <v>2912266.45</v>
      </c>
      <c r="R60" s="3">
        <f t="shared" si="36"/>
        <v>2865222.67</v>
      </c>
      <c r="S60" s="3">
        <f t="shared" si="36"/>
        <v>2951179.92</v>
      </c>
      <c r="T60" s="3">
        <f t="shared" si="36"/>
        <v>2991867.75</v>
      </c>
      <c r="U60" s="3">
        <f t="shared" si="36"/>
        <v>3059395.34</v>
      </c>
      <c r="V60" s="3">
        <f t="shared" si="36"/>
        <v>2937534</v>
      </c>
      <c r="W60" s="3">
        <f t="shared" si="36"/>
        <v>3094283.7</v>
      </c>
      <c r="X60" s="3">
        <f t="shared" si="36"/>
        <v>3132308.9799999995</v>
      </c>
      <c r="Y60" s="3">
        <f t="shared" si="36"/>
        <v>1244426.32</v>
      </c>
      <c r="Z60" s="3">
        <f t="shared" si="36"/>
        <v>2725484.63</v>
      </c>
      <c r="AA60" s="3">
        <f t="shared" si="36"/>
        <v>2673680.98</v>
      </c>
      <c r="AB60" s="3">
        <f t="shared" si="36"/>
        <v>2836751.7399999998</v>
      </c>
      <c r="AC60" s="3">
        <f t="shared" si="36"/>
        <v>2563290.46</v>
      </c>
      <c r="AD60" s="3">
        <f t="shared" si="36"/>
        <v>2919869.77</v>
      </c>
      <c r="AE60" s="3">
        <f t="shared" si="36"/>
        <v>2857606.0100000002</v>
      </c>
      <c r="AF60" s="3">
        <f t="shared" si="36"/>
        <v>2769684.0900000003</v>
      </c>
      <c r="AG60" s="3">
        <f t="shared" si="36"/>
        <v>2977278.8400000003</v>
      </c>
      <c r="AH60" s="3">
        <f t="shared" si="36"/>
        <v>2812912.99</v>
      </c>
      <c r="AI60" s="3">
        <f t="shared" si="36"/>
        <v>2978153.1700000004</v>
      </c>
      <c r="AJ60" s="3">
        <f t="shared" si="36"/>
        <v>3028129.7699999996</v>
      </c>
      <c r="AK60" s="3">
        <f t="shared" si="36"/>
        <v>2857340.66</v>
      </c>
      <c r="AL60" s="3">
        <f t="shared" si="36"/>
        <v>2588622.4500000002</v>
      </c>
      <c r="AM60" s="3">
        <f t="shared" si="36"/>
        <v>2609599.2200000002</v>
      </c>
      <c r="AN60" s="3">
        <f t="shared" si="36"/>
        <v>2954191.2600000002</v>
      </c>
      <c r="AO60" s="3">
        <f t="shared" si="36"/>
        <v>2941774.3100000005</v>
      </c>
      <c r="AP60" s="3">
        <f t="shared" si="36"/>
        <v>2937363.3</v>
      </c>
      <c r="AQ60" s="3">
        <f t="shared" si="36"/>
        <v>2950624.61</v>
      </c>
      <c r="AR60" s="3">
        <f t="shared" si="36"/>
        <v>3082078.5700000003</v>
      </c>
      <c r="AS60" s="3">
        <f t="shared" si="36"/>
        <v>3158923.08</v>
      </c>
      <c r="AT60" s="3">
        <f t="shared" si="36"/>
        <v>2957943.36</v>
      </c>
      <c r="AU60" s="3">
        <f t="shared" si="36"/>
        <v>3124549.16</v>
      </c>
      <c r="AV60" s="3">
        <f t="shared" si="36"/>
        <v>3348122.26</v>
      </c>
      <c r="AW60" s="3">
        <f t="shared" si="36"/>
        <v>2561894.4900000002</v>
      </c>
      <c r="AX60" s="3">
        <f t="shared" si="36"/>
        <v>2875135.3499999996</v>
      </c>
      <c r="AY60" s="3">
        <f t="shared" si="36"/>
        <v>2862381.33</v>
      </c>
      <c r="AZ60" s="3">
        <f t="shared" si="36"/>
        <v>3056946.57</v>
      </c>
      <c r="BA60" s="3">
        <f t="shared" si="36"/>
        <v>3035359.53</v>
      </c>
      <c r="BB60" s="3">
        <f t="shared" si="36"/>
        <v>3042388.89</v>
      </c>
      <c r="BC60" s="3">
        <f t="shared" si="36"/>
        <v>3101242.74</v>
      </c>
      <c r="BD60" s="3">
        <f t="shared" si="36"/>
        <v>3275617.8600000003</v>
      </c>
      <c r="BE60" s="3">
        <f t="shared" si="36"/>
        <v>3222101.05</v>
      </c>
      <c r="BF60" s="3">
        <f t="shared" si="36"/>
        <v>3256047.2699999996</v>
      </c>
      <c r="BG60" s="3">
        <f t="shared" si="36"/>
        <v>3403031.1399999997</v>
      </c>
      <c r="BH60" s="3">
        <f t="shared" si="36"/>
        <v>3364272.8100000005</v>
      </c>
      <c r="BI60" s="3">
        <f t="shared" si="36"/>
        <v>1721657.0999999999</v>
      </c>
      <c r="BJ60" s="3">
        <f t="shared" si="36"/>
        <v>3059602.9899999998</v>
      </c>
      <c r="BK60" s="3">
        <f t="shared" si="36"/>
        <v>3002021.05</v>
      </c>
      <c r="BL60" s="3">
        <f t="shared" si="36"/>
        <v>3047584.12</v>
      </c>
      <c r="BM60" s="3">
        <f t="shared" si="36"/>
        <v>3088139.99</v>
      </c>
      <c r="BN60" s="3">
        <f t="shared" si="36"/>
        <v>3003910.3100000005</v>
      </c>
      <c r="BO60" s="3">
        <f t="shared" ref="BO60:CS60" si="37">BO15+BO53</f>
        <v>3064445.0700000003</v>
      </c>
      <c r="BP60" s="3">
        <f t="shared" si="37"/>
        <v>3003341</v>
      </c>
      <c r="BQ60" s="3">
        <f t="shared" si="37"/>
        <v>2898530.7</v>
      </c>
      <c r="BR60" s="3">
        <f t="shared" si="37"/>
        <v>2981952.41</v>
      </c>
      <c r="BS60" s="3">
        <f t="shared" si="37"/>
        <v>2919979.3899999997</v>
      </c>
      <c r="BT60" s="3">
        <f t="shared" si="37"/>
        <v>2969963.36</v>
      </c>
      <c r="BU60" s="3">
        <f t="shared" si="37"/>
        <v>2676993.0300000003</v>
      </c>
      <c r="BV60" s="3">
        <f t="shared" si="37"/>
        <v>3156107.3099999996</v>
      </c>
      <c r="BW60" s="3">
        <f t="shared" si="37"/>
        <v>2864896.9799999995</v>
      </c>
      <c r="BX60" s="3">
        <f t="shared" si="37"/>
        <v>3135741.6399999997</v>
      </c>
      <c r="BY60" s="3"/>
      <c r="BZ60" s="3"/>
      <c r="CA60" s="3"/>
      <c r="CB60" s="3"/>
      <c r="CC60" s="3"/>
      <c r="CD60" s="3"/>
      <c r="CE60" s="3"/>
      <c r="CF60" s="3"/>
      <c r="CG60" s="3"/>
      <c r="CH60" s="3">
        <f t="shared" si="37"/>
        <v>3011282.84</v>
      </c>
      <c r="CI60" s="3">
        <f t="shared" si="37"/>
        <v>2762230</v>
      </c>
      <c r="CJ60" s="3">
        <f t="shared" si="37"/>
        <v>2818023.75</v>
      </c>
      <c r="CK60" s="3">
        <f t="shared" si="37"/>
        <v>2905061.25</v>
      </c>
      <c r="CL60" s="3">
        <f t="shared" si="37"/>
        <v>2847488.75</v>
      </c>
      <c r="CM60" s="3">
        <f t="shared" si="37"/>
        <v>2893338.75</v>
      </c>
      <c r="CN60" s="3">
        <f t="shared" si="37"/>
        <v>2969132.5</v>
      </c>
      <c r="CO60" s="3">
        <f t="shared" si="37"/>
        <v>2969188.75</v>
      </c>
      <c r="CP60" s="3">
        <f t="shared" si="37"/>
        <v>2979916.25</v>
      </c>
      <c r="CQ60" s="3">
        <f t="shared" si="37"/>
        <v>3029247.5</v>
      </c>
      <c r="CR60" s="3">
        <f t="shared" si="37"/>
        <v>3036341.25</v>
      </c>
      <c r="CS60" s="3">
        <f t="shared" si="37"/>
        <v>3053378.75</v>
      </c>
    </row>
    <row r="61" spans="1:97" x14ac:dyDescent="0.25">
      <c r="A61" s="7" t="s">
        <v>62</v>
      </c>
      <c r="B61" s="18">
        <f>B60/B8</f>
        <v>3.7915619063224741</v>
      </c>
      <c r="C61" s="18">
        <f t="shared" ref="C61:BN61" si="38">C60/C8</f>
        <v>3.6541288818585111</v>
      </c>
      <c r="D61" s="18">
        <f t="shared" si="38"/>
        <v>3.5359541243569641</v>
      </c>
      <c r="E61" s="18">
        <f t="shared" si="38"/>
        <v>3.5048935641926575</v>
      </c>
      <c r="F61" s="18">
        <f t="shared" si="38"/>
        <v>3.9144524567578189</v>
      </c>
      <c r="G61" s="18">
        <f t="shared" si="38"/>
        <v>3.6329130618273897</v>
      </c>
      <c r="H61" s="18">
        <f t="shared" si="38"/>
        <v>3.8564679283249408</v>
      </c>
      <c r="I61" s="18">
        <f t="shared" si="38"/>
        <v>3.8526168315495002</v>
      </c>
      <c r="J61" s="18">
        <f t="shared" si="38"/>
        <v>3.8359321197605167</v>
      </c>
      <c r="K61" s="18">
        <f t="shared" si="38"/>
        <v>3.9210657371374138</v>
      </c>
      <c r="L61" s="18">
        <f t="shared" si="38"/>
        <v>4.7414814527237414</v>
      </c>
      <c r="M61" s="18">
        <f t="shared" si="38"/>
        <v>4.5017470423898871</v>
      </c>
      <c r="N61" s="18">
        <f t="shared" si="38"/>
        <v>4.0686350435518746</v>
      </c>
      <c r="O61" s="18">
        <f t="shared" si="38"/>
        <v>4.0910256873326469</v>
      </c>
      <c r="P61" s="18">
        <f t="shared" si="38"/>
        <v>3.8558265105773759</v>
      </c>
      <c r="Q61" s="18">
        <f t="shared" si="38"/>
        <v>3.5439753841831374</v>
      </c>
      <c r="R61" s="18">
        <f t="shared" si="38"/>
        <v>3.4780033927623086</v>
      </c>
      <c r="S61" s="18">
        <f t="shared" si="38"/>
        <v>3.7177632135560104</v>
      </c>
      <c r="T61" s="18">
        <f t="shared" si="38"/>
        <v>4.0026812058893757</v>
      </c>
      <c r="U61" s="18">
        <f t="shared" si="38"/>
        <v>4.2484862193111521</v>
      </c>
      <c r="V61" s="18">
        <f t="shared" si="38"/>
        <v>3.8168601893083567</v>
      </c>
      <c r="W61" s="18">
        <f t="shared" si="38"/>
        <v>4.36467339466261</v>
      </c>
      <c r="X61" s="18">
        <f t="shared" si="38"/>
        <v>4.0459997973582889</v>
      </c>
      <c r="Y61" s="18">
        <f t="shared" si="38"/>
        <v>1.7741845075794029</v>
      </c>
      <c r="Z61" s="18">
        <f t="shared" si="38"/>
        <v>3.8832894877485553</v>
      </c>
      <c r="AA61" s="18">
        <f t="shared" si="38"/>
        <v>3.5629649697698187</v>
      </c>
      <c r="AB61" s="18">
        <f t="shared" si="38"/>
        <v>3.570987024362255</v>
      </c>
      <c r="AC61" s="18">
        <f t="shared" si="38"/>
        <v>3.4966805079327594</v>
      </c>
      <c r="AD61" s="18">
        <f t="shared" si="38"/>
        <v>4.2431302473840731</v>
      </c>
      <c r="AE61" s="18">
        <f t="shared" si="38"/>
        <v>4.021025927936039</v>
      </c>
      <c r="AF61" s="18">
        <f t="shared" si="38"/>
        <v>3.8459474989116953</v>
      </c>
      <c r="AG61" s="18">
        <f t="shared" si="38"/>
        <v>4.21583095209101</v>
      </c>
      <c r="AH61" s="18">
        <f t="shared" si="38"/>
        <v>4.0349859595932358</v>
      </c>
      <c r="AI61" s="18">
        <f t="shared" si="38"/>
        <v>4.2423411305015479</v>
      </c>
      <c r="AJ61" s="18">
        <f t="shared" si="38"/>
        <v>4.7753976160306442</v>
      </c>
      <c r="AK61" s="18">
        <f t="shared" si="38"/>
        <v>5.7837567265856125</v>
      </c>
      <c r="AL61" s="18">
        <f t="shared" si="38"/>
        <v>4.5940602292278951</v>
      </c>
      <c r="AM61" s="18">
        <f t="shared" si="38"/>
        <v>4.5872159333123426</v>
      </c>
      <c r="AN61" s="18">
        <f t="shared" si="38"/>
        <v>4.9716770184634633</v>
      </c>
      <c r="AO61" s="18">
        <f t="shared" si="38"/>
        <v>4.1452801354158701</v>
      </c>
      <c r="AP61" s="18">
        <f t="shared" si="38"/>
        <v>4.7943988296352833</v>
      </c>
      <c r="AQ61" s="18">
        <f t="shared" si="38"/>
        <v>4.5450965205740328</v>
      </c>
      <c r="AR61" s="18">
        <f t="shared" si="38"/>
        <v>4.8989393614362857</v>
      </c>
      <c r="AS61" s="18">
        <f t="shared" si="38"/>
        <v>4.6596734619836768</v>
      </c>
      <c r="AT61" s="18">
        <f t="shared" si="38"/>
        <v>4.2109797354995129</v>
      </c>
      <c r="AU61" s="18">
        <f t="shared" si="38"/>
        <v>4.2968339459791212</v>
      </c>
      <c r="AV61" s="18">
        <f t="shared" si="38"/>
        <v>5.0051975246421128</v>
      </c>
      <c r="AW61" s="18">
        <f t="shared" si="38"/>
        <v>4.6836416443639628</v>
      </c>
      <c r="AX61" s="18">
        <f t="shared" si="38"/>
        <v>4.2360017414672519</v>
      </c>
      <c r="AY61" s="18">
        <f t="shared" si="38"/>
        <v>4.2585086484635166</v>
      </c>
      <c r="AZ61" s="18">
        <f t="shared" si="38"/>
        <v>4.2549565089772425</v>
      </c>
      <c r="BA61" s="18">
        <f t="shared" si="38"/>
        <v>4.4556957980146894</v>
      </c>
      <c r="BB61" s="18">
        <f t="shared" si="38"/>
        <v>4.5618899842472986</v>
      </c>
      <c r="BC61" s="18">
        <f t="shared" si="38"/>
        <v>4.3681936780691011</v>
      </c>
      <c r="BD61" s="18">
        <f t="shared" si="38"/>
        <v>4.915337553743953</v>
      </c>
      <c r="BE61" s="18">
        <f t="shared" si="38"/>
        <v>4.9176433511800148</v>
      </c>
      <c r="BF61" s="18">
        <f t="shared" si="38"/>
        <v>4.9298432921560629</v>
      </c>
      <c r="BG61" s="18">
        <f t="shared" si="38"/>
        <v>4.8600877932621227</v>
      </c>
      <c r="BH61" s="18">
        <f t="shared" si="38"/>
        <v>4.5927024544870969</v>
      </c>
      <c r="BI61" s="18">
        <f t="shared" si="38"/>
        <v>2.6491634515953129</v>
      </c>
      <c r="BJ61" s="18">
        <f t="shared" si="38"/>
        <v>4.1886977610682115</v>
      </c>
      <c r="BK61" s="18">
        <f t="shared" si="38"/>
        <v>4.3918207695589304</v>
      </c>
      <c r="BL61" s="18">
        <f t="shared" si="38"/>
        <v>4.6213974698975644</v>
      </c>
      <c r="BM61" s="18">
        <f t="shared" si="38"/>
        <v>5.8600270926677789</v>
      </c>
      <c r="BN61" s="18">
        <f t="shared" si="38"/>
        <v>4.1894865823362766</v>
      </c>
      <c r="BO61" s="18">
        <f t="shared" ref="BO61:CS61" si="39">BO60/BO8</f>
        <v>4.1202098726919054</v>
      </c>
      <c r="BP61" s="18">
        <f t="shared" si="39"/>
        <v>4.4776233332978013</v>
      </c>
      <c r="BQ61" s="18">
        <f t="shared" si="39"/>
        <v>3.7323989347638924</v>
      </c>
      <c r="BR61" s="18">
        <f t="shared" si="39"/>
        <v>4.496584087185421</v>
      </c>
      <c r="BS61" s="18">
        <f t="shared" si="39"/>
        <v>4.8757218811836625</v>
      </c>
      <c r="BT61" s="18">
        <f t="shared" si="39"/>
        <v>4.6999128147504772</v>
      </c>
      <c r="BU61" s="18">
        <f t="shared" si="39"/>
        <v>4.2246916049951375</v>
      </c>
      <c r="BV61" s="18">
        <f t="shared" si="39"/>
        <v>4.4477397984811136</v>
      </c>
      <c r="BW61" s="18">
        <f t="shared" si="39"/>
        <v>3.8956323781035223</v>
      </c>
      <c r="BX61" s="18">
        <f t="shared" si="39"/>
        <v>4.2408976393822062</v>
      </c>
      <c r="BY61" s="18"/>
      <c r="BZ61" s="18"/>
      <c r="CA61" s="18"/>
      <c r="CB61" s="18"/>
      <c r="CC61" s="18"/>
      <c r="CD61" s="18"/>
      <c r="CE61" s="18"/>
      <c r="CF61" s="18"/>
      <c r="CG61" s="18"/>
      <c r="CH61" s="18">
        <f t="shared" si="39"/>
        <v>4.0150437866666664</v>
      </c>
      <c r="CI61" s="18">
        <f t="shared" si="39"/>
        <v>3.6829733333333334</v>
      </c>
      <c r="CJ61" s="18">
        <f t="shared" si="39"/>
        <v>3.6836911764705884</v>
      </c>
      <c r="CK61" s="18">
        <f t="shared" si="39"/>
        <v>3.7484661290322578</v>
      </c>
      <c r="CL61" s="18">
        <f t="shared" si="39"/>
        <v>3.5593609375000002</v>
      </c>
      <c r="CM61" s="18">
        <f t="shared" si="39"/>
        <v>3.5720231481481481</v>
      </c>
      <c r="CN61" s="18">
        <f t="shared" si="39"/>
        <v>3.598948484848485</v>
      </c>
      <c r="CO61" s="18">
        <f t="shared" si="39"/>
        <v>3.6209618902439025</v>
      </c>
      <c r="CP61" s="18">
        <f t="shared" si="39"/>
        <v>3.6120196969696972</v>
      </c>
      <c r="CQ61" s="18">
        <f t="shared" si="39"/>
        <v>3.5429795321637427</v>
      </c>
      <c r="CR61" s="18">
        <f t="shared" si="39"/>
        <v>3.5306293604651162</v>
      </c>
      <c r="CS61" s="18">
        <f t="shared" si="39"/>
        <v>3.5096307471264367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86B3-FB04-4E28-A8C1-E3C0F20BB4EF}">
  <dimension ref="A1:CJ60"/>
  <sheetViews>
    <sheetView zoomScaleNormal="100" workbookViewId="0"/>
  </sheetViews>
  <sheetFormatPr defaultRowHeight="14.3" x14ac:dyDescent="0.25"/>
  <cols>
    <col min="1" max="1" width="38.140625" bestFit="1" customWidth="1"/>
    <col min="2" max="4" width="11.5703125" bestFit="1" customWidth="1"/>
    <col min="5" max="5" width="10.7109375" bestFit="1" customWidth="1"/>
    <col min="6" max="15" width="11.5703125" bestFit="1" customWidth="1"/>
    <col min="16" max="16" width="10.7109375" bestFit="1" customWidth="1"/>
    <col min="17" max="18" width="11.5703125" bestFit="1" customWidth="1"/>
    <col min="19" max="20" width="10.7109375" bestFit="1" customWidth="1"/>
    <col min="21" max="24" width="11.5703125" bestFit="1" customWidth="1"/>
    <col min="25" max="25" width="13.28515625" bestFit="1" customWidth="1"/>
    <col min="26" max="26" width="10.7109375" bestFit="1" customWidth="1"/>
    <col min="27" max="31" width="11.5703125" bestFit="1" customWidth="1"/>
    <col min="32" max="35" width="13.28515625" bestFit="1" customWidth="1"/>
    <col min="36" max="48" width="11.5703125" bestFit="1" customWidth="1"/>
    <col min="49" max="49" width="10.7109375" bestFit="1" customWidth="1"/>
    <col min="50" max="54" width="11.5703125" bestFit="1" customWidth="1"/>
    <col min="55" max="57" width="10.7109375" bestFit="1" customWidth="1"/>
    <col min="58" max="58" width="11" bestFit="1" customWidth="1"/>
    <col min="59" max="59" width="10.7109375" bestFit="1" customWidth="1"/>
    <col min="60" max="67" width="11.5703125" bestFit="1" customWidth="1"/>
    <col min="68" max="73" width="11.7109375" bestFit="1" customWidth="1"/>
    <col min="74" max="74" width="11.5703125" bestFit="1" customWidth="1"/>
    <col min="75" max="75" width="12.5703125" bestFit="1" customWidth="1"/>
    <col min="76" max="76" width="10.5703125" bestFit="1" customWidth="1"/>
    <col min="77" max="88" width="11.5703125" bestFit="1" customWidth="1"/>
  </cols>
  <sheetData>
    <row r="1" spans="1:88" ht="15" x14ac:dyDescent="0.25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</row>
    <row r="2" spans="1:88" ht="15" x14ac:dyDescent="0.25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44</v>
      </c>
      <c r="BZ2" s="4" t="s">
        <v>45</v>
      </c>
      <c r="CA2" s="4" t="s">
        <v>46</v>
      </c>
      <c r="CB2" s="4" t="s">
        <v>47</v>
      </c>
      <c r="CC2" s="4" t="s">
        <v>48</v>
      </c>
      <c r="CD2" s="4" t="s">
        <v>49</v>
      </c>
      <c r="CE2" s="4" t="s">
        <v>50</v>
      </c>
      <c r="CF2" s="4" t="s">
        <v>51</v>
      </c>
      <c r="CG2" s="4" t="s">
        <v>52</v>
      </c>
      <c r="CH2" s="4" t="s">
        <v>53</v>
      </c>
      <c r="CI2" s="4" t="s">
        <v>54</v>
      </c>
      <c r="CJ2" s="4" t="s">
        <v>55</v>
      </c>
    </row>
    <row r="3" spans="1:88" ht="15" x14ac:dyDescent="0.25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8" t="s">
        <v>22</v>
      </c>
      <c r="BZ3" s="8" t="s">
        <v>22</v>
      </c>
      <c r="CA3" s="8" t="s">
        <v>22</v>
      </c>
      <c r="CB3" s="8" t="s">
        <v>22</v>
      </c>
      <c r="CC3" s="8" t="s">
        <v>22</v>
      </c>
      <c r="CD3" s="8" t="s">
        <v>22</v>
      </c>
      <c r="CE3" s="8" t="s">
        <v>22</v>
      </c>
      <c r="CF3" s="8" t="s">
        <v>22</v>
      </c>
      <c r="CG3" s="8" t="s">
        <v>22</v>
      </c>
      <c r="CH3" s="8" t="s">
        <v>22</v>
      </c>
      <c r="CI3" s="8" t="s">
        <v>22</v>
      </c>
      <c r="CJ3" s="8" t="s">
        <v>22</v>
      </c>
    </row>
    <row r="4" spans="1:88" ht="15" x14ac:dyDescent="0.25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>
        <v>8380000</v>
      </c>
      <c r="BZ4" s="2">
        <v>8380000</v>
      </c>
      <c r="CA4" s="2">
        <v>8572500</v>
      </c>
      <c r="CB4" s="2">
        <v>8697500</v>
      </c>
      <c r="CC4" s="2">
        <v>9006500</v>
      </c>
      <c r="CD4" s="2">
        <v>9106500</v>
      </c>
      <c r="CE4" s="2">
        <v>9299000</v>
      </c>
      <c r="CF4" s="2">
        <v>9206500</v>
      </c>
      <c r="CG4" s="2">
        <v>9315500</v>
      </c>
      <c r="CH4" s="2">
        <v>9653000</v>
      </c>
      <c r="CI4" s="2">
        <v>9685500</v>
      </c>
      <c r="CJ4" s="2">
        <v>9810500</v>
      </c>
    </row>
    <row r="5" spans="1:88" ht="15" x14ac:dyDescent="0.25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J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 t="shared" si="1"/>
        <v>8337560.9799999995</v>
      </c>
      <c r="BW5" s="10">
        <f t="shared" si="1"/>
        <v>7025712.6600000001</v>
      </c>
      <c r="BX5" s="10">
        <f t="shared" si="1"/>
        <v>7156877.7000000002</v>
      </c>
      <c r="BY5" s="10">
        <f t="shared" si="1"/>
        <v>7056017.8679297501</v>
      </c>
      <c r="BZ5" s="10">
        <f t="shared" si="1"/>
        <v>7081017.8679297501</v>
      </c>
      <c r="CA5" s="10">
        <f t="shared" si="1"/>
        <v>7241522.8679297501</v>
      </c>
      <c r="CB5" s="10">
        <f t="shared" si="1"/>
        <v>7415160.3679297501</v>
      </c>
      <c r="CC5" s="10">
        <f t="shared" si="1"/>
        <v>7517351.8679297501</v>
      </c>
      <c r="CD5" s="10">
        <f t="shared" si="1"/>
        <v>7619501.8679297501</v>
      </c>
      <c r="CE5" s="10">
        <f t="shared" si="1"/>
        <v>7800006.8679297501</v>
      </c>
      <c r="CF5" s="10">
        <f t="shared" si="1"/>
        <v>7751651.8679297501</v>
      </c>
      <c r="CG5" s="10">
        <f t="shared" si="1"/>
        <v>7809543.3679297501</v>
      </c>
      <c r="CH5" s="10">
        <f t="shared" si="1"/>
        <v>8070787.1179297501</v>
      </c>
      <c r="CI5" s="10">
        <f t="shared" si="1"/>
        <v>8116069.6179297501</v>
      </c>
      <c r="CJ5" s="10">
        <f t="shared" si="1"/>
        <v>8219707.1179297501</v>
      </c>
    </row>
    <row r="6" spans="1:88" ht="15" x14ac:dyDescent="0.25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>
        <v>5205737.8679297501</v>
      </c>
      <c r="BZ6" s="2">
        <v>5205737.8679297501</v>
      </c>
      <c r="CA6" s="2">
        <v>5322187.8679297501</v>
      </c>
      <c r="CB6" s="2">
        <v>5416475.3679297501</v>
      </c>
      <c r="CC6" s="2">
        <v>5595312.8679297501</v>
      </c>
      <c r="CD6" s="2">
        <v>5658262.8679297501</v>
      </c>
      <c r="CE6" s="2">
        <v>5774712.8679297501</v>
      </c>
      <c r="CF6" s="2">
        <v>5721212.8679297501</v>
      </c>
      <c r="CG6" s="2">
        <v>5774150.3679297501</v>
      </c>
      <c r="CH6" s="2">
        <v>6007569.1179297501</v>
      </c>
      <c r="CI6" s="2">
        <v>6048356.6179297501</v>
      </c>
      <c r="CJ6" s="2">
        <v>6142644.1179297501</v>
      </c>
    </row>
    <row r="7" spans="1:88" ht="15" x14ac:dyDescent="0.25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J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>
        <f>BY6/BY4</f>
        <v>0.62120976944269091</v>
      </c>
      <c r="BZ7" s="9">
        <f t="shared" si="3"/>
        <v>0.62120976944269091</v>
      </c>
      <c r="CA7" s="9">
        <f t="shared" si="3"/>
        <v>0.62084431238608928</v>
      </c>
      <c r="CB7" s="9">
        <f t="shared" si="3"/>
        <v>0.62276233031672901</v>
      </c>
      <c r="CC7" s="9">
        <f t="shared" si="3"/>
        <v>0.62125274723030588</v>
      </c>
      <c r="CD7" s="9">
        <f t="shared" si="3"/>
        <v>0.6213433116927195</v>
      </c>
      <c r="CE7" s="9">
        <f t="shared" si="3"/>
        <v>0.62100364210450054</v>
      </c>
      <c r="CF7" s="9">
        <f t="shared" si="3"/>
        <v>0.62143190875248466</v>
      </c>
      <c r="CG7" s="9">
        <f t="shared" si="3"/>
        <v>0.6198433114625892</v>
      </c>
      <c r="CH7" s="9">
        <f t="shared" si="3"/>
        <v>0.62235254510823057</v>
      </c>
      <c r="CI7" s="9">
        <f t="shared" si="3"/>
        <v>0.62447541354909397</v>
      </c>
      <c r="CJ7" s="9">
        <f t="shared" si="3"/>
        <v>0.62612956708931755</v>
      </c>
    </row>
    <row r="8" spans="1:88" ht="15" x14ac:dyDescent="0.25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709598.01000000013</v>
      </c>
      <c r="BW8" s="13">
        <v>735412.56</v>
      </c>
      <c r="BX8" s="13">
        <v>739405.17000000016</v>
      </c>
      <c r="BY8" s="13">
        <v>750000</v>
      </c>
      <c r="BZ8" s="13">
        <v>750000</v>
      </c>
      <c r="CA8" s="13">
        <v>765000</v>
      </c>
      <c r="CB8" s="13">
        <v>775000</v>
      </c>
      <c r="CC8" s="13">
        <v>800000</v>
      </c>
      <c r="CD8" s="13">
        <v>810000</v>
      </c>
      <c r="CE8" s="13">
        <v>825000</v>
      </c>
      <c r="CF8" s="13">
        <v>820000</v>
      </c>
      <c r="CG8" s="13">
        <v>825000</v>
      </c>
      <c r="CH8" s="13">
        <v>855000</v>
      </c>
      <c r="CI8" s="13">
        <v>860000</v>
      </c>
      <c r="CJ8" s="13">
        <v>870000</v>
      </c>
    </row>
    <row r="9" spans="1:88" ht="15" x14ac:dyDescent="0.25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811811.0556181001</v>
      </c>
      <c r="BW9" s="13">
        <v>854340.84554350039</v>
      </c>
      <c r="BX9" s="13">
        <v>2004254.6804550001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</row>
    <row r="10" spans="1:88" ht="15" x14ac:dyDescent="0.25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>
        <v>625000</v>
      </c>
      <c r="BZ10" s="13">
        <v>650000</v>
      </c>
      <c r="CA10" s="13">
        <v>680000</v>
      </c>
      <c r="CB10" s="13">
        <v>750000</v>
      </c>
      <c r="CC10" s="13">
        <v>650000</v>
      </c>
      <c r="CD10" s="13">
        <v>680000</v>
      </c>
      <c r="CE10" s="13">
        <v>680000</v>
      </c>
      <c r="CF10" s="13">
        <v>690000</v>
      </c>
      <c r="CG10" s="13">
        <v>690000</v>
      </c>
      <c r="CH10" s="13">
        <v>690000</v>
      </c>
      <c r="CI10" s="13">
        <v>690000</v>
      </c>
      <c r="CJ10" s="13">
        <v>690000</v>
      </c>
    </row>
    <row r="11" spans="1:88" ht="15" x14ac:dyDescent="0.25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>
        <v>530000</v>
      </c>
      <c r="BZ11" s="13">
        <v>530000</v>
      </c>
      <c r="CA11" s="13">
        <v>530000</v>
      </c>
      <c r="CB11" s="13">
        <v>530000</v>
      </c>
      <c r="CC11" s="13">
        <v>530000</v>
      </c>
      <c r="CD11" s="13">
        <v>530000</v>
      </c>
      <c r="CE11" s="13">
        <v>580000</v>
      </c>
      <c r="CF11" s="13">
        <v>580000</v>
      </c>
      <c r="CG11" s="13">
        <v>580000</v>
      </c>
      <c r="CH11" s="13">
        <v>580000</v>
      </c>
      <c r="CI11" s="13">
        <v>580000</v>
      </c>
      <c r="CJ11" s="13">
        <v>580000</v>
      </c>
    </row>
    <row r="12" spans="1:88" ht="15" x14ac:dyDescent="0.25">
      <c r="A12" s="5"/>
    </row>
    <row r="13" spans="1:88" ht="15" x14ac:dyDescent="0.25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>
        <v>375000</v>
      </c>
      <c r="BZ13" s="13">
        <v>375000</v>
      </c>
      <c r="CA13" s="13">
        <v>382500</v>
      </c>
      <c r="CB13" s="13">
        <v>387500</v>
      </c>
      <c r="CC13" s="13">
        <v>400000</v>
      </c>
      <c r="CD13" s="13">
        <v>405000</v>
      </c>
      <c r="CE13" s="13">
        <v>412500</v>
      </c>
      <c r="CF13" s="13">
        <v>410000</v>
      </c>
      <c r="CG13" s="13">
        <v>412500</v>
      </c>
      <c r="CH13" s="13">
        <v>427500</v>
      </c>
      <c r="CI13" s="13">
        <v>430000</v>
      </c>
      <c r="CJ13" s="13">
        <v>435000</v>
      </c>
    </row>
    <row r="14" spans="1:88" ht="15" x14ac:dyDescent="0.25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>
        <v>270000</v>
      </c>
      <c r="BZ14" s="13">
        <v>270000</v>
      </c>
      <c r="CA14" s="13">
        <v>275400</v>
      </c>
      <c r="CB14" s="13">
        <v>279000</v>
      </c>
      <c r="CC14" s="13">
        <v>288000</v>
      </c>
      <c r="CD14" s="13">
        <v>291600</v>
      </c>
      <c r="CE14" s="13">
        <v>297000</v>
      </c>
      <c r="CF14" s="13">
        <v>295200</v>
      </c>
      <c r="CG14" s="13">
        <v>297000</v>
      </c>
      <c r="CH14" s="13">
        <v>307800</v>
      </c>
      <c r="CI14" s="13">
        <v>309600</v>
      </c>
      <c r="CJ14" s="13">
        <v>313200</v>
      </c>
    </row>
    <row r="15" spans="1:88" ht="15" x14ac:dyDescent="0.25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J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>
        <f t="shared" si="5"/>
        <v>1800000</v>
      </c>
      <c r="BZ15" s="10">
        <f t="shared" si="5"/>
        <v>1825000</v>
      </c>
      <c r="CA15" s="10">
        <f t="shared" si="5"/>
        <v>1867900</v>
      </c>
      <c r="CB15" s="10">
        <f t="shared" si="5"/>
        <v>1946500</v>
      </c>
      <c r="CC15" s="10">
        <f t="shared" si="5"/>
        <v>1868000</v>
      </c>
      <c r="CD15" s="10">
        <f t="shared" si="5"/>
        <v>1906600</v>
      </c>
      <c r="CE15" s="10">
        <f t="shared" si="5"/>
        <v>1969500</v>
      </c>
      <c r="CF15" s="10">
        <f t="shared" si="5"/>
        <v>1975200</v>
      </c>
      <c r="CG15" s="10">
        <f t="shared" si="5"/>
        <v>1979500</v>
      </c>
      <c r="CH15" s="10">
        <f t="shared" si="5"/>
        <v>2005300</v>
      </c>
      <c r="CI15" s="10">
        <f t="shared" si="5"/>
        <v>2009600</v>
      </c>
      <c r="CJ15" s="10">
        <f t="shared" si="5"/>
        <v>2018200</v>
      </c>
    </row>
    <row r="16" spans="1:88" ht="15" x14ac:dyDescent="0.25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>
        <v>50280</v>
      </c>
      <c r="BZ16" s="13">
        <v>50280</v>
      </c>
      <c r="CA16" s="13">
        <v>51435</v>
      </c>
      <c r="CB16" s="13">
        <v>52185</v>
      </c>
      <c r="CC16" s="13">
        <v>54039</v>
      </c>
      <c r="CD16" s="13">
        <v>54639</v>
      </c>
      <c r="CE16" s="13">
        <v>55794</v>
      </c>
      <c r="CF16" s="13">
        <v>55239</v>
      </c>
      <c r="CG16" s="13">
        <v>55893</v>
      </c>
      <c r="CH16" s="13">
        <v>57918</v>
      </c>
      <c r="CI16" s="13">
        <v>58113</v>
      </c>
      <c r="CJ16" s="13">
        <v>58863</v>
      </c>
    </row>
    <row r="17" spans="1:88" x14ac:dyDescent="0.25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J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>
        <f t="shared" si="7"/>
        <v>1850280</v>
      </c>
      <c r="BZ17" s="10">
        <f t="shared" si="7"/>
        <v>1875280</v>
      </c>
      <c r="CA17" s="10">
        <f t="shared" si="7"/>
        <v>1919335</v>
      </c>
      <c r="CB17" s="10">
        <f t="shared" si="7"/>
        <v>1998685</v>
      </c>
      <c r="CC17" s="10">
        <f t="shared" si="7"/>
        <v>1922039</v>
      </c>
      <c r="CD17" s="10">
        <f t="shared" si="7"/>
        <v>1961239</v>
      </c>
      <c r="CE17" s="10">
        <f t="shared" si="7"/>
        <v>2025294</v>
      </c>
      <c r="CF17" s="10">
        <f t="shared" si="7"/>
        <v>2030439</v>
      </c>
      <c r="CG17" s="10">
        <f t="shared" si="7"/>
        <v>2035393</v>
      </c>
      <c r="CH17" s="10">
        <f t="shared" si="7"/>
        <v>2063218</v>
      </c>
      <c r="CI17" s="10">
        <f t="shared" si="7"/>
        <v>2067713</v>
      </c>
      <c r="CJ17" s="10">
        <f t="shared" si="7"/>
        <v>2077063</v>
      </c>
    </row>
    <row r="18" spans="1:88" ht="28.55" x14ac:dyDescent="0.25">
      <c r="A18" s="6" t="s">
        <v>27</v>
      </c>
    </row>
    <row r="19" spans="1:88" ht="15" x14ac:dyDescent="0.25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J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>
        <f t="shared" si="9"/>
        <v>0.26222722711767676</v>
      </c>
      <c r="BZ19" s="9">
        <f t="shared" si="9"/>
        <v>0.2648319824884538</v>
      </c>
      <c r="CA19" s="9">
        <f t="shared" si="9"/>
        <v>0.26504576937816271</v>
      </c>
      <c r="CB19" s="9">
        <f t="shared" si="9"/>
        <v>0.26954036067031356</v>
      </c>
      <c r="CC19" s="9">
        <f t="shared" si="9"/>
        <v>0.2556803291594919</v>
      </c>
      <c r="CD19" s="9">
        <f t="shared" si="9"/>
        <v>0.25739727268193147</v>
      </c>
      <c r="CE19" s="9">
        <f t="shared" si="9"/>
        <v>0.25965284829775365</v>
      </c>
      <c r="CF19" s="9">
        <f t="shared" si="9"/>
        <v>0.26193629881656094</v>
      </c>
      <c r="CG19" s="9">
        <f t="shared" si="9"/>
        <v>0.26062893873647403</v>
      </c>
      <c r="CH19" s="9">
        <f t="shared" si="9"/>
        <v>0.25564024547450076</v>
      </c>
      <c r="CI19" s="9">
        <f t="shared" si="9"/>
        <v>0.2547677752088372</v>
      </c>
      <c r="CJ19" s="9">
        <f t="shared" si="9"/>
        <v>0.2526930668209913</v>
      </c>
    </row>
    <row r="20" spans="1:88" ht="15" x14ac:dyDescent="0.25">
      <c r="A20" s="7" t="s">
        <v>10</v>
      </c>
      <c r="B20" s="11">
        <f>B4-B5</f>
        <v>838786.92000000086</v>
      </c>
      <c r="C20" s="11">
        <f t="shared" ref="C20:BN20" si="10">C4-C5</f>
        <v>723297.87000000104</v>
      </c>
      <c r="D20" s="11">
        <f t="shared" si="10"/>
        <v>687003.08000000007</v>
      </c>
      <c r="E20" s="11">
        <f t="shared" si="10"/>
        <v>1132528.4900000002</v>
      </c>
      <c r="F20" s="11">
        <f t="shared" si="10"/>
        <v>1037265.7800000012</v>
      </c>
      <c r="G20" s="11">
        <f t="shared" si="10"/>
        <v>931468.23000000045</v>
      </c>
      <c r="H20" s="11">
        <f t="shared" si="10"/>
        <v>961410.40000000224</v>
      </c>
      <c r="I20" s="11">
        <f t="shared" si="10"/>
        <v>925875.48999999929</v>
      </c>
      <c r="J20" s="11">
        <f t="shared" si="10"/>
        <v>988083.29999999981</v>
      </c>
      <c r="K20" s="11">
        <f t="shared" si="10"/>
        <v>755703.24000000209</v>
      </c>
      <c r="L20" s="11">
        <f t="shared" si="10"/>
        <v>608347.48000000138</v>
      </c>
      <c r="M20" s="11">
        <f t="shared" si="10"/>
        <v>376722.1400000006</v>
      </c>
      <c r="N20" s="11">
        <f t="shared" si="10"/>
        <v>378780</v>
      </c>
      <c r="O20" s="11">
        <f t="shared" si="10"/>
        <v>673404.30000000075</v>
      </c>
      <c r="P20" s="11">
        <f t="shared" si="10"/>
        <v>1064026.4400000004</v>
      </c>
      <c r="Q20" s="11">
        <f t="shared" si="10"/>
        <v>1211515.589999998</v>
      </c>
      <c r="R20" s="11">
        <f t="shared" si="10"/>
        <v>1140897.8500000015</v>
      </c>
      <c r="S20" s="11">
        <f t="shared" si="10"/>
        <v>1093203.0999999996</v>
      </c>
      <c r="T20" s="11">
        <f t="shared" si="10"/>
        <v>1019185.5899999999</v>
      </c>
      <c r="U20" s="11">
        <f t="shared" si="10"/>
        <v>960528</v>
      </c>
      <c r="V20" s="11">
        <f t="shared" si="10"/>
        <v>747167.73999999929</v>
      </c>
      <c r="W20" s="11">
        <f t="shared" si="10"/>
        <v>683916.29999999981</v>
      </c>
      <c r="X20" s="11">
        <f t="shared" si="10"/>
        <v>542738.31000000052</v>
      </c>
      <c r="Y20" s="11">
        <f t="shared" si="10"/>
        <v>1213275.75</v>
      </c>
      <c r="Z20" s="11">
        <f t="shared" si="10"/>
        <v>900863.43999999948</v>
      </c>
      <c r="AA20" s="11">
        <f t="shared" si="10"/>
        <v>813938.70000000112</v>
      </c>
      <c r="AB20" s="11">
        <f t="shared" si="10"/>
        <v>647467.10000000149</v>
      </c>
      <c r="AC20" s="11">
        <f t="shared" si="10"/>
        <v>435358.22999999672</v>
      </c>
      <c r="AD20" s="11">
        <f t="shared" si="10"/>
        <v>369847.62000000104</v>
      </c>
      <c r="AE20" s="11">
        <f t="shared" si="10"/>
        <v>-29239.149999999441</v>
      </c>
      <c r="AF20" s="11">
        <f t="shared" si="10"/>
        <v>-343917.69000000041</v>
      </c>
      <c r="AG20" s="11">
        <f t="shared" si="10"/>
        <v>-419437.37000000104</v>
      </c>
      <c r="AH20" s="11">
        <f t="shared" si="10"/>
        <v>-257432.75</v>
      </c>
      <c r="AI20" s="11">
        <f t="shared" si="10"/>
        <v>-318346.40999999922</v>
      </c>
      <c r="AJ20" s="11">
        <f t="shared" si="10"/>
        <v>213431.59000000171</v>
      </c>
      <c r="AK20" s="11">
        <f t="shared" si="10"/>
        <v>336784.84000000078</v>
      </c>
      <c r="AL20" s="11">
        <f t="shared" si="10"/>
        <v>377380.49999999907</v>
      </c>
      <c r="AM20" s="11">
        <f t="shared" si="10"/>
        <v>640605.95999999903</v>
      </c>
      <c r="AN20" s="11">
        <f t="shared" si="10"/>
        <v>945552.7799999984</v>
      </c>
      <c r="AO20" s="11">
        <f t="shared" si="10"/>
        <v>626856.04999999981</v>
      </c>
      <c r="AP20" s="11">
        <f t="shared" si="10"/>
        <v>439218.23000000045</v>
      </c>
      <c r="AQ20" s="11">
        <f t="shared" si="10"/>
        <v>351230.99000000022</v>
      </c>
      <c r="AR20" s="11">
        <f t="shared" si="10"/>
        <v>543823.41000000015</v>
      </c>
      <c r="AS20" s="11">
        <f t="shared" si="10"/>
        <v>601666.99000000115</v>
      </c>
      <c r="AT20" s="11">
        <f t="shared" si="10"/>
        <v>794873.65000000037</v>
      </c>
      <c r="AU20" s="11">
        <f t="shared" si="10"/>
        <v>1007030.3499999996</v>
      </c>
      <c r="AV20" s="11">
        <f t="shared" si="10"/>
        <v>1216899.4899999993</v>
      </c>
      <c r="AW20" s="11">
        <f t="shared" si="10"/>
        <v>1142910.3500000006</v>
      </c>
      <c r="AX20" s="11">
        <f t="shared" si="10"/>
        <v>1496825.38</v>
      </c>
      <c r="AY20" s="11">
        <f t="shared" si="10"/>
        <v>1310003.0299999984</v>
      </c>
      <c r="AZ20" s="11">
        <f t="shared" si="10"/>
        <v>1631834.79</v>
      </c>
      <c r="BA20" s="11">
        <f t="shared" si="10"/>
        <v>1338133.1399999997</v>
      </c>
      <c r="BB20" s="11">
        <f t="shared" si="10"/>
        <v>1423042.3200000003</v>
      </c>
      <c r="BC20" s="11">
        <f t="shared" si="10"/>
        <v>1295968.7000000011</v>
      </c>
      <c r="BD20" s="11">
        <f t="shared" si="10"/>
        <v>1385609.4299999988</v>
      </c>
      <c r="BE20" s="11">
        <f t="shared" si="10"/>
        <v>1273952.9700000016</v>
      </c>
      <c r="BF20" s="11">
        <f t="shared" si="10"/>
        <v>1248447.4799999995</v>
      </c>
      <c r="BG20" s="11">
        <f t="shared" si="10"/>
        <v>1308958.7799999993</v>
      </c>
      <c r="BH20" s="11">
        <f t="shared" si="10"/>
        <v>1128941.6099999975</v>
      </c>
      <c r="BI20" s="11">
        <f t="shared" si="10"/>
        <v>955720.54999999888</v>
      </c>
      <c r="BJ20" s="11">
        <f t="shared" si="10"/>
        <v>1516013.0300000003</v>
      </c>
      <c r="BK20" s="11">
        <f t="shared" si="10"/>
        <v>1154346.9900000002</v>
      </c>
      <c r="BL20" s="11">
        <f t="shared" si="10"/>
        <v>1400672.5499999998</v>
      </c>
      <c r="BM20" s="11">
        <f t="shared" si="10"/>
        <v>881423.27999999933</v>
      </c>
      <c r="BN20" s="11">
        <f t="shared" si="10"/>
        <v>1512336.7699999996</v>
      </c>
      <c r="BO20" s="11">
        <f t="shared" ref="BO20:CJ20" si="11">BO4-BO5</f>
        <v>1411334.2000000002</v>
      </c>
      <c r="BP20" s="11">
        <f t="shared" si="11"/>
        <v>1106230.6200000001</v>
      </c>
      <c r="BQ20" s="11">
        <f t="shared" si="11"/>
        <v>1452928.5000000009</v>
      </c>
      <c r="BR20" s="11">
        <f t="shared" si="11"/>
        <v>1106298.21</v>
      </c>
      <c r="BS20" s="11">
        <f t="shared" si="11"/>
        <v>1079509.5300000012</v>
      </c>
      <c r="BT20" s="11">
        <f t="shared" si="11"/>
        <v>1102834.1300000008</v>
      </c>
      <c r="BU20" s="11">
        <f t="shared" si="11"/>
        <v>726214.61999999918</v>
      </c>
      <c r="BV20" s="11">
        <f t="shared" si="11"/>
        <v>1696702.3599999985</v>
      </c>
      <c r="BW20" s="11">
        <f t="shared" si="11"/>
        <v>1275902.3200000003</v>
      </c>
      <c r="BX20" s="11">
        <f t="shared" si="11"/>
        <v>1155763.9499999993</v>
      </c>
      <c r="BY20" s="11">
        <f>BY4-BY5</f>
        <v>1323982.1320702499</v>
      </c>
      <c r="BZ20" s="11">
        <f t="shared" si="11"/>
        <v>1298982.1320702499</v>
      </c>
      <c r="CA20" s="11">
        <f t="shared" si="11"/>
        <v>1330977.1320702499</v>
      </c>
      <c r="CB20" s="11">
        <f t="shared" si="11"/>
        <v>1282339.6320702499</v>
      </c>
      <c r="CC20" s="11">
        <f t="shared" si="11"/>
        <v>1489148.1320702499</v>
      </c>
      <c r="CD20" s="11">
        <f t="shared" si="11"/>
        <v>1486998.1320702499</v>
      </c>
      <c r="CE20" s="11">
        <f t="shared" si="11"/>
        <v>1498993.1320702499</v>
      </c>
      <c r="CF20" s="11">
        <f t="shared" si="11"/>
        <v>1454848.1320702499</v>
      </c>
      <c r="CG20" s="11">
        <f t="shared" si="11"/>
        <v>1505956.6320702499</v>
      </c>
      <c r="CH20" s="11">
        <f t="shared" si="11"/>
        <v>1582212.8820702499</v>
      </c>
      <c r="CI20" s="11">
        <f t="shared" si="11"/>
        <v>1569430.3820702499</v>
      </c>
      <c r="CJ20" s="11">
        <f t="shared" si="11"/>
        <v>1590792.8820702499</v>
      </c>
    </row>
    <row r="21" spans="1:88" ht="15" x14ac:dyDescent="0.25">
      <c r="A21" s="5" t="s">
        <v>28</v>
      </c>
      <c r="B21" s="12">
        <f>B20/-(B4)</f>
        <v>-0.10755606721195753</v>
      </c>
      <c r="C21" s="12">
        <f t="shared" ref="C21:BN21" si="12">C20/-(C4)</f>
        <v>-9.3122182978882237E-2</v>
      </c>
      <c r="D21" s="12">
        <f t="shared" si="12"/>
        <v>-8.3314456185328289E-2</v>
      </c>
      <c r="E21" s="12">
        <f t="shared" si="12"/>
        <v>-0.12874578074312279</v>
      </c>
      <c r="F21" s="12">
        <f t="shared" si="12"/>
        <v>-0.12153449299257023</v>
      </c>
      <c r="G21" s="12">
        <f t="shared" si="12"/>
        <v>-0.11052598568967523</v>
      </c>
      <c r="H21" s="12">
        <f t="shared" si="12"/>
        <v>-0.11262875710793399</v>
      </c>
      <c r="I21" s="12">
        <f t="shared" si="12"/>
        <v>-0.11148715632274228</v>
      </c>
      <c r="J21" s="12">
        <f t="shared" si="12"/>
        <v>-0.11927175868158145</v>
      </c>
      <c r="K21" s="12">
        <f t="shared" si="12"/>
        <v>-9.8874371849013834E-2</v>
      </c>
      <c r="L21" s="12">
        <f t="shared" si="12"/>
        <v>-8.5585231224706806E-2</v>
      </c>
      <c r="M21" s="12">
        <f t="shared" si="12"/>
        <v>-5.2787934533580438E-2</v>
      </c>
      <c r="N21" s="12">
        <f t="shared" si="12"/>
        <v>-5.486373706342397E-2</v>
      </c>
      <c r="O21" s="12">
        <f t="shared" si="12"/>
        <v>-9.963732909619849E-2</v>
      </c>
      <c r="P21" s="12">
        <f t="shared" si="12"/>
        <v>-0.14298434950074318</v>
      </c>
      <c r="Q21" s="12">
        <f t="shared" si="12"/>
        <v>-0.14562081854494199</v>
      </c>
      <c r="R21" s="12">
        <f t="shared" si="12"/>
        <v>-0.14252527800314324</v>
      </c>
      <c r="S21" s="12">
        <f t="shared" si="12"/>
        <v>-0.14516448524980169</v>
      </c>
      <c r="T21" s="12">
        <f t="shared" si="12"/>
        <v>-0.13958586171078902</v>
      </c>
      <c r="U21" s="12">
        <f t="shared" si="12"/>
        <v>-0.13438580218130045</v>
      </c>
      <c r="V21" s="12">
        <f t="shared" si="12"/>
        <v>-0.10536375713631418</v>
      </c>
      <c r="W21" s="12">
        <f t="shared" si="12"/>
        <v>-9.7426085396274856E-2</v>
      </c>
      <c r="X21" s="12">
        <f t="shared" si="12"/>
        <v>-7.6879465825518467E-2</v>
      </c>
      <c r="Y21" s="12">
        <f t="shared" si="12"/>
        <v>-0.21735613561393544</v>
      </c>
      <c r="Z21" s="12">
        <f t="shared" si="12"/>
        <v>-0.12856429540281994</v>
      </c>
      <c r="AA21" s="12">
        <f t="shared" si="12"/>
        <v>-0.10976133133487591</v>
      </c>
      <c r="AB21" s="12">
        <f t="shared" si="12"/>
        <v>-8.5253057850761482E-2</v>
      </c>
      <c r="AC21" s="12">
        <f t="shared" si="12"/>
        <v>-5.79378872688108E-2</v>
      </c>
      <c r="AD21" s="12">
        <f t="shared" si="12"/>
        <v>-4.3999991453346807E-2</v>
      </c>
      <c r="AE21" s="12">
        <f t="shared" si="12"/>
        <v>3.6978290255683488E-3</v>
      </c>
      <c r="AF21" s="12">
        <f t="shared" si="12"/>
        <v>4.1807162271674865E-2</v>
      </c>
      <c r="AG21" s="12">
        <f t="shared" si="12"/>
        <v>5.4953737850870522E-2</v>
      </c>
      <c r="AH21" s="12">
        <f t="shared" si="12"/>
        <v>3.2022177475104836E-2</v>
      </c>
      <c r="AI21" s="12">
        <f t="shared" si="12"/>
        <v>4.08967189588147E-2</v>
      </c>
      <c r="AJ21" s="12">
        <f t="shared" si="12"/>
        <v>-2.9086818563662371E-2</v>
      </c>
      <c r="AK21" s="12">
        <f t="shared" si="12"/>
        <v>-5.5448577808131033E-2</v>
      </c>
      <c r="AL21" s="12">
        <f t="shared" si="12"/>
        <v>-5.2515111409238938E-2</v>
      </c>
      <c r="AM21" s="12">
        <f t="shared" si="12"/>
        <v>-8.6408147279614392E-2</v>
      </c>
      <c r="AN21" s="12">
        <f t="shared" si="12"/>
        <v>-0.11864550419382719</v>
      </c>
      <c r="AO21" s="12">
        <f t="shared" si="12"/>
        <v>-7.3691753325116197E-2</v>
      </c>
      <c r="AP21" s="12">
        <f t="shared" si="12"/>
        <v>-5.4210349035791701E-2</v>
      </c>
      <c r="AQ21" s="12">
        <f t="shared" si="12"/>
        <v>-4.3202877841082329E-2</v>
      </c>
      <c r="AR21" s="12">
        <f t="shared" si="12"/>
        <v>-6.7582754929244204E-2</v>
      </c>
      <c r="AS21" s="12">
        <f t="shared" si="12"/>
        <v>-6.9927874012053165E-2</v>
      </c>
      <c r="AT21" s="12">
        <f t="shared" si="12"/>
        <v>-9.0710372906443015E-2</v>
      </c>
      <c r="AU21" s="12">
        <f t="shared" si="12"/>
        <v>-0.11214110808621225</v>
      </c>
      <c r="AV21" s="12">
        <f t="shared" si="12"/>
        <v>-0.1416528059821002</v>
      </c>
      <c r="AW21" s="12">
        <f t="shared" si="12"/>
        <v>-0.16890052646507489</v>
      </c>
      <c r="AX21" s="12">
        <f t="shared" si="12"/>
        <v>-0.17812307708462477</v>
      </c>
      <c r="AY21" s="12">
        <f t="shared" si="12"/>
        <v>-0.16417350826326887</v>
      </c>
      <c r="AZ21" s="12">
        <f t="shared" si="12"/>
        <v>-0.19093306899717799</v>
      </c>
      <c r="BA21" s="12">
        <f t="shared" si="12"/>
        <v>-0.1661514658454028</v>
      </c>
      <c r="BB21" s="12">
        <f t="shared" si="12"/>
        <v>-0.17594595251427478</v>
      </c>
      <c r="BC21" s="12">
        <f t="shared" si="12"/>
        <v>-0.16192369283376645</v>
      </c>
      <c r="BD21" s="12">
        <f t="shared" si="12"/>
        <v>-0.17173476010566097</v>
      </c>
      <c r="BE21" s="12">
        <f t="shared" si="12"/>
        <v>-0.16082320306999873</v>
      </c>
      <c r="BF21" s="12">
        <f t="shared" si="12"/>
        <v>-0.16488289720806601</v>
      </c>
      <c r="BG21" s="12">
        <f t="shared" si="12"/>
        <v>-0.16203494521752781</v>
      </c>
      <c r="BH21" s="12">
        <f t="shared" si="12"/>
        <v>-0.14081773729077676</v>
      </c>
      <c r="BI21" s="12">
        <f t="shared" si="12"/>
        <v>-0.13818919491568205</v>
      </c>
      <c r="BJ21" s="12">
        <f t="shared" si="12"/>
        <v>-0.18145147877812198</v>
      </c>
      <c r="BK21" s="12">
        <f t="shared" si="12"/>
        <v>-0.15423844524655003</v>
      </c>
      <c r="BL21" s="12">
        <f t="shared" si="12"/>
        <v>-0.1745665463663523</v>
      </c>
      <c r="BM21" s="12">
        <f t="shared" si="12"/>
        <v>-0.13543681860044737</v>
      </c>
      <c r="BN21" s="12">
        <f t="shared" si="12"/>
        <v>-0.18190461702289493</v>
      </c>
      <c r="BO21" s="12">
        <f t="shared" ref="BO21:CJ21" si="13">BO20/-(BO4)</f>
        <v>-0.17530352813233666</v>
      </c>
      <c r="BP21" s="12">
        <f t="shared" si="13"/>
        <v>-0.15078920732527326</v>
      </c>
      <c r="BQ21" s="12">
        <f t="shared" si="13"/>
        <v>-0.17566700920396558</v>
      </c>
      <c r="BR21" s="12">
        <f t="shared" si="13"/>
        <v>-0.15358551575319243</v>
      </c>
      <c r="BS21" s="12">
        <f t="shared" si="13"/>
        <v>-0.15389777612306235</v>
      </c>
      <c r="BT21" s="12">
        <f t="shared" si="13"/>
        <v>-0.15156254130846458</v>
      </c>
      <c r="BU21" s="12">
        <f t="shared" si="13"/>
        <v>-0.13071725316042182</v>
      </c>
      <c r="BV21" s="12">
        <f t="shared" si="13"/>
        <v>-0.16909087418867749</v>
      </c>
      <c r="BW21" s="12">
        <f t="shared" si="13"/>
        <v>-0.15369326607821074</v>
      </c>
      <c r="BX21" s="12">
        <f t="shared" si="13"/>
        <v>-0.13903690290799428</v>
      </c>
      <c r="BY21" s="12">
        <f t="shared" si="13"/>
        <v>-0.15799309451912288</v>
      </c>
      <c r="BZ21" s="12">
        <f t="shared" si="13"/>
        <v>-0.15500980096303699</v>
      </c>
      <c r="CA21" s="12">
        <f t="shared" si="13"/>
        <v>-0.15526125775097693</v>
      </c>
      <c r="CB21" s="12">
        <f t="shared" si="13"/>
        <v>-0.14743772717105488</v>
      </c>
      <c r="CC21" s="12">
        <f t="shared" si="13"/>
        <v>-0.16534149026483649</v>
      </c>
      <c r="CD21" s="12">
        <f t="shared" si="13"/>
        <v>-0.16328975260201503</v>
      </c>
      <c r="CE21" s="12">
        <f t="shared" si="13"/>
        <v>-0.16119939047964835</v>
      </c>
      <c r="CF21" s="12">
        <f t="shared" si="13"/>
        <v>-0.15802401912455871</v>
      </c>
      <c r="CG21" s="12">
        <f t="shared" si="13"/>
        <v>-0.16166138501103</v>
      </c>
      <c r="CH21" s="12">
        <f t="shared" si="13"/>
        <v>-0.16390892800893503</v>
      </c>
      <c r="CI21" s="12">
        <f t="shared" si="13"/>
        <v>-0.16203917010688657</v>
      </c>
      <c r="CJ21" s="12">
        <f t="shared" si="13"/>
        <v>-0.16215206993224096</v>
      </c>
    </row>
    <row r="22" spans="1:88" ht="15" x14ac:dyDescent="0.25">
      <c r="A22" s="5" t="s">
        <v>29</v>
      </c>
      <c r="B22" s="11">
        <f>B20+B11</f>
        <v>1306973.8800000008</v>
      </c>
      <c r="C22" s="11">
        <f t="shared" ref="C22:BN22" si="14">C20+C11</f>
        <v>1187591.4500000011</v>
      </c>
      <c r="D22" s="11">
        <f t="shared" si="14"/>
        <v>1154455.6400000001</v>
      </c>
      <c r="E22" s="11">
        <f t="shared" si="14"/>
        <v>1601941.1300000001</v>
      </c>
      <c r="F22" s="11">
        <f t="shared" si="14"/>
        <v>1506689.5300000012</v>
      </c>
      <c r="G22" s="11">
        <f t="shared" si="14"/>
        <v>1400413.3600000006</v>
      </c>
      <c r="H22" s="11">
        <f t="shared" si="14"/>
        <v>1470936.9500000023</v>
      </c>
      <c r="I22" s="11">
        <f t="shared" si="14"/>
        <v>1435392.0799999994</v>
      </c>
      <c r="J22" s="11">
        <f t="shared" si="14"/>
        <v>1497973.91</v>
      </c>
      <c r="K22" s="11">
        <f t="shared" si="14"/>
        <v>1265170.5100000021</v>
      </c>
      <c r="L22" s="11">
        <f t="shared" si="14"/>
        <v>1102795.3600000013</v>
      </c>
      <c r="M22" s="11">
        <f t="shared" si="14"/>
        <v>877083.95000000065</v>
      </c>
      <c r="N22" s="11">
        <f t="shared" si="14"/>
        <v>843254.27</v>
      </c>
      <c r="O22" s="11">
        <f t="shared" si="14"/>
        <v>1145282.5800000008</v>
      </c>
      <c r="P22" s="11">
        <f t="shared" si="14"/>
        <v>1538401.1900000004</v>
      </c>
      <c r="Q22" s="11">
        <f t="shared" si="14"/>
        <v>1683786.639999998</v>
      </c>
      <c r="R22" s="11">
        <f t="shared" si="14"/>
        <v>1612918.2000000016</v>
      </c>
      <c r="S22" s="11">
        <f t="shared" si="14"/>
        <v>1906802.8599999994</v>
      </c>
      <c r="T22" s="11">
        <f t="shared" si="14"/>
        <v>1548093.0299999998</v>
      </c>
      <c r="U22" s="11">
        <f t="shared" si="14"/>
        <v>1488548.75</v>
      </c>
      <c r="V22" s="11">
        <f t="shared" si="14"/>
        <v>1388581.2199999993</v>
      </c>
      <c r="W22" s="11">
        <f t="shared" si="14"/>
        <v>1216683.6999999997</v>
      </c>
      <c r="X22" s="11">
        <f t="shared" si="14"/>
        <v>1080254.9900000005</v>
      </c>
      <c r="Y22" s="11">
        <f t="shared" si="14"/>
        <v>1716983.62</v>
      </c>
      <c r="Z22" s="11">
        <f t="shared" si="14"/>
        <v>1427890.5399999996</v>
      </c>
      <c r="AA22" s="11">
        <f t="shared" si="14"/>
        <v>1339478.4600000011</v>
      </c>
      <c r="AB22" s="11">
        <f t="shared" si="14"/>
        <v>1169648.7800000017</v>
      </c>
      <c r="AC22" s="11">
        <f t="shared" si="14"/>
        <v>956502.28999999678</v>
      </c>
      <c r="AD22" s="11">
        <f t="shared" si="14"/>
        <v>887059.45000000112</v>
      </c>
      <c r="AE22" s="11">
        <f t="shared" si="14"/>
        <v>486632.86000000063</v>
      </c>
      <c r="AF22" s="11">
        <f t="shared" si="14"/>
        <v>168635.34999999963</v>
      </c>
      <c r="AG22" s="11">
        <f t="shared" si="14"/>
        <v>92403.099999999045</v>
      </c>
      <c r="AH22" s="11">
        <f t="shared" si="14"/>
        <v>256123.19</v>
      </c>
      <c r="AI22" s="11">
        <f t="shared" si="14"/>
        <v>200018.39000000083</v>
      </c>
      <c r="AJ22" s="11">
        <f t="shared" si="14"/>
        <v>725291.50000000175</v>
      </c>
      <c r="AK22" s="11">
        <f t="shared" si="14"/>
        <v>902485.54000000085</v>
      </c>
      <c r="AL22" s="11">
        <f t="shared" si="14"/>
        <v>910937.78999999899</v>
      </c>
      <c r="AM22" s="11">
        <f t="shared" si="14"/>
        <v>1175922.4899999991</v>
      </c>
      <c r="AN22" s="11">
        <f t="shared" si="14"/>
        <v>1508338.2099999986</v>
      </c>
      <c r="AO22" s="11">
        <f t="shared" si="14"/>
        <v>1189147.3999999999</v>
      </c>
      <c r="AP22" s="11">
        <f t="shared" si="14"/>
        <v>997750.35000000044</v>
      </c>
      <c r="AQ22" s="11">
        <f t="shared" si="14"/>
        <v>909219.67000000016</v>
      </c>
      <c r="AR22" s="11">
        <f t="shared" si="14"/>
        <v>1101390.4300000002</v>
      </c>
      <c r="AS22" s="11">
        <f t="shared" si="14"/>
        <v>1169786.6100000013</v>
      </c>
      <c r="AT22" s="11">
        <f t="shared" si="14"/>
        <v>1344611.5200000005</v>
      </c>
      <c r="AU22" s="11">
        <f t="shared" si="14"/>
        <v>1558261.3099999996</v>
      </c>
      <c r="AV22" s="11">
        <f t="shared" si="14"/>
        <v>1753950.2999999993</v>
      </c>
      <c r="AW22" s="11">
        <f t="shared" si="14"/>
        <v>1694776.1200000006</v>
      </c>
      <c r="AX22" s="11">
        <f t="shared" si="14"/>
        <v>2036958.5</v>
      </c>
      <c r="AY22" s="11">
        <f t="shared" si="14"/>
        <v>1851134.7599999984</v>
      </c>
      <c r="AZ22" s="11">
        <f t="shared" si="14"/>
        <v>2172914.56</v>
      </c>
      <c r="BA22" s="11">
        <f t="shared" si="14"/>
        <v>1874523.1199999996</v>
      </c>
      <c r="BB22" s="11">
        <f t="shared" si="14"/>
        <v>1957106.7600000002</v>
      </c>
      <c r="BC22" s="11">
        <f t="shared" si="14"/>
        <v>1829667.0600000012</v>
      </c>
      <c r="BD22" s="11">
        <f t="shared" si="14"/>
        <v>1920546.7099999988</v>
      </c>
      <c r="BE22" s="11">
        <f t="shared" si="14"/>
        <v>1806672.3400000017</v>
      </c>
      <c r="BF22" s="11">
        <f t="shared" si="14"/>
        <v>1782500.0499999993</v>
      </c>
      <c r="BG22" s="11">
        <f t="shared" si="14"/>
        <v>1843222.6199999992</v>
      </c>
      <c r="BH22" s="11">
        <f t="shared" si="14"/>
        <v>1660051.6799999974</v>
      </c>
      <c r="BI22" s="11">
        <f t="shared" si="14"/>
        <v>1475535.7899999989</v>
      </c>
      <c r="BJ22" s="11">
        <f t="shared" si="14"/>
        <v>2028697.4100000001</v>
      </c>
      <c r="BK22" s="11">
        <f t="shared" si="14"/>
        <v>1663736.9700000002</v>
      </c>
      <c r="BL22" s="11">
        <f t="shared" si="14"/>
        <v>1911540.9</v>
      </c>
      <c r="BM22" s="11">
        <f t="shared" si="14"/>
        <v>1392516.8799999994</v>
      </c>
      <c r="BN22" s="11">
        <f t="shared" si="14"/>
        <v>2025511.0799999996</v>
      </c>
      <c r="BO22" s="11">
        <f t="shared" ref="BO22:CJ22" si="15">BO20+BO11</f>
        <v>1931685.8800000001</v>
      </c>
      <c r="BP22" s="11">
        <f t="shared" si="15"/>
        <v>1626828.3800000001</v>
      </c>
      <c r="BQ22" s="11">
        <f t="shared" si="15"/>
        <v>1981486.580000001</v>
      </c>
      <c r="BR22" s="11">
        <f t="shared" si="15"/>
        <v>1638257.9100000001</v>
      </c>
      <c r="BS22" s="11">
        <f t="shared" si="15"/>
        <v>1612166.2700000009</v>
      </c>
      <c r="BT22" s="11">
        <f t="shared" si="15"/>
        <v>1625390.2300000009</v>
      </c>
      <c r="BU22" s="11">
        <f t="shared" si="15"/>
        <v>1194716.2599999991</v>
      </c>
      <c r="BV22" s="11">
        <f t="shared" si="15"/>
        <v>2223336.1899999985</v>
      </c>
      <c r="BW22" s="11">
        <f t="shared" si="15"/>
        <v>1808453.0800000003</v>
      </c>
      <c r="BX22" s="11">
        <f t="shared" si="15"/>
        <v>1699700.6099999994</v>
      </c>
      <c r="BY22" s="11">
        <f t="shared" si="15"/>
        <v>1853982.1320702499</v>
      </c>
      <c r="BZ22" s="11">
        <f t="shared" si="15"/>
        <v>1828982.1320702499</v>
      </c>
      <c r="CA22" s="11">
        <f t="shared" si="15"/>
        <v>1860977.1320702499</v>
      </c>
      <c r="CB22" s="11">
        <f t="shared" si="15"/>
        <v>1812339.6320702499</v>
      </c>
      <c r="CC22" s="11">
        <f t="shared" si="15"/>
        <v>2019148.1320702499</v>
      </c>
      <c r="CD22" s="11">
        <f t="shared" si="15"/>
        <v>2016998.1320702499</v>
      </c>
      <c r="CE22" s="11">
        <f t="shared" si="15"/>
        <v>2078993.1320702499</v>
      </c>
      <c r="CF22" s="11">
        <f t="shared" si="15"/>
        <v>2034848.1320702499</v>
      </c>
      <c r="CG22" s="11">
        <f t="shared" si="15"/>
        <v>2085956.6320702499</v>
      </c>
      <c r="CH22" s="11">
        <f t="shared" si="15"/>
        <v>2162212.8820702499</v>
      </c>
      <c r="CI22" s="11">
        <f t="shared" si="15"/>
        <v>2149430.3820702499</v>
      </c>
      <c r="CJ22" s="11">
        <f t="shared" si="15"/>
        <v>2170792.8820702499</v>
      </c>
    </row>
    <row r="23" spans="1:88" ht="15" x14ac:dyDescent="0.25">
      <c r="A23" s="5" t="s">
        <v>30</v>
      </c>
      <c r="B23" s="12">
        <f>B22/B4</f>
        <v>0.16759079943873331</v>
      </c>
      <c r="C23" s="12">
        <f t="shared" ref="C23:BN23" si="16">C22/C4</f>
        <v>0.15289842939957229</v>
      </c>
      <c r="D23" s="12">
        <f t="shared" si="16"/>
        <v>0.1400035118280476</v>
      </c>
      <c r="E23" s="12">
        <f t="shared" si="16"/>
        <v>0.18210858561833648</v>
      </c>
      <c r="F23" s="12">
        <f t="shared" si="16"/>
        <v>0.17653599651746332</v>
      </c>
      <c r="G23" s="12">
        <f t="shared" si="16"/>
        <v>0.16616999056101997</v>
      </c>
      <c r="H23" s="12">
        <f t="shared" si="16"/>
        <v>0.17231954268711377</v>
      </c>
      <c r="I23" s="12">
        <f t="shared" si="16"/>
        <v>0.17283941840536921</v>
      </c>
      <c r="J23" s="12">
        <f t="shared" si="16"/>
        <v>0.18082076956955453</v>
      </c>
      <c r="K23" s="12">
        <f t="shared" si="16"/>
        <v>0.16553182894669916</v>
      </c>
      <c r="L23" s="12">
        <f t="shared" si="16"/>
        <v>0.15514652231177758</v>
      </c>
      <c r="M23" s="12">
        <f t="shared" si="16"/>
        <v>0.12290079402568189</v>
      </c>
      <c r="N23" s="12">
        <f t="shared" si="16"/>
        <v>0.12213971314982186</v>
      </c>
      <c r="O23" s="12">
        <f t="shared" si="16"/>
        <v>0.16945673992815791</v>
      </c>
      <c r="P23" s="12">
        <f t="shared" si="16"/>
        <v>0.20673104084078886</v>
      </c>
      <c r="Q23" s="12">
        <f t="shared" si="16"/>
        <v>0.2023864907688375</v>
      </c>
      <c r="R23" s="12">
        <f t="shared" si="16"/>
        <v>0.20149184683916208</v>
      </c>
      <c r="S23" s="12">
        <f t="shared" si="16"/>
        <v>0.2532009428483597</v>
      </c>
      <c r="T23" s="12">
        <f t="shared" si="16"/>
        <v>0.2120240922961012</v>
      </c>
      <c r="U23" s="12">
        <f t="shared" si="16"/>
        <v>0.20826026711842036</v>
      </c>
      <c r="V23" s="12">
        <f t="shared" si="16"/>
        <v>0.19581430861579613</v>
      </c>
      <c r="W23" s="12">
        <f t="shared" si="16"/>
        <v>0.17332052190663633</v>
      </c>
      <c r="X23" s="12">
        <f t="shared" si="16"/>
        <v>0.15301928214087329</v>
      </c>
      <c r="Y23" s="12">
        <f t="shared" si="16"/>
        <v>0.30759448093776359</v>
      </c>
      <c r="Z23" s="12">
        <f t="shared" si="16"/>
        <v>0.2037775461144834</v>
      </c>
      <c r="AA23" s="12">
        <f t="shared" si="16"/>
        <v>0.18063146409427303</v>
      </c>
      <c r="AB23" s="12">
        <f t="shared" si="16"/>
        <v>0.15400957841164825</v>
      </c>
      <c r="AC23" s="12">
        <f t="shared" si="16"/>
        <v>0.12729223437530884</v>
      </c>
      <c r="AD23" s="12">
        <f t="shared" si="16"/>
        <v>0.10553159222333365</v>
      </c>
      <c r="AE23" s="12">
        <f t="shared" si="16"/>
        <v>6.1543687641514043E-2</v>
      </c>
      <c r="AF23" s="12">
        <f t="shared" si="16"/>
        <v>2.0499571982443419E-2</v>
      </c>
      <c r="AG23" s="12">
        <f t="shared" si="16"/>
        <v>1.2106445675090201E-2</v>
      </c>
      <c r="AH23" s="12">
        <f t="shared" si="16"/>
        <v>3.1859280707951868E-2</v>
      </c>
      <c r="AI23" s="12">
        <f t="shared" si="16"/>
        <v>2.5695580743079989E-2</v>
      </c>
      <c r="AJ23" s="12">
        <f t="shared" si="16"/>
        <v>9.8843954010118223E-2</v>
      </c>
      <c r="AK23" s="12">
        <f t="shared" si="16"/>
        <v>0.14858608150355901</v>
      </c>
      <c r="AL23" s="12">
        <f t="shared" si="16"/>
        <v>0.12676330528136978</v>
      </c>
      <c r="AM23" s="12">
        <f t="shared" si="16"/>
        <v>0.15861432776137604</v>
      </c>
      <c r="AN23" s="12">
        <f t="shared" si="16"/>
        <v>0.18926235658708013</v>
      </c>
      <c r="AO23" s="12">
        <f t="shared" si="16"/>
        <v>0.13979342923786617</v>
      </c>
      <c r="AP23" s="12">
        <f t="shared" si="16"/>
        <v>0.12314697120855685</v>
      </c>
      <c r="AQ23" s="12">
        <f t="shared" si="16"/>
        <v>0.11183781457814747</v>
      </c>
      <c r="AR23" s="12">
        <f t="shared" si="16"/>
        <v>0.13687347426272967</v>
      </c>
      <c r="AS23" s="12">
        <f t="shared" si="16"/>
        <v>0.13595675356074746</v>
      </c>
      <c r="AT23" s="12">
        <f t="shared" si="16"/>
        <v>0.15344603811372934</v>
      </c>
      <c r="AU23" s="12">
        <f t="shared" si="16"/>
        <v>0.17352520705187555</v>
      </c>
      <c r="AV23" s="12">
        <f t="shared" si="16"/>
        <v>0.20416803819035742</v>
      </c>
      <c r="AW23" s="12">
        <f t="shared" si="16"/>
        <v>0.25045584625988981</v>
      </c>
      <c r="AX23" s="12">
        <f t="shared" si="16"/>
        <v>0.2423992275663322</v>
      </c>
      <c r="AY23" s="12">
        <f t="shared" si="16"/>
        <v>0.23198975945672765</v>
      </c>
      <c r="AZ23" s="12">
        <f t="shared" si="16"/>
        <v>0.2542421868634463</v>
      </c>
      <c r="BA23" s="12">
        <f t="shared" si="16"/>
        <v>0.23275319535774885</v>
      </c>
      <c r="BB23" s="12">
        <f t="shared" si="16"/>
        <v>0.2419780551995995</v>
      </c>
      <c r="BC23" s="12">
        <f t="shared" si="16"/>
        <v>0.2286061746796049</v>
      </c>
      <c r="BD23" s="12">
        <f t="shared" si="16"/>
        <v>0.23803578510112081</v>
      </c>
      <c r="BE23" s="12">
        <f t="shared" si="16"/>
        <v>0.22807343713541456</v>
      </c>
      <c r="BF23" s="12">
        <f t="shared" si="16"/>
        <v>0.23541540771704914</v>
      </c>
      <c r="BG23" s="12">
        <f t="shared" si="16"/>
        <v>0.22817103244107359</v>
      </c>
      <c r="BH23" s="12">
        <f t="shared" si="16"/>
        <v>0.20706537813178197</v>
      </c>
      <c r="BI23" s="12">
        <f t="shared" si="16"/>
        <v>0.2133501292709202</v>
      </c>
      <c r="BJ23" s="12">
        <f t="shared" si="16"/>
        <v>0.24281463137414194</v>
      </c>
      <c r="BK23" s="12">
        <f t="shared" si="16"/>
        <v>0.22230075165874172</v>
      </c>
      <c r="BL23" s="12">
        <f t="shared" si="16"/>
        <v>0.23823633378909925</v>
      </c>
      <c r="BM23" s="12">
        <f t="shared" si="16"/>
        <v>0.21396990566736679</v>
      </c>
      <c r="BN23" s="12">
        <f t="shared" si="16"/>
        <v>0.24362947763481962</v>
      </c>
      <c r="BO23" s="12">
        <f t="shared" ref="BO23:CJ23" si="17">BO22/BO4</f>
        <v>0.23993703972270883</v>
      </c>
      <c r="BP23" s="12">
        <f t="shared" si="17"/>
        <v>0.2217513757433856</v>
      </c>
      <c r="BQ23" s="12">
        <f t="shared" si="17"/>
        <v>0.23957257448414995</v>
      </c>
      <c r="BR23" s="12">
        <f t="shared" si="17"/>
        <v>0.22743658424982641</v>
      </c>
      <c r="BS23" s="12">
        <f t="shared" si="17"/>
        <v>0.22983475068868764</v>
      </c>
      <c r="BT23" s="12">
        <f t="shared" si="17"/>
        <v>0.22337744831740899</v>
      </c>
      <c r="BU23" s="12">
        <f t="shared" si="17"/>
        <v>0.21504665908997042</v>
      </c>
      <c r="BV23" s="12">
        <f t="shared" si="17"/>
        <v>0.22157443099355603</v>
      </c>
      <c r="BW23" s="12">
        <f t="shared" si="17"/>
        <v>0.21784352615206448</v>
      </c>
      <c r="BX23" s="12">
        <f t="shared" si="17"/>
        <v>0.20447177703131225</v>
      </c>
      <c r="BY23" s="12">
        <f t="shared" si="17"/>
        <v>0.22123891790814437</v>
      </c>
      <c r="BZ23" s="12">
        <f t="shared" si="17"/>
        <v>0.21825562435205845</v>
      </c>
      <c r="CA23" s="12">
        <f t="shared" si="17"/>
        <v>0.21708686288366869</v>
      </c>
      <c r="CB23" s="12">
        <f t="shared" si="17"/>
        <v>0.2083747780477436</v>
      </c>
      <c r="CC23" s="12">
        <f t="shared" si="17"/>
        <v>0.22418787898409481</v>
      </c>
      <c r="CD23" s="12">
        <f t="shared" si="17"/>
        <v>0.22148993928185909</v>
      </c>
      <c r="CE23" s="12">
        <f t="shared" si="17"/>
        <v>0.22357168857621787</v>
      </c>
      <c r="CF23" s="12">
        <f t="shared" si="17"/>
        <v>0.22102298724490849</v>
      </c>
      <c r="CG23" s="12">
        <f t="shared" si="17"/>
        <v>0.22392320670605442</v>
      </c>
      <c r="CH23" s="12">
        <f t="shared" si="17"/>
        <v>0.22399387569359266</v>
      </c>
      <c r="CI23" s="12">
        <f t="shared" si="17"/>
        <v>0.22192250085904186</v>
      </c>
      <c r="CJ23" s="12">
        <f t="shared" si="17"/>
        <v>0.22127240019063757</v>
      </c>
    </row>
    <row r="24" spans="1:88" ht="15" x14ac:dyDescent="0.25">
      <c r="A24" s="5"/>
    </row>
    <row r="25" spans="1:88" ht="15" x14ac:dyDescent="0.25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</row>
    <row r="26" spans="1:88" ht="15" x14ac:dyDescent="0.25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</row>
    <row r="27" spans="1:88" ht="15" x14ac:dyDescent="0.25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</row>
    <row r="28" spans="1:88" ht="15" x14ac:dyDescent="0.25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</row>
    <row r="29" spans="1:88" ht="15" x14ac:dyDescent="0.25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</row>
    <row r="30" spans="1:88" ht="15" x14ac:dyDescent="0.25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</row>
    <row r="31" spans="1:88" ht="15" x14ac:dyDescent="0.25">
      <c r="A31" s="5"/>
    </row>
    <row r="32" spans="1:88" ht="15" x14ac:dyDescent="0.25">
      <c r="A32" s="7" t="s">
        <v>11</v>
      </c>
      <c r="B32" s="14">
        <f>SUM(B25:B31)</f>
        <v>323175.7</v>
      </c>
      <c r="C32" s="14">
        <f t="shared" ref="C32:BN32" si="18">SUM(C25:C31)</f>
        <v>322000.14999999997</v>
      </c>
      <c r="D32" s="14">
        <f t="shared" si="18"/>
        <v>315158.57000000007</v>
      </c>
      <c r="E32" s="14">
        <f t="shared" si="18"/>
        <v>360057.82000000007</v>
      </c>
      <c r="F32" s="14">
        <f t="shared" si="18"/>
        <v>338243.41</v>
      </c>
      <c r="G32" s="14">
        <f t="shared" si="18"/>
        <v>301659.18999999994</v>
      </c>
      <c r="H32" s="14">
        <f t="shared" si="18"/>
        <v>362774.6700000001</v>
      </c>
      <c r="I32" s="14">
        <f t="shared" si="18"/>
        <v>275497.38</v>
      </c>
      <c r="J32" s="14">
        <f t="shared" si="18"/>
        <v>306120.97000000003</v>
      </c>
      <c r="K32" s="14">
        <f t="shared" si="18"/>
        <v>326315.21999999997</v>
      </c>
      <c r="L32" s="14">
        <f t="shared" si="18"/>
        <v>403748.80000000005</v>
      </c>
      <c r="M32" s="14">
        <f t="shared" si="18"/>
        <v>482150.1399999999</v>
      </c>
      <c r="N32" s="14">
        <f t="shared" si="18"/>
        <v>307287.43999999994</v>
      </c>
      <c r="O32" s="14">
        <f t="shared" si="18"/>
        <v>310253.21000000002</v>
      </c>
      <c r="P32" s="14">
        <f t="shared" si="18"/>
        <v>279554.58999999997</v>
      </c>
      <c r="Q32" s="14">
        <f t="shared" si="18"/>
        <v>291611.59999999998</v>
      </c>
      <c r="R32" s="14">
        <f t="shared" si="18"/>
        <v>249721.04</v>
      </c>
      <c r="S32" s="14">
        <f t="shared" si="18"/>
        <v>275459.41000000003</v>
      </c>
      <c r="T32" s="14">
        <f t="shared" si="18"/>
        <v>265975.33000000007</v>
      </c>
      <c r="U32" s="14">
        <f t="shared" si="18"/>
        <v>252325.85000000003</v>
      </c>
      <c r="V32" s="14">
        <f t="shared" si="18"/>
        <v>304247.72000000003</v>
      </c>
      <c r="W32" s="14">
        <f t="shared" si="18"/>
        <v>365048.28999999992</v>
      </c>
      <c r="X32" s="14">
        <f t="shared" si="18"/>
        <v>368860.87</v>
      </c>
      <c r="Y32" s="14">
        <f t="shared" si="18"/>
        <v>53492.45</v>
      </c>
      <c r="Z32" s="14">
        <f t="shared" si="18"/>
        <v>323531.16000000003</v>
      </c>
      <c r="AA32" s="14">
        <f t="shared" si="18"/>
        <v>343292.56000000006</v>
      </c>
      <c r="AB32" s="14">
        <f t="shared" si="18"/>
        <v>334434.39</v>
      </c>
      <c r="AC32" s="14">
        <f t="shared" si="18"/>
        <v>309832.96000000008</v>
      </c>
      <c r="AD32" s="14">
        <f t="shared" si="18"/>
        <v>299862.52999999997</v>
      </c>
      <c r="AE32" s="14">
        <f t="shared" si="18"/>
        <v>294269.2099999999</v>
      </c>
      <c r="AF32" s="14">
        <f t="shared" si="18"/>
        <v>268355.64</v>
      </c>
      <c r="AG32" s="14">
        <f t="shared" si="18"/>
        <v>268996.96999999997</v>
      </c>
      <c r="AH32" s="14">
        <f t="shared" si="18"/>
        <v>262447.62</v>
      </c>
      <c r="AI32" s="14">
        <f t="shared" si="18"/>
        <v>331110.10000000009</v>
      </c>
      <c r="AJ32" s="14">
        <f t="shared" si="18"/>
        <v>365623.49000000005</v>
      </c>
      <c r="AK32" s="14">
        <f t="shared" si="18"/>
        <v>315294.37999999995</v>
      </c>
      <c r="AL32" s="14">
        <f t="shared" si="18"/>
        <v>319571.96999999997</v>
      </c>
      <c r="AM32" s="14">
        <f t="shared" si="18"/>
        <v>328132.55</v>
      </c>
      <c r="AN32" s="14">
        <f t="shared" si="18"/>
        <v>351746.08000000007</v>
      </c>
      <c r="AO32" s="14">
        <f t="shared" si="18"/>
        <v>353106.21</v>
      </c>
      <c r="AP32" s="14">
        <f t="shared" si="18"/>
        <v>327395.07999999996</v>
      </c>
      <c r="AQ32" s="14">
        <f t="shared" si="18"/>
        <v>327830.2099999999</v>
      </c>
      <c r="AR32" s="14">
        <f t="shared" si="18"/>
        <v>318001.46000000002</v>
      </c>
      <c r="AS32" s="14">
        <f t="shared" si="18"/>
        <v>381227.99999999994</v>
      </c>
      <c r="AT32" s="14">
        <f t="shared" si="18"/>
        <v>302559.49999999994</v>
      </c>
      <c r="AU32" s="14">
        <f t="shared" si="18"/>
        <v>354922.69</v>
      </c>
      <c r="AV32" s="14">
        <f t="shared" si="18"/>
        <v>365101.84</v>
      </c>
      <c r="AW32" s="14">
        <f t="shared" si="18"/>
        <v>271066.65999999997</v>
      </c>
      <c r="AX32" s="14">
        <f t="shared" si="18"/>
        <v>322322.87</v>
      </c>
      <c r="AY32" s="14">
        <f t="shared" si="18"/>
        <v>328213.03999999992</v>
      </c>
      <c r="AZ32" s="14">
        <f t="shared" si="18"/>
        <v>325921.13999999996</v>
      </c>
      <c r="BA32" s="14">
        <f t="shared" si="18"/>
        <v>311285.00999999995</v>
      </c>
      <c r="BB32" s="14">
        <f t="shared" si="18"/>
        <v>319585.48</v>
      </c>
      <c r="BC32" s="14">
        <f t="shared" si="18"/>
        <v>318715.28999999998</v>
      </c>
      <c r="BD32" s="14">
        <f t="shared" si="18"/>
        <v>340308.45</v>
      </c>
      <c r="BE32" s="14">
        <f t="shared" si="18"/>
        <v>321670.89999999997</v>
      </c>
      <c r="BF32" s="14">
        <f t="shared" si="18"/>
        <v>370765.29</v>
      </c>
      <c r="BG32" s="14">
        <f t="shared" si="18"/>
        <v>374972.66</v>
      </c>
      <c r="BH32" s="14">
        <f t="shared" si="18"/>
        <v>384771.48000000004</v>
      </c>
      <c r="BI32" s="14">
        <f t="shared" si="18"/>
        <v>163287.55000000002</v>
      </c>
      <c r="BJ32" s="14">
        <f t="shared" si="18"/>
        <v>350279.44999999995</v>
      </c>
      <c r="BK32" s="14">
        <f t="shared" si="18"/>
        <v>318042.7</v>
      </c>
      <c r="BL32" s="14">
        <f t="shared" si="18"/>
        <v>343155.73</v>
      </c>
      <c r="BM32" s="14">
        <f t="shared" si="18"/>
        <v>304299.98999999993</v>
      </c>
      <c r="BN32" s="14">
        <f t="shared" si="18"/>
        <v>306941.07999999996</v>
      </c>
      <c r="BO32" s="14">
        <f t="shared" ref="BO32:BX32" si="19">SUM(BO25:BO31)</f>
        <v>303163.39</v>
      </c>
      <c r="BP32" s="14">
        <f t="shared" si="19"/>
        <v>285579.1700000001</v>
      </c>
      <c r="BQ32" s="14">
        <f t="shared" si="19"/>
        <v>240697.48</v>
      </c>
      <c r="BR32" s="14">
        <f t="shared" si="19"/>
        <v>272531.71000000002</v>
      </c>
      <c r="BS32" s="14">
        <f t="shared" si="19"/>
        <v>273293.86</v>
      </c>
      <c r="BT32" s="14">
        <f t="shared" si="19"/>
        <v>294638.98</v>
      </c>
      <c r="BU32" s="14">
        <f t="shared" si="19"/>
        <v>269489.18000000011</v>
      </c>
      <c r="BV32" s="14">
        <f t="shared" si="19"/>
        <v>357522.55999999994</v>
      </c>
      <c r="BW32" s="14">
        <f t="shared" si="19"/>
        <v>305756.74</v>
      </c>
      <c r="BX32" s="14">
        <f t="shared" si="19"/>
        <v>274739.39</v>
      </c>
      <c r="BY32" s="14">
        <v>301680.00000000006</v>
      </c>
      <c r="BZ32" s="14">
        <v>301680.00000000006</v>
      </c>
      <c r="CA32" s="14">
        <v>301680.00000000006</v>
      </c>
      <c r="CB32" s="14">
        <v>301680.00000000006</v>
      </c>
      <c r="CC32" s="14">
        <v>301680.00000000006</v>
      </c>
      <c r="CD32" s="14">
        <v>301680.00000000006</v>
      </c>
      <c r="CE32" s="14">
        <v>301680.00000000006</v>
      </c>
      <c r="CF32" s="14">
        <v>301680.00000000006</v>
      </c>
      <c r="CG32" s="14">
        <v>301680.00000000006</v>
      </c>
      <c r="CH32" s="14">
        <v>301680.00000000006</v>
      </c>
      <c r="CI32" s="14">
        <v>301680.00000000006</v>
      </c>
      <c r="CJ32" s="14">
        <v>301680.00000000006</v>
      </c>
    </row>
    <row r="33" spans="1:88" ht="15" x14ac:dyDescent="0.25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>
        <v>187500</v>
      </c>
      <c r="BZ33" s="2">
        <v>187500</v>
      </c>
      <c r="CA33" s="2">
        <v>191250</v>
      </c>
      <c r="CB33" s="2">
        <v>193750</v>
      </c>
      <c r="CC33" s="2">
        <v>200000</v>
      </c>
      <c r="CD33" s="2">
        <v>202500</v>
      </c>
      <c r="CE33" s="2">
        <v>206250</v>
      </c>
      <c r="CF33" s="2">
        <v>205000</v>
      </c>
      <c r="CG33" s="2">
        <v>206250</v>
      </c>
      <c r="CH33" s="2">
        <v>213750</v>
      </c>
      <c r="CI33" s="2">
        <v>215000</v>
      </c>
      <c r="CJ33" s="2">
        <v>217500</v>
      </c>
    </row>
    <row r="34" spans="1:88" x14ac:dyDescent="0.25">
      <c r="A34" s="5"/>
    </row>
    <row r="35" spans="1:88" x14ac:dyDescent="0.25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</row>
    <row r="36" spans="1:88" x14ac:dyDescent="0.25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</row>
    <row r="37" spans="1:88" x14ac:dyDescent="0.25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</row>
    <row r="38" spans="1:88" x14ac:dyDescent="0.25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</row>
    <row r="39" spans="1:88" x14ac:dyDescent="0.25">
      <c r="A39" s="5" t="s">
        <v>40</v>
      </c>
      <c r="B39" s="15">
        <f>B35+B36</f>
        <v>62485.61</v>
      </c>
      <c r="C39" s="15">
        <f t="shared" ref="C39:BN39" si="20">C35+C36</f>
        <v>66120.560000000012</v>
      </c>
      <c r="D39" s="15">
        <f t="shared" si="20"/>
        <v>87056.09</v>
      </c>
      <c r="E39" s="15">
        <f t="shared" si="20"/>
        <v>79151.100000000006</v>
      </c>
      <c r="F39" s="15">
        <f t="shared" si="20"/>
        <v>70129.01999999999</v>
      </c>
      <c r="G39" s="15">
        <f t="shared" si="20"/>
        <v>75296.97</v>
      </c>
      <c r="H39" s="15">
        <f t="shared" si="20"/>
        <v>86908.15</v>
      </c>
      <c r="I39" s="15">
        <f t="shared" si="20"/>
        <v>72570.530000000013</v>
      </c>
      <c r="J39" s="15">
        <f t="shared" si="20"/>
        <v>90843.450000000012</v>
      </c>
      <c r="K39" s="15">
        <f t="shared" si="20"/>
        <v>91425.91</v>
      </c>
      <c r="L39" s="15">
        <f t="shared" si="20"/>
        <v>87355.199999999997</v>
      </c>
      <c r="M39" s="15">
        <f t="shared" si="20"/>
        <v>92402.74000000002</v>
      </c>
      <c r="N39" s="15">
        <f t="shared" si="20"/>
        <v>83131.42</v>
      </c>
      <c r="O39" s="15">
        <f t="shared" si="20"/>
        <v>68179.17</v>
      </c>
      <c r="P39" s="15">
        <f t="shared" si="20"/>
        <v>61075.599999999991</v>
      </c>
      <c r="Q39" s="15">
        <f t="shared" si="20"/>
        <v>61411.55</v>
      </c>
      <c r="R39" s="15">
        <f t="shared" si="20"/>
        <v>50517.89</v>
      </c>
      <c r="S39" s="15">
        <f t="shared" si="20"/>
        <v>41821.53</v>
      </c>
      <c r="T39" s="15">
        <f t="shared" si="20"/>
        <v>42632.22</v>
      </c>
      <c r="U39" s="15">
        <f t="shared" si="20"/>
        <v>40273.659999999996</v>
      </c>
      <c r="V39" s="15">
        <f t="shared" si="20"/>
        <v>43601.67</v>
      </c>
      <c r="W39" s="15">
        <f t="shared" si="20"/>
        <v>54353.99</v>
      </c>
      <c r="X39" s="15">
        <f t="shared" si="20"/>
        <v>53528.43</v>
      </c>
      <c r="Y39" s="15">
        <f t="shared" si="20"/>
        <v>68006.75</v>
      </c>
      <c r="Z39" s="15">
        <f t="shared" si="20"/>
        <v>43619.11</v>
      </c>
      <c r="AA39" s="15">
        <f t="shared" si="20"/>
        <v>43516.909999999996</v>
      </c>
      <c r="AB39" s="15">
        <f t="shared" si="20"/>
        <v>44548.45</v>
      </c>
      <c r="AC39" s="15">
        <f t="shared" si="20"/>
        <v>46283.579999999994</v>
      </c>
      <c r="AD39" s="15">
        <f t="shared" si="20"/>
        <v>43989.72</v>
      </c>
      <c r="AE39" s="15">
        <f t="shared" si="20"/>
        <v>48860.29</v>
      </c>
      <c r="AF39" s="15">
        <f t="shared" si="20"/>
        <v>48206.18</v>
      </c>
      <c r="AG39" s="15">
        <f t="shared" si="20"/>
        <v>39981.32</v>
      </c>
      <c r="AH39" s="15">
        <f t="shared" si="20"/>
        <v>47344.649999999994</v>
      </c>
      <c r="AI39" s="15">
        <f t="shared" si="20"/>
        <v>51381.77</v>
      </c>
      <c r="AJ39" s="15">
        <f t="shared" si="20"/>
        <v>49866.119999999995</v>
      </c>
      <c r="AK39" s="15">
        <f t="shared" si="20"/>
        <v>56048.61</v>
      </c>
      <c r="AL39" s="15">
        <f t="shared" si="20"/>
        <v>50381.649999999994</v>
      </c>
      <c r="AM39" s="15">
        <f t="shared" si="20"/>
        <v>42361.95</v>
      </c>
      <c r="AN39" s="15">
        <f t="shared" si="20"/>
        <v>51603.91</v>
      </c>
      <c r="AO39" s="15">
        <f t="shared" si="20"/>
        <v>45610.6</v>
      </c>
      <c r="AP39" s="15">
        <f t="shared" si="20"/>
        <v>48824.06</v>
      </c>
      <c r="AQ39" s="15">
        <f t="shared" si="20"/>
        <v>49109.55</v>
      </c>
      <c r="AR39" s="15">
        <f t="shared" si="20"/>
        <v>49179.58</v>
      </c>
      <c r="AS39" s="15">
        <f t="shared" si="20"/>
        <v>20748.53</v>
      </c>
      <c r="AT39" s="15">
        <f t="shared" si="20"/>
        <v>52357.53</v>
      </c>
      <c r="AU39" s="15">
        <f t="shared" si="20"/>
        <v>49355.39</v>
      </c>
      <c r="AV39" s="15">
        <f t="shared" si="20"/>
        <v>47066.89</v>
      </c>
      <c r="AW39" s="15">
        <f t="shared" si="20"/>
        <v>66675</v>
      </c>
      <c r="AX39" s="15">
        <f t="shared" si="20"/>
        <v>47645.18</v>
      </c>
      <c r="AY39" s="15">
        <f t="shared" si="20"/>
        <v>45567.450000000004</v>
      </c>
      <c r="AZ39" s="15">
        <f t="shared" si="20"/>
        <v>45896.91</v>
      </c>
      <c r="BA39" s="15">
        <f t="shared" si="20"/>
        <v>48304.150000000009</v>
      </c>
      <c r="BB39" s="15">
        <f t="shared" si="20"/>
        <v>66547.83</v>
      </c>
      <c r="BC39" s="15">
        <f t="shared" si="20"/>
        <v>46530.820000000007</v>
      </c>
      <c r="BD39" s="15">
        <f t="shared" si="20"/>
        <v>76545.16</v>
      </c>
      <c r="BE39" s="15">
        <f t="shared" si="20"/>
        <v>33849.440000000002</v>
      </c>
      <c r="BF39" s="15">
        <f t="shared" si="20"/>
        <v>58526.000000000007</v>
      </c>
      <c r="BG39" s="15">
        <f t="shared" si="20"/>
        <v>50048.679999999993</v>
      </c>
      <c r="BH39" s="15">
        <f t="shared" si="20"/>
        <v>44477.04</v>
      </c>
      <c r="BI39" s="15">
        <f t="shared" si="20"/>
        <v>56704.75</v>
      </c>
      <c r="BJ39" s="15">
        <f t="shared" si="20"/>
        <v>46635.13</v>
      </c>
      <c r="BK39" s="15">
        <f t="shared" si="20"/>
        <v>46423.91</v>
      </c>
      <c r="BL39" s="15">
        <f t="shared" si="20"/>
        <v>50343.25</v>
      </c>
      <c r="BM39" s="15">
        <f t="shared" si="20"/>
        <v>47911.4</v>
      </c>
      <c r="BN39" s="15">
        <f t="shared" si="20"/>
        <v>53090.069999999992</v>
      </c>
      <c r="BO39" s="15">
        <f t="shared" ref="BO39:CJ39" si="21">BO35+BO36</f>
        <v>46803.319999999992</v>
      </c>
      <c r="BP39" s="15">
        <f t="shared" si="21"/>
        <v>52028.299999999996</v>
      </c>
      <c r="BQ39" s="15">
        <f t="shared" si="21"/>
        <v>49585.659999999996</v>
      </c>
      <c r="BR39" s="15">
        <f t="shared" si="21"/>
        <v>48831.360000000001</v>
      </c>
      <c r="BS39" s="15">
        <f t="shared" si="21"/>
        <v>48330</v>
      </c>
      <c r="BT39" s="15">
        <f t="shared" si="21"/>
        <v>43169.84</v>
      </c>
      <c r="BU39" s="15">
        <f t="shared" si="21"/>
        <v>41558.839999999997</v>
      </c>
      <c r="BV39" s="15">
        <f t="shared" si="21"/>
        <v>49400.75</v>
      </c>
      <c r="BW39" s="15">
        <f t="shared" si="21"/>
        <v>45939.839999999997</v>
      </c>
      <c r="BX39" s="15">
        <f t="shared" si="21"/>
        <v>48396.27</v>
      </c>
      <c r="BY39" s="15">
        <f t="shared" si="21"/>
        <v>0</v>
      </c>
      <c r="BZ39" s="15">
        <f t="shared" si="21"/>
        <v>0</v>
      </c>
      <c r="CA39" s="15">
        <f t="shared" si="21"/>
        <v>0</v>
      </c>
      <c r="CB39" s="15">
        <f t="shared" si="21"/>
        <v>0</v>
      </c>
      <c r="CC39" s="15">
        <f t="shared" si="21"/>
        <v>0</v>
      </c>
      <c r="CD39" s="15">
        <f t="shared" si="21"/>
        <v>0</v>
      </c>
      <c r="CE39" s="15">
        <f t="shared" si="21"/>
        <v>0</v>
      </c>
      <c r="CF39" s="15">
        <f t="shared" si="21"/>
        <v>0</v>
      </c>
      <c r="CG39" s="15">
        <f t="shared" si="21"/>
        <v>0</v>
      </c>
      <c r="CH39" s="15">
        <f t="shared" si="21"/>
        <v>0</v>
      </c>
      <c r="CI39" s="15">
        <f t="shared" si="21"/>
        <v>0</v>
      </c>
      <c r="CJ39" s="15">
        <f t="shared" si="21"/>
        <v>0</v>
      </c>
    </row>
    <row r="40" spans="1:88" x14ac:dyDescent="0.25">
      <c r="A40" s="5"/>
    </row>
    <row r="41" spans="1:88" x14ac:dyDescent="0.25">
      <c r="A41" s="7" t="s">
        <v>13</v>
      </c>
      <c r="B41" s="14">
        <f>SUM(B38:B40)</f>
        <v>259075.36</v>
      </c>
      <c r="C41" s="14">
        <f t="shared" ref="C41:BN41" si="22">SUM(C38:C40)</f>
        <v>272889.74</v>
      </c>
      <c r="D41" s="14">
        <f t="shared" si="22"/>
        <v>274455.3</v>
      </c>
      <c r="E41" s="14">
        <f t="shared" si="22"/>
        <v>267193.73</v>
      </c>
      <c r="F41" s="14">
        <f t="shared" si="22"/>
        <v>263524.14</v>
      </c>
      <c r="G41" s="14">
        <f t="shared" si="22"/>
        <v>252907.80000000002</v>
      </c>
      <c r="H41" s="14">
        <f t="shared" si="22"/>
        <v>290920.17</v>
      </c>
      <c r="I41" s="14">
        <f t="shared" si="22"/>
        <v>254905.41000000003</v>
      </c>
      <c r="J41" s="14">
        <f t="shared" si="22"/>
        <v>307740.15999999997</v>
      </c>
      <c r="K41" s="14">
        <f t="shared" si="22"/>
        <v>303888.93</v>
      </c>
      <c r="L41" s="14">
        <f t="shared" si="22"/>
        <v>306222.99</v>
      </c>
      <c r="M41" s="14">
        <f t="shared" si="22"/>
        <v>280043.93999999994</v>
      </c>
      <c r="N41" s="14">
        <f t="shared" si="22"/>
        <v>279949.26</v>
      </c>
      <c r="O41" s="14">
        <f t="shared" si="22"/>
        <v>261124.83999999997</v>
      </c>
      <c r="P41" s="14">
        <f t="shared" si="22"/>
        <v>247525.25</v>
      </c>
      <c r="Q41" s="14">
        <f t="shared" si="22"/>
        <v>248272.25</v>
      </c>
      <c r="R41" s="14">
        <f t="shared" si="22"/>
        <v>216685.09999999998</v>
      </c>
      <c r="S41" s="14">
        <f t="shared" si="22"/>
        <v>220638.03</v>
      </c>
      <c r="T41" s="14">
        <f t="shared" si="22"/>
        <v>220642.59</v>
      </c>
      <c r="U41" s="14">
        <f t="shared" si="22"/>
        <v>222776.95999999999</v>
      </c>
      <c r="V41" s="14">
        <f t="shared" si="22"/>
        <v>233384.69</v>
      </c>
      <c r="W41" s="14">
        <f t="shared" si="22"/>
        <v>242572.68999999997</v>
      </c>
      <c r="X41" s="14">
        <f t="shared" si="22"/>
        <v>248895.06999999998</v>
      </c>
      <c r="Y41" s="14">
        <f t="shared" si="22"/>
        <v>164185.60000000003</v>
      </c>
      <c r="Z41" s="14">
        <f t="shared" si="22"/>
        <v>222718.14999999997</v>
      </c>
      <c r="AA41" s="14">
        <f t="shared" si="22"/>
        <v>228205.2</v>
      </c>
      <c r="AB41" s="14">
        <f t="shared" si="22"/>
        <v>229619.32</v>
      </c>
      <c r="AC41" s="14">
        <f t="shared" si="22"/>
        <v>208259.99999999997</v>
      </c>
      <c r="AD41" s="14">
        <f t="shared" si="22"/>
        <v>254256.84</v>
      </c>
      <c r="AE41" s="14">
        <f t="shared" si="22"/>
        <v>240669.27000000002</v>
      </c>
      <c r="AF41" s="14">
        <f t="shared" si="22"/>
        <v>237624.57</v>
      </c>
      <c r="AG41" s="14">
        <f t="shared" si="22"/>
        <v>223165.36000000002</v>
      </c>
      <c r="AH41" s="14">
        <f t="shared" si="22"/>
        <v>220963.4</v>
      </c>
      <c r="AI41" s="14">
        <f t="shared" si="22"/>
        <v>263518.68000000005</v>
      </c>
      <c r="AJ41" s="14">
        <f t="shared" si="22"/>
        <v>247459.96</v>
      </c>
      <c r="AK41" s="14">
        <f t="shared" si="22"/>
        <v>93897.52</v>
      </c>
      <c r="AL41" s="14">
        <f t="shared" si="22"/>
        <v>229608.95999999999</v>
      </c>
      <c r="AM41" s="14">
        <f t="shared" si="22"/>
        <v>211023.5</v>
      </c>
      <c r="AN41" s="14">
        <f t="shared" si="22"/>
        <v>248158.05</v>
      </c>
      <c r="AO41" s="14">
        <f t="shared" si="22"/>
        <v>244956.99</v>
      </c>
      <c r="AP41" s="14">
        <f t="shared" si="22"/>
        <v>246289.56000000003</v>
      </c>
      <c r="AQ41" s="14">
        <f t="shared" si="22"/>
        <v>260477.35000000003</v>
      </c>
      <c r="AR41" s="14">
        <f t="shared" si="22"/>
        <v>255175.60000000003</v>
      </c>
      <c r="AS41" s="14">
        <f t="shared" si="22"/>
        <v>190338.00999999998</v>
      </c>
      <c r="AT41" s="14">
        <f t="shared" si="22"/>
        <v>252426.66</v>
      </c>
      <c r="AU41" s="14">
        <f t="shared" si="22"/>
        <v>244020.57</v>
      </c>
      <c r="AV41" s="14">
        <f t="shared" si="22"/>
        <v>265057.30000000005</v>
      </c>
      <c r="AW41" s="14">
        <f t="shared" si="22"/>
        <v>196850.73</v>
      </c>
      <c r="AX41" s="14">
        <f t="shared" si="22"/>
        <v>230628.00999999998</v>
      </c>
      <c r="AY41" s="14">
        <f t="shared" si="22"/>
        <v>227004.39</v>
      </c>
      <c r="AZ41" s="14">
        <f t="shared" si="22"/>
        <v>241136.97</v>
      </c>
      <c r="BA41" s="14">
        <f t="shared" si="22"/>
        <v>227696.17000000004</v>
      </c>
      <c r="BB41" s="14">
        <f t="shared" si="22"/>
        <v>250399.96000000002</v>
      </c>
      <c r="BC41" s="14">
        <f t="shared" si="22"/>
        <v>224033.77000000002</v>
      </c>
      <c r="BD41" s="14">
        <f t="shared" si="22"/>
        <v>257934.19000000003</v>
      </c>
      <c r="BE41" s="14">
        <f t="shared" si="22"/>
        <v>231539.25999999998</v>
      </c>
      <c r="BF41" s="14">
        <f t="shared" si="22"/>
        <v>264570.42000000004</v>
      </c>
      <c r="BG41" s="14">
        <f t="shared" si="22"/>
        <v>278619.38</v>
      </c>
      <c r="BH41" s="14">
        <f t="shared" si="22"/>
        <v>274298.36</v>
      </c>
      <c r="BI41" s="14">
        <f t="shared" si="22"/>
        <v>249848.66999999998</v>
      </c>
      <c r="BJ41" s="14">
        <f t="shared" si="22"/>
        <v>279419.88</v>
      </c>
      <c r="BK41" s="14">
        <f t="shared" si="22"/>
        <v>279572.96000000002</v>
      </c>
      <c r="BL41" s="14">
        <f t="shared" si="22"/>
        <v>291711.74</v>
      </c>
      <c r="BM41" s="14">
        <f t="shared" si="22"/>
        <v>255491.31000000003</v>
      </c>
      <c r="BN41" s="14">
        <f t="shared" si="22"/>
        <v>290441.89</v>
      </c>
      <c r="BO41" s="14">
        <f t="shared" ref="BO41:BX41" si="23">SUM(BO38:BO40)</f>
        <v>275056.41000000003</v>
      </c>
      <c r="BP41" s="14">
        <f t="shared" si="23"/>
        <v>239221.53999999998</v>
      </c>
      <c r="BQ41" s="14">
        <f t="shared" si="23"/>
        <v>265459.95999999996</v>
      </c>
      <c r="BR41" s="14">
        <f t="shared" si="23"/>
        <v>284793.98</v>
      </c>
      <c r="BS41" s="14">
        <f t="shared" si="23"/>
        <v>272933.52999999997</v>
      </c>
      <c r="BT41" s="14">
        <f t="shared" si="23"/>
        <v>258995.73999999996</v>
      </c>
      <c r="BU41" s="14">
        <f t="shared" si="23"/>
        <v>20367.149999999998</v>
      </c>
      <c r="BV41" s="14">
        <f t="shared" si="23"/>
        <v>358612.72</v>
      </c>
      <c r="BW41" s="14">
        <f t="shared" si="23"/>
        <v>278087.10999999993</v>
      </c>
      <c r="BX41" s="14">
        <f t="shared" si="23"/>
        <v>302014.13</v>
      </c>
      <c r="BY41" s="14">
        <v>275000</v>
      </c>
      <c r="BZ41" s="14">
        <v>275000</v>
      </c>
      <c r="CA41" s="14">
        <v>275000</v>
      </c>
      <c r="CB41" s="14">
        <v>275000</v>
      </c>
      <c r="CC41" s="14">
        <v>275000</v>
      </c>
      <c r="CD41" s="14">
        <v>275000</v>
      </c>
      <c r="CE41" s="14">
        <v>275000</v>
      </c>
      <c r="CF41" s="14">
        <v>275000</v>
      </c>
      <c r="CG41" s="14">
        <v>275000</v>
      </c>
      <c r="CH41" s="14">
        <v>275000</v>
      </c>
      <c r="CI41" s="14">
        <v>275000</v>
      </c>
      <c r="CJ41" s="14">
        <v>275000</v>
      </c>
    </row>
    <row r="42" spans="1:88" x14ac:dyDescent="0.25">
      <c r="A42" s="7"/>
    </row>
    <row r="43" spans="1:88" x14ac:dyDescent="0.25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>
        <v>360340</v>
      </c>
      <c r="BZ43" s="13">
        <v>360340</v>
      </c>
      <c r="CA43" s="13">
        <v>368617.49999999994</v>
      </c>
      <c r="CB43" s="13">
        <v>373992.49999999994</v>
      </c>
      <c r="CC43" s="13">
        <v>387279.49999999994</v>
      </c>
      <c r="CD43" s="13">
        <v>391579.49999999994</v>
      </c>
      <c r="CE43" s="13">
        <v>399856.99999999994</v>
      </c>
      <c r="CF43" s="13">
        <v>395879.49999999994</v>
      </c>
      <c r="CG43" s="13">
        <v>400566.49999999994</v>
      </c>
      <c r="CH43" s="13">
        <v>415078.99999999994</v>
      </c>
      <c r="CI43" s="13">
        <v>416476.49999999994</v>
      </c>
      <c r="CJ43" s="13">
        <v>421851.49999999994</v>
      </c>
    </row>
    <row r="44" spans="1:88" x14ac:dyDescent="0.25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>
        <v>37710.000000000007</v>
      </c>
      <c r="BZ44" s="13">
        <v>37710.000000000007</v>
      </c>
      <c r="CA44" s="13">
        <v>38576.250000000007</v>
      </c>
      <c r="CB44" s="13">
        <v>39138.750000000007</v>
      </c>
      <c r="CC44" s="13">
        <v>40529.250000000007</v>
      </c>
      <c r="CD44" s="13">
        <v>40979.250000000007</v>
      </c>
      <c r="CE44" s="13">
        <v>41845.500000000007</v>
      </c>
      <c r="CF44" s="13">
        <v>41429.250000000007</v>
      </c>
      <c r="CG44" s="13">
        <v>41919.750000000007</v>
      </c>
      <c r="CH44" s="13">
        <v>43438.500000000007</v>
      </c>
      <c r="CI44" s="13">
        <v>43584.750000000007</v>
      </c>
      <c r="CJ44" s="13">
        <v>44147.250000000007</v>
      </c>
    </row>
    <row r="45" spans="1:88" x14ac:dyDescent="0.25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>
        <v>14052.84</v>
      </c>
      <c r="BZ45" s="13">
        <v>15000</v>
      </c>
      <c r="CA45" s="13">
        <v>15000</v>
      </c>
      <c r="CB45" s="13">
        <v>15000</v>
      </c>
      <c r="CC45" s="13">
        <v>15000</v>
      </c>
      <c r="CD45" s="13">
        <v>15000</v>
      </c>
      <c r="CE45" s="13">
        <v>15000</v>
      </c>
      <c r="CF45" s="13">
        <v>15000</v>
      </c>
      <c r="CG45" s="13">
        <v>15000</v>
      </c>
      <c r="CH45" s="13">
        <v>15000</v>
      </c>
      <c r="CI45" s="13">
        <v>15000</v>
      </c>
      <c r="CJ45" s="13">
        <v>15000</v>
      </c>
    </row>
    <row r="46" spans="1:88" x14ac:dyDescent="0.25">
      <c r="A46" s="5"/>
    </row>
    <row r="47" spans="1:88" x14ac:dyDescent="0.25">
      <c r="A47" s="7" t="s">
        <v>41</v>
      </c>
      <c r="B47" s="10">
        <f>B43+B44</f>
        <v>289768.95</v>
      </c>
      <c r="C47" s="10">
        <f t="shared" ref="C47:BN47" si="24">C43+C44</f>
        <v>284471.29000000004</v>
      </c>
      <c r="D47" s="10">
        <f t="shared" si="24"/>
        <v>351774.38</v>
      </c>
      <c r="E47" s="10">
        <f t="shared" si="24"/>
        <v>286368.56</v>
      </c>
      <c r="F47" s="10">
        <f t="shared" si="24"/>
        <v>295868.74</v>
      </c>
      <c r="G47" s="10">
        <f t="shared" si="24"/>
        <v>286374.97000000003</v>
      </c>
      <c r="H47" s="10">
        <f t="shared" si="24"/>
        <v>285242.27</v>
      </c>
      <c r="I47" s="10">
        <f t="shared" si="24"/>
        <v>286730.56999999995</v>
      </c>
      <c r="J47" s="10">
        <f t="shared" si="24"/>
        <v>279643.28999999998</v>
      </c>
      <c r="K47" s="10">
        <f t="shared" si="24"/>
        <v>287191.45</v>
      </c>
      <c r="L47" s="10">
        <f t="shared" si="24"/>
        <v>281679.49</v>
      </c>
      <c r="M47" s="10">
        <f t="shared" si="24"/>
        <v>278151.64</v>
      </c>
      <c r="N47" s="10">
        <f t="shared" si="24"/>
        <v>255913.77</v>
      </c>
      <c r="O47" s="10">
        <f t="shared" si="24"/>
        <v>237034.88</v>
      </c>
      <c r="P47" s="10">
        <f t="shared" si="24"/>
        <v>250999.62</v>
      </c>
      <c r="Q47" s="10">
        <f t="shared" si="24"/>
        <v>231529.28999999998</v>
      </c>
      <c r="R47" s="10">
        <f t="shared" si="24"/>
        <v>229459.97</v>
      </c>
      <c r="S47" s="10">
        <f t="shared" si="24"/>
        <v>271776.16000000003</v>
      </c>
      <c r="T47" s="10">
        <f t="shared" si="24"/>
        <v>266128.86</v>
      </c>
      <c r="U47" s="10">
        <f t="shared" si="24"/>
        <v>264774.87</v>
      </c>
      <c r="V47" s="10">
        <f t="shared" si="24"/>
        <v>269150.44</v>
      </c>
      <c r="W47" s="10">
        <f t="shared" si="24"/>
        <v>252775.44999999998</v>
      </c>
      <c r="X47" s="10">
        <f t="shared" si="24"/>
        <v>239407.34</v>
      </c>
      <c r="Y47" s="10">
        <f t="shared" si="24"/>
        <v>-102078.57</v>
      </c>
      <c r="Z47" s="10">
        <f t="shared" si="24"/>
        <v>179575.7</v>
      </c>
      <c r="AA47" s="10">
        <f t="shared" si="24"/>
        <v>169307.78000000003</v>
      </c>
      <c r="AB47" s="10">
        <f t="shared" si="24"/>
        <v>200822.28999999998</v>
      </c>
      <c r="AC47" s="10">
        <f t="shared" si="24"/>
        <v>206462.52999999997</v>
      </c>
      <c r="AD47" s="10">
        <f t="shared" si="24"/>
        <v>213143.07</v>
      </c>
      <c r="AE47" s="10">
        <f t="shared" si="24"/>
        <v>197789.86</v>
      </c>
      <c r="AF47" s="10">
        <f t="shared" si="24"/>
        <v>228194.45</v>
      </c>
      <c r="AG47" s="10">
        <f t="shared" si="24"/>
        <v>210183.32</v>
      </c>
      <c r="AH47" s="10">
        <f t="shared" si="24"/>
        <v>208918.13</v>
      </c>
      <c r="AI47" s="10">
        <f t="shared" si="24"/>
        <v>207869</v>
      </c>
      <c r="AJ47" s="10">
        <f t="shared" si="24"/>
        <v>218249.12000000002</v>
      </c>
      <c r="AK47" s="10">
        <f t="shared" si="24"/>
        <v>101021.53000000001</v>
      </c>
      <c r="AL47" s="10">
        <f t="shared" si="24"/>
        <v>205290.04</v>
      </c>
      <c r="AM47" s="10">
        <f t="shared" si="24"/>
        <v>204196.22</v>
      </c>
      <c r="AN47" s="10">
        <f t="shared" si="24"/>
        <v>217656.32000000001</v>
      </c>
      <c r="AO47" s="10">
        <f t="shared" si="24"/>
        <v>239135.36000000002</v>
      </c>
      <c r="AP47" s="10">
        <f t="shared" si="24"/>
        <v>228671.80000000002</v>
      </c>
      <c r="AQ47" s="10">
        <f t="shared" si="24"/>
        <v>264386.32</v>
      </c>
      <c r="AR47" s="10">
        <f t="shared" si="24"/>
        <v>279543.54000000004</v>
      </c>
      <c r="AS47" s="10">
        <f t="shared" si="24"/>
        <v>324361.30999999994</v>
      </c>
      <c r="AT47" s="10">
        <f t="shared" si="24"/>
        <v>352371.27</v>
      </c>
      <c r="AU47" s="10">
        <f t="shared" si="24"/>
        <v>420715.46</v>
      </c>
      <c r="AV47" s="10">
        <f t="shared" si="24"/>
        <v>514962.31</v>
      </c>
      <c r="AW47" s="10">
        <f t="shared" si="24"/>
        <v>359471.13</v>
      </c>
      <c r="AX47" s="10">
        <f t="shared" si="24"/>
        <v>383785.11</v>
      </c>
      <c r="AY47" s="10">
        <f t="shared" si="24"/>
        <v>392407.1</v>
      </c>
      <c r="AZ47" s="10">
        <f t="shared" si="24"/>
        <v>425653.27999999997</v>
      </c>
      <c r="BA47" s="10">
        <f t="shared" si="24"/>
        <v>451829.17000000004</v>
      </c>
      <c r="BB47" s="10">
        <f t="shared" si="24"/>
        <v>457218.37000000005</v>
      </c>
      <c r="BC47" s="10">
        <f t="shared" si="24"/>
        <v>439092.42</v>
      </c>
      <c r="BD47" s="10">
        <f t="shared" si="24"/>
        <v>454627.51</v>
      </c>
      <c r="BE47" s="10">
        <f t="shared" si="24"/>
        <v>425905.3</v>
      </c>
      <c r="BF47" s="10">
        <f t="shared" si="24"/>
        <v>422544.09</v>
      </c>
      <c r="BG47" s="10">
        <f t="shared" si="24"/>
        <v>459393.75</v>
      </c>
      <c r="BH47" s="10">
        <f t="shared" si="24"/>
        <v>385328.98000000004</v>
      </c>
      <c r="BI47" s="10">
        <f t="shared" si="24"/>
        <v>-299108.98000000004</v>
      </c>
      <c r="BJ47" s="10">
        <f t="shared" si="24"/>
        <v>438253.29</v>
      </c>
      <c r="BK47" s="10">
        <f t="shared" si="24"/>
        <v>393046.31</v>
      </c>
      <c r="BL47" s="10">
        <f t="shared" si="24"/>
        <v>375557.52</v>
      </c>
      <c r="BM47" s="10">
        <f t="shared" si="24"/>
        <v>364632.52</v>
      </c>
      <c r="BN47" s="10">
        <f t="shared" si="24"/>
        <v>353761.69000000006</v>
      </c>
      <c r="BO47" s="10">
        <f t="shared" ref="BO47:CJ47" si="25">BO43+BO44</f>
        <v>404791.92000000004</v>
      </c>
      <c r="BP47" s="10">
        <f t="shared" si="25"/>
        <v>406359.11000000004</v>
      </c>
      <c r="BQ47" s="10">
        <f t="shared" si="25"/>
        <v>458034.12</v>
      </c>
      <c r="BR47" s="10">
        <f t="shared" si="25"/>
        <v>429920.52</v>
      </c>
      <c r="BS47" s="10">
        <f t="shared" si="25"/>
        <v>440970.51999999996</v>
      </c>
      <c r="BT47" s="10">
        <f t="shared" si="25"/>
        <v>414992.37999999995</v>
      </c>
      <c r="BU47" s="10">
        <f t="shared" si="25"/>
        <v>238701.77</v>
      </c>
      <c r="BV47" s="10">
        <f t="shared" si="25"/>
        <v>499150.61</v>
      </c>
      <c r="BW47" s="10">
        <f t="shared" si="25"/>
        <v>317419.28000000003</v>
      </c>
      <c r="BX47" s="10">
        <f t="shared" si="25"/>
        <v>420905.23000000004</v>
      </c>
      <c r="BY47" s="10">
        <f t="shared" si="25"/>
        <v>398050</v>
      </c>
      <c r="BZ47" s="10">
        <f t="shared" si="25"/>
        <v>398050</v>
      </c>
      <c r="CA47" s="10">
        <f t="shared" si="25"/>
        <v>407193.74999999994</v>
      </c>
      <c r="CB47" s="10">
        <f t="shared" si="25"/>
        <v>413131.24999999994</v>
      </c>
      <c r="CC47" s="10">
        <f t="shared" si="25"/>
        <v>427808.74999999994</v>
      </c>
      <c r="CD47" s="10">
        <f t="shared" si="25"/>
        <v>432558.74999999994</v>
      </c>
      <c r="CE47" s="10">
        <f t="shared" si="25"/>
        <v>441702.49999999994</v>
      </c>
      <c r="CF47" s="10">
        <f t="shared" si="25"/>
        <v>437308.74999999994</v>
      </c>
      <c r="CG47" s="10">
        <f t="shared" si="25"/>
        <v>442486.24999999994</v>
      </c>
      <c r="CH47" s="10">
        <f t="shared" si="25"/>
        <v>458517.49999999994</v>
      </c>
      <c r="CI47" s="10">
        <f t="shared" si="25"/>
        <v>460061.24999999994</v>
      </c>
      <c r="CJ47" s="10">
        <f t="shared" si="25"/>
        <v>465998.74999999994</v>
      </c>
    </row>
    <row r="48" spans="1:88" x14ac:dyDescent="0.25">
      <c r="A48" s="5"/>
    </row>
    <row r="49" spans="1:88" x14ac:dyDescent="0.25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</row>
    <row r="50" spans="1:88" x14ac:dyDescent="0.25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>
        <v>35000</v>
      </c>
      <c r="BZ50" s="13">
        <v>35000</v>
      </c>
      <c r="CA50" s="13">
        <v>35000</v>
      </c>
      <c r="CB50" s="13">
        <v>35000</v>
      </c>
      <c r="CC50" s="13">
        <v>35000</v>
      </c>
      <c r="CD50" s="13">
        <v>35000</v>
      </c>
      <c r="CE50" s="13">
        <v>35000</v>
      </c>
      <c r="CF50" s="13">
        <v>35000</v>
      </c>
      <c r="CG50" s="13">
        <v>35000</v>
      </c>
      <c r="CH50" s="13">
        <v>35000</v>
      </c>
      <c r="CI50" s="13">
        <v>35000</v>
      </c>
      <c r="CJ50" s="13">
        <v>35000</v>
      </c>
    </row>
    <row r="51" spans="1:88" x14ac:dyDescent="0.25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</row>
    <row r="52" spans="1:88" x14ac:dyDescent="0.25">
      <c r="A52" s="5"/>
    </row>
    <row r="53" spans="1:88" x14ac:dyDescent="0.25">
      <c r="A53" s="7" t="s">
        <v>20</v>
      </c>
      <c r="B53" s="16">
        <f>B32+B33+B38+B39+B43+B44+B45+B49+B50+B51</f>
        <v>1112849.1000000001</v>
      </c>
      <c r="C53" s="16">
        <f t="shared" ref="C53:BN53" si="26">C32+C33+C38+C39+C43+C44+C45+C49+C50+C51</f>
        <v>1181680.94</v>
      </c>
      <c r="D53" s="16">
        <f t="shared" si="26"/>
        <v>1172994.2500000002</v>
      </c>
      <c r="E53" s="16">
        <f t="shared" si="26"/>
        <v>1139664.05</v>
      </c>
      <c r="F53" s="16">
        <f t="shared" si="26"/>
        <v>1179828.1500000001</v>
      </c>
      <c r="G53" s="16">
        <f t="shared" si="26"/>
        <v>1118430.1399999999</v>
      </c>
      <c r="H53" s="16">
        <f t="shared" si="26"/>
        <v>1167449.22</v>
      </c>
      <c r="I53" s="16">
        <f t="shared" si="26"/>
        <v>1082551.77</v>
      </c>
      <c r="J53" s="16">
        <f t="shared" si="26"/>
        <v>1126775.7000000002</v>
      </c>
      <c r="K53" s="16">
        <f t="shared" si="26"/>
        <v>1133012.2200000002</v>
      </c>
      <c r="L53" s="16">
        <f t="shared" si="26"/>
        <v>1228121.8499999999</v>
      </c>
      <c r="M53" s="16">
        <f t="shared" si="26"/>
        <v>1142343.6599999999</v>
      </c>
      <c r="N53" s="16">
        <f t="shared" si="26"/>
        <v>1102527.48</v>
      </c>
      <c r="O53" s="16">
        <f t="shared" si="26"/>
        <v>1098330.26</v>
      </c>
      <c r="P53" s="16">
        <f t="shared" si="26"/>
        <v>1095210.1399999999</v>
      </c>
      <c r="Q53" s="16">
        <f t="shared" si="26"/>
        <v>1080841.3799999999</v>
      </c>
      <c r="R53" s="16">
        <f t="shared" si="26"/>
        <v>1018626.29</v>
      </c>
      <c r="S53" s="16">
        <f t="shared" si="26"/>
        <v>1120351.5200000003</v>
      </c>
      <c r="T53" s="16">
        <f t="shared" si="26"/>
        <v>1097301.49</v>
      </c>
      <c r="U53" s="16">
        <f t="shared" si="26"/>
        <v>1138900.8600000001</v>
      </c>
      <c r="V53" s="16">
        <f t="shared" si="26"/>
        <v>1044948.02</v>
      </c>
      <c r="W53" s="16">
        <f t="shared" si="26"/>
        <v>1121746.93</v>
      </c>
      <c r="X53" s="16">
        <f t="shared" si="26"/>
        <v>1102662.78</v>
      </c>
      <c r="Y53" s="16">
        <f t="shared" si="26"/>
        <v>202723.62000000002</v>
      </c>
      <c r="Z53" s="16">
        <f t="shared" si="26"/>
        <v>988034.29000000027</v>
      </c>
      <c r="AA53" s="16">
        <f t="shared" si="26"/>
        <v>917720.95000000007</v>
      </c>
      <c r="AB53" s="16">
        <f t="shared" si="26"/>
        <v>1035855.7100000001</v>
      </c>
      <c r="AC53" s="16">
        <f t="shared" si="26"/>
        <v>846134.90000000014</v>
      </c>
      <c r="AD53" s="16">
        <f t="shared" si="26"/>
        <v>1062931.99</v>
      </c>
      <c r="AE53" s="16">
        <f t="shared" si="26"/>
        <v>968250.19000000006</v>
      </c>
      <c r="AF53" s="16">
        <f t="shared" si="26"/>
        <v>889698.43</v>
      </c>
      <c r="AG53" s="16">
        <f t="shared" si="26"/>
        <v>965479.33</v>
      </c>
      <c r="AH53" s="16">
        <f t="shared" si="26"/>
        <v>864098.19000000006</v>
      </c>
      <c r="AI53" s="16">
        <f t="shared" si="26"/>
        <v>1031432.1600000003</v>
      </c>
      <c r="AJ53" s="16">
        <f t="shared" si="26"/>
        <v>1070653.6499999999</v>
      </c>
      <c r="AK53" s="16">
        <f t="shared" si="26"/>
        <v>934104.45000000007</v>
      </c>
      <c r="AL53" s="16">
        <f t="shared" si="26"/>
        <v>945945.9</v>
      </c>
      <c r="AM53" s="16">
        <f t="shared" si="26"/>
        <v>906260.86</v>
      </c>
      <c r="AN53" s="16">
        <f t="shared" si="26"/>
        <v>1150949.81</v>
      </c>
      <c r="AO53" s="16">
        <f t="shared" si="26"/>
        <v>1046914.2000000001</v>
      </c>
      <c r="AP53" s="16">
        <f t="shared" si="26"/>
        <v>1030954.15</v>
      </c>
      <c r="AQ53" s="16">
        <f t="shared" si="26"/>
        <v>982913.05999999994</v>
      </c>
      <c r="AR53" s="16">
        <f t="shared" si="26"/>
        <v>1074261</v>
      </c>
      <c r="AS53" s="16">
        <f t="shared" si="26"/>
        <v>1197753.97</v>
      </c>
      <c r="AT53" s="16">
        <f t="shared" si="26"/>
        <v>1125776.02</v>
      </c>
      <c r="AU53" s="16">
        <f t="shared" si="26"/>
        <v>1298532.22</v>
      </c>
      <c r="AV53" s="16">
        <f t="shared" si="26"/>
        <v>1509081.0300000003</v>
      </c>
      <c r="AW53" s="16">
        <f t="shared" si="26"/>
        <v>1073250.1399999999</v>
      </c>
      <c r="AX53" s="16">
        <f t="shared" si="26"/>
        <v>1194138.95</v>
      </c>
      <c r="AY53" s="16">
        <f t="shared" si="26"/>
        <v>1180379.47</v>
      </c>
      <c r="AZ53" s="16">
        <f t="shared" si="26"/>
        <v>1251376.2399999998</v>
      </c>
      <c r="BA53" s="16">
        <f t="shared" si="26"/>
        <v>1228599.1299999999</v>
      </c>
      <c r="BB53" s="16">
        <f t="shared" si="26"/>
        <v>1272089.44</v>
      </c>
      <c r="BC53" s="16">
        <f t="shared" si="26"/>
        <v>1286354.6700000002</v>
      </c>
      <c r="BD53" s="16">
        <f t="shared" si="26"/>
        <v>1313134.8900000001</v>
      </c>
      <c r="BE53" s="16">
        <f t="shared" si="26"/>
        <v>1271173.74</v>
      </c>
      <c r="BF53" s="16">
        <f t="shared" si="26"/>
        <v>1307006.76</v>
      </c>
      <c r="BG53" s="16">
        <f t="shared" si="26"/>
        <v>1405899.7799999998</v>
      </c>
      <c r="BH53" s="16">
        <f t="shared" si="26"/>
        <v>1322517.7300000002</v>
      </c>
      <c r="BI53" s="16">
        <f t="shared" si="26"/>
        <v>239489.96999999997</v>
      </c>
      <c r="BJ53" s="16">
        <f t="shared" si="26"/>
        <v>1328048.5399999998</v>
      </c>
      <c r="BK53" s="16">
        <f t="shared" si="26"/>
        <v>1276485.18</v>
      </c>
      <c r="BL53" s="16">
        <f t="shared" si="26"/>
        <v>1281200.2000000002</v>
      </c>
      <c r="BM53" s="16">
        <f t="shared" si="26"/>
        <v>1184958.7799999998</v>
      </c>
      <c r="BN53" s="16">
        <f t="shared" si="26"/>
        <v>1208512.3900000001</v>
      </c>
      <c r="BO53" s="16">
        <f t="shared" ref="BO53:CJ53" si="27">BO32+BO33+BO38+BO39+BO43+BO44+BO45+BO49+BO50+BO51</f>
        <v>1232702.7300000002</v>
      </c>
      <c r="BP53" s="16">
        <f t="shared" si="27"/>
        <v>1112615.7800000003</v>
      </c>
      <c r="BQ53" s="16">
        <f t="shared" si="27"/>
        <v>1107389.2300000002</v>
      </c>
      <c r="BR53" s="16">
        <f t="shared" si="27"/>
        <v>1112060.2500000002</v>
      </c>
      <c r="BS53" s="16">
        <f t="shared" si="27"/>
        <v>1093424.6000000001</v>
      </c>
      <c r="BT53" s="16">
        <f t="shared" si="27"/>
        <v>1098018.08</v>
      </c>
      <c r="BU53" s="16">
        <f t="shared" si="27"/>
        <v>719611.10000000009</v>
      </c>
      <c r="BV53" s="16">
        <f t="shared" si="27"/>
        <v>1367735.2099999997</v>
      </c>
      <c r="BW53" s="16">
        <f t="shared" si="27"/>
        <v>1049207.2599999998</v>
      </c>
      <c r="BX53" s="16">
        <f t="shared" si="27"/>
        <v>1190691.9999999998</v>
      </c>
      <c r="BY53" s="16">
        <f>BY32+BY33+BY41+BY43+BY44+BY45+BY49+BY50+BY51</f>
        <v>1211282.8400000001</v>
      </c>
      <c r="BZ53" s="16">
        <f t="shared" si="27"/>
        <v>937230</v>
      </c>
      <c r="CA53" s="16">
        <f t="shared" si="27"/>
        <v>950123.75</v>
      </c>
      <c r="CB53" s="16">
        <f t="shared" si="27"/>
        <v>958561.25</v>
      </c>
      <c r="CC53" s="16">
        <f t="shared" si="27"/>
        <v>979488.75</v>
      </c>
      <c r="CD53" s="16">
        <f t="shared" si="27"/>
        <v>986738.75</v>
      </c>
      <c r="CE53" s="16">
        <f t="shared" si="27"/>
        <v>999632.5</v>
      </c>
      <c r="CF53" s="16">
        <f t="shared" si="27"/>
        <v>993988.75</v>
      </c>
      <c r="CG53" s="16">
        <f t="shared" si="27"/>
        <v>1000416.25</v>
      </c>
      <c r="CH53" s="16">
        <f t="shared" si="27"/>
        <v>1023947.5</v>
      </c>
      <c r="CI53" s="16">
        <f t="shared" si="27"/>
        <v>1026741.25</v>
      </c>
      <c r="CJ53" s="16">
        <f t="shared" si="27"/>
        <v>1035178.75</v>
      </c>
    </row>
    <row r="54" spans="1:88" x14ac:dyDescent="0.25">
      <c r="A54" s="5"/>
    </row>
    <row r="55" spans="1:88" x14ac:dyDescent="0.25">
      <c r="A55" s="7" t="s">
        <v>19</v>
      </c>
      <c r="B55" s="10">
        <f>B20-B53</f>
        <v>-274062.17999999924</v>
      </c>
      <c r="C55" s="10">
        <f t="shared" ref="C55:BN55" si="28">C20-C53</f>
        <v>-458383.0699999989</v>
      </c>
      <c r="D55" s="10">
        <f t="shared" si="28"/>
        <v>-485991.17000000016</v>
      </c>
      <c r="E55" s="10">
        <f t="shared" si="28"/>
        <v>-7135.559999999823</v>
      </c>
      <c r="F55" s="10">
        <f t="shared" si="28"/>
        <v>-142562.36999999895</v>
      </c>
      <c r="G55" s="10">
        <f t="shared" si="28"/>
        <v>-186961.90999999945</v>
      </c>
      <c r="H55" s="10">
        <f t="shared" si="28"/>
        <v>-206038.81999999774</v>
      </c>
      <c r="I55" s="10">
        <f t="shared" si="28"/>
        <v>-156676.28000000073</v>
      </c>
      <c r="J55" s="10">
        <f t="shared" si="28"/>
        <v>-138692.40000000037</v>
      </c>
      <c r="K55" s="10">
        <f t="shared" si="28"/>
        <v>-377308.97999999812</v>
      </c>
      <c r="L55" s="10">
        <f t="shared" si="28"/>
        <v>-619774.36999999848</v>
      </c>
      <c r="M55" s="10">
        <f t="shared" si="28"/>
        <v>-765621.51999999932</v>
      </c>
      <c r="N55" s="10">
        <f t="shared" si="28"/>
        <v>-723747.48</v>
      </c>
      <c r="O55" s="10">
        <f t="shared" si="28"/>
        <v>-424925.95999999926</v>
      </c>
      <c r="P55" s="10">
        <f t="shared" si="28"/>
        <v>-31183.699999999488</v>
      </c>
      <c r="Q55" s="10">
        <f t="shared" si="28"/>
        <v>130674.2099999981</v>
      </c>
      <c r="R55" s="10">
        <f t="shared" si="28"/>
        <v>122271.56000000145</v>
      </c>
      <c r="S55" s="10">
        <f t="shared" si="28"/>
        <v>-27148.420000000624</v>
      </c>
      <c r="T55" s="10">
        <f t="shared" si="28"/>
        <v>-78115.90000000014</v>
      </c>
      <c r="U55" s="10">
        <f t="shared" si="28"/>
        <v>-178372.8600000001</v>
      </c>
      <c r="V55" s="10">
        <f t="shared" si="28"/>
        <v>-297780.28000000073</v>
      </c>
      <c r="W55" s="10">
        <f t="shared" si="28"/>
        <v>-437830.63000000012</v>
      </c>
      <c r="X55" s="10">
        <f t="shared" si="28"/>
        <v>-559924.46999999951</v>
      </c>
      <c r="Y55" s="10">
        <f t="shared" si="28"/>
        <v>1010552.13</v>
      </c>
      <c r="Z55" s="10">
        <f t="shared" si="28"/>
        <v>-87170.850000000792</v>
      </c>
      <c r="AA55" s="10">
        <f t="shared" si="28"/>
        <v>-103782.24999999895</v>
      </c>
      <c r="AB55" s="10">
        <f t="shared" si="28"/>
        <v>-388388.60999999859</v>
      </c>
      <c r="AC55" s="10">
        <f t="shared" si="28"/>
        <v>-410776.67000000342</v>
      </c>
      <c r="AD55" s="10">
        <f t="shared" si="28"/>
        <v>-693084.36999999895</v>
      </c>
      <c r="AE55" s="10">
        <f t="shared" si="28"/>
        <v>-997489.3399999995</v>
      </c>
      <c r="AF55" s="10">
        <f t="shared" si="28"/>
        <v>-1233616.1200000006</v>
      </c>
      <c r="AG55" s="10">
        <f t="shared" si="28"/>
        <v>-1384916.7000000011</v>
      </c>
      <c r="AH55" s="10">
        <f t="shared" si="28"/>
        <v>-1121530.94</v>
      </c>
      <c r="AI55" s="10">
        <f t="shared" si="28"/>
        <v>-1349778.5699999994</v>
      </c>
      <c r="AJ55" s="10">
        <f t="shared" si="28"/>
        <v>-857222.05999999819</v>
      </c>
      <c r="AK55" s="10">
        <f t="shared" si="28"/>
        <v>-597319.60999999929</v>
      </c>
      <c r="AL55" s="10">
        <f t="shared" si="28"/>
        <v>-568565.40000000095</v>
      </c>
      <c r="AM55" s="10">
        <f t="shared" si="28"/>
        <v>-265654.90000000095</v>
      </c>
      <c r="AN55" s="10">
        <f t="shared" si="28"/>
        <v>-205397.03000000166</v>
      </c>
      <c r="AO55" s="10">
        <f t="shared" si="28"/>
        <v>-420058.15000000026</v>
      </c>
      <c r="AP55" s="10">
        <f t="shared" si="28"/>
        <v>-591735.91999999958</v>
      </c>
      <c r="AQ55" s="10">
        <f t="shared" si="28"/>
        <v>-631682.06999999972</v>
      </c>
      <c r="AR55" s="10">
        <f t="shared" si="28"/>
        <v>-530437.58999999985</v>
      </c>
      <c r="AS55" s="10">
        <f t="shared" si="28"/>
        <v>-596086.97999999882</v>
      </c>
      <c r="AT55" s="10">
        <f t="shared" si="28"/>
        <v>-330902.36999999965</v>
      </c>
      <c r="AU55" s="10">
        <f t="shared" si="28"/>
        <v>-291501.87000000034</v>
      </c>
      <c r="AV55" s="10">
        <f t="shared" si="28"/>
        <v>-292181.54000000097</v>
      </c>
      <c r="AW55" s="10">
        <f t="shared" si="28"/>
        <v>69660.210000000661</v>
      </c>
      <c r="AX55" s="10">
        <f t="shared" si="28"/>
        <v>302686.42999999993</v>
      </c>
      <c r="AY55" s="10">
        <f t="shared" si="28"/>
        <v>129623.55999999843</v>
      </c>
      <c r="AZ55" s="10">
        <f t="shared" si="28"/>
        <v>380458.55000000028</v>
      </c>
      <c r="BA55" s="10">
        <f t="shared" si="28"/>
        <v>109534.00999999978</v>
      </c>
      <c r="BB55" s="10">
        <f t="shared" si="28"/>
        <v>150952.88000000035</v>
      </c>
      <c r="BC55" s="10">
        <f t="shared" si="28"/>
        <v>9614.0300000009593</v>
      </c>
      <c r="BD55" s="10">
        <f t="shared" si="28"/>
        <v>72474.53999999864</v>
      </c>
      <c r="BE55" s="10">
        <f t="shared" si="28"/>
        <v>2779.2300000016112</v>
      </c>
      <c r="BF55" s="10">
        <f t="shared" si="28"/>
        <v>-58559.280000000494</v>
      </c>
      <c r="BG55" s="10">
        <f t="shared" si="28"/>
        <v>-96941.000000000466</v>
      </c>
      <c r="BH55" s="10">
        <f t="shared" si="28"/>
        <v>-193576.12000000267</v>
      </c>
      <c r="BI55" s="10">
        <f t="shared" si="28"/>
        <v>716230.57999999891</v>
      </c>
      <c r="BJ55" s="10">
        <f t="shared" si="28"/>
        <v>187964.49000000046</v>
      </c>
      <c r="BK55" s="10">
        <f t="shared" si="28"/>
        <v>-122138.18999999971</v>
      </c>
      <c r="BL55" s="10">
        <f t="shared" si="28"/>
        <v>119472.34999999963</v>
      </c>
      <c r="BM55" s="10">
        <f t="shared" si="28"/>
        <v>-303535.50000000047</v>
      </c>
      <c r="BN55" s="10">
        <f t="shared" si="28"/>
        <v>303824.37999999942</v>
      </c>
      <c r="BO55" s="10">
        <f t="shared" ref="BO55:CJ55" si="29">BO20-BO53</f>
        <v>178631.46999999997</v>
      </c>
      <c r="BP55" s="10">
        <f t="shared" si="29"/>
        <v>-6385.160000000149</v>
      </c>
      <c r="BQ55" s="10">
        <f t="shared" si="29"/>
        <v>345539.27000000072</v>
      </c>
      <c r="BR55" s="10">
        <f t="shared" si="29"/>
        <v>-5762.0400000002701</v>
      </c>
      <c r="BS55" s="10">
        <f t="shared" si="29"/>
        <v>-13915.069999998901</v>
      </c>
      <c r="BT55" s="10">
        <f t="shared" si="29"/>
        <v>4816.0500000007451</v>
      </c>
      <c r="BU55" s="10">
        <f t="shared" si="29"/>
        <v>6603.5199999990873</v>
      </c>
      <c r="BV55" s="10">
        <f t="shared" si="29"/>
        <v>328967.14999999874</v>
      </c>
      <c r="BW55" s="10">
        <f t="shared" si="29"/>
        <v>226695.06000000052</v>
      </c>
      <c r="BX55" s="10">
        <f t="shared" si="29"/>
        <v>-34928.050000000512</v>
      </c>
      <c r="BY55" s="10">
        <f>BY20-BY53</f>
        <v>112699.29207024979</v>
      </c>
      <c r="BZ55" s="10">
        <f t="shared" si="29"/>
        <v>361752.13207024988</v>
      </c>
      <c r="CA55" s="10">
        <f t="shared" si="29"/>
        <v>380853.38207024988</v>
      </c>
      <c r="CB55" s="10">
        <f t="shared" si="29"/>
        <v>323778.38207024988</v>
      </c>
      <c r="CC55" s="10">
        <f t="shared" si="29"/>
        <v>509659.38207024988</v>
      </c>
      <c r="CD55" s="10">
        <f t="shared" si="29"/>
        <v>500259.38207024988</v>
      </c>
      <c r="CE55" s="10">
        <f t="shared" si="29"/>
        <v>499360.63207024988</v>
      </c>
      <c r="CF55" s="10">
        <f t="shared" si="29"/>
        <v>460859.38207024988</v>
      </c>
      <c r="CG55" s="10">
        <f t="shared" si="29"/>
        <v>505540.38207024988</v>
      </c>
      <c r="CH55" s="10">
        <f t="shared" si="29"/>
        <v>558265.38207024988</v>
      </c>
      <c r="CI55" s="10">
        <f t="shared" si="29"/>
        <v>542689.13207024988</v>
      </c>
      <c r="CJ55" s="10">
        <f t="shared" si="29"/>
        <v>555614.13207024988</v>
      </c>
    </row>
    <row r="56" spans="1:88" x14ac:dyDescent="0.25">
      <c r="A56" s="7" t="s">
        <v>43</v>
      </c>
      <c r="B56" s="9">
        <f>B55/B4</f>
        <v>-3.5142477248376131E-2</v>
      </c>
      <c r="C56" s="9">
        <f t="shared" ref="C56:BN56" si="30">C55/C4</f>
        <v>-5.9015288015381022E-2</v>
      </c>
      <c r="D56" s="9">
        <f t="shared" si="30"/>
        <v>-5.8937275855330137E-2</v>
      </c>
      <c r="E56" s="9">
        <f t="shared" si="30"/>
        <v>-8.1117009536720291E-4</v>
      </c>
      <c r="F56" s="9">
        <f t="shared" si="30"/>
        <v>-1.6703766471278997E-2</v>
      </c>
      <c r="G56" s="9">
        <f t="shared" si="30"/>
        <v>-2.2184491884574824E-2</v>
      </c>
      <c r="H56" s="9">
        <f t="shared" si="30"/>
        <v>-2.413734676948057E-2</v>
      </c>
      <c r="I56" s="9">
        <f t="shared" si="30"/>
        <v>-1.8865811989931643E-2</v>
      </c>
      <c r="J56" s="9">
        <f t="shared" si="30"/>
        <v>-1.6741590981012851E-2</v>
      </c>
      <c r="K56" s="9">
        <f t="shared" si="30"/>
        <v>-4.9366188228188404E-2</v>
      </c>
      <c r="L56" s="9">
        <f t="shared" si="30"/>
        <v>-8.7192820727385503E-2</v>
      </c>
      <c r="M56" s="9">
        <f t="shared" si="30"/>
        <v>-0.10728219656869714</v>
      </c>
      <c r="N56" s="9">
        <f t="shared" si="30"/>
        <v>-0.10482995787273799</v>
      </c>
      <c r="O56" s="9">
        <f t="shared" si="30"/>
        <v>-6.2872315662430359E-2</v>
      </c>
      <c r="P56" s="9">
        <f t="shared" si="30"/>
        <v>-4.1904795707203004E-3</v>
      </c>
      <c r="Q56" s="9">
        <f t="shared" si="30"/>
        <v>1.5706678131078282E-2</v>
      </c>
      <c r="R56" s="9">
        <f t="shared" si="30"/>
        <v>1.5274626103360781E-2</v>
      </c>
      <c r="S56" s="9">
        <f t="shared" si="30"/>
        <v>-3.6049901565825353E-3</v>
      </c>
      <c r="T56" s="9">
        <f t="shared" si="30"/>
        <v>-1.0698615955523709E-2</v>
      </c>
      <c r="U56" s="9">
        <f t="shared" si="30"/>
        <v>-2.4955836663244399E-2</v>
      </c>
      <c r="V56" s="9">
        <f t="shared" si="30"/>
        <v>-4.1992242735083479E-2</v>
      </c>
      <c r="W56" s="9">
        <f t="shared" si="30"/>
        <v>-6.2370387059768634E-2</v>
      </c>
      <c r="X56" s="9">
        <f t="shared" si="30"/>
        <v>-7.9313903889033491E-2</v>
      </c>
      <c r="Y56" s="9">
        <f t="shared" si="30"/>
        <v>0.18103856919025318</v>
      </c>
      <c r="Z56" s="9">
        <f t="shared" si="30"/>
        <v>-1.2440352679774657E-2</v>
      </c>
      <c r="AA56" s="9">
        <f t="shared" si="30"/>
        <v>-1.3995252872149703E-2</v>
      </c>
      <c r="AB56" s="9">
        <f t="shared" si="30"/>
        <v>-5.1139767004233332E-2</v>
      </c>
      <c r="AC56" s="9">
        <f t="shared" si="30"/>
        <v>-5.4666549887245439E-2</v>
      </c>
      <c r="AD56" s="9">
        <f t="shared" si="30"/>
        <v>-8.2454785991182319E-2</v>
      </c>
      <c r="AE56" s="9">
        <f t="shared" si="30"/>
        <v>-0.12615089816725467</v>
      </c>
      <c r="AF56" s="9">
        <f t="shared" si="30"/>
        <v>-0.14996026901027945</v>
      </c>
      <c r="AG56" s="9">
        <f t="shared" si="30"/>
        <v>-0.18144866127949583</v>
      </c>
      <c r="AH56" s="9">
        <f t="shared" si="30"/>
        <v>-0.13950774640950364</v>
      </c>
      <c r="AI56" s="9">
        <f t="shared" si="30"/>
        <v>-0.17340077695212869</v>
      </c>
      <c r="AJ56" s="9">
        <f t="shared" si="30"/>
        <v>-0.11682367417114142</v>
      </c>
      <c r="AK56" s="9">
        <f t="shared" si="30"/>
        <v>-9.8343271245247749E-2</v>
      </c>
      <c r="AL56" s="9">
        <f t="shared" si="30"/>
        <v>-7.9119814946555594E-2</v>
      </c>
      <c r="AM56" s="9">
        <f t="shared" si="30"/>
        <v>-3.5832866314186883E-2</v>
      </c>
      <c r="AN56" s="9">
        <f t="shared" si="30"/>
        <v>-2.577268524795082E-2</v>
      </c>
      <c r="AO56" s="9">
        <f t="shared" si="30"/>
        <v>-4.9381068543575012E-2</v>
      </c>
      <c r="AP56" s="9">
        <f t="shared" si="30"/>
        <v>-7.3034789016419605E-2</v>
      </c>
      <c r="AQ56" s="9">
        <f t="shared" si="30"/>
        <v>-7.7699531310184172E-2</v>
      </c>
      <c r="AR56" s="9">
        <f t="shared" si="30"/>
        <v>-6.5919254285557324E-2</v>
      </c>
      <c r="AS56" s="9">
        <f t="shared" si="30"/>
        <v>-6.9279345436027817E-2</v>
      </c>
      <c r="AT56" s="9">
        <f t="shared" si="30"/>
        <v>-3.7762325343563392E-2</v>
      </c>
      <c r="AU56" s="9">
        <f t="shared" si="30"/>
        <v>-3.2461129608460204E-2</v>
      </c>
      <c r="AV56" s="9">
        <f t="shared" si="30"/>
        <v>-3.4011301128223342E-2</v>
      </c>
      <c r="AW56" s="9">
        <f t="shared" si="30"/>
        <v>1.0294461103329565E-2</v>
      </c>
      <c r="AX56" s="9">
        <f t="shared" si="30"/>
        <v>3.6019858444249438E-2</v>
      </c>
      <c r="AY56" s="9">
        <f t="shared" si="30"/>
        <v>1.624481326487779E-2</v>
      </c>
      <c r="AZ56" s="9">
        <f t="shared" si="30"/>
        <v>4.4515608456733753E-2</v>
      </c>
      <c r="BA56" s="9">
        <f t="shared" si="30"/>
        <v>1.360046753002842E-2</v>
      </c>
      <c r="BB56" s="9">
        <f t="shared" si="30"/>
        <v>1.8663920168145862E-2</v>
      </c>
      <c r="BC56" s="9">
        <f t="shared" si="30"/>
        <v>1.2012166965257491E-3</v>
      </c>
      <c r="BD56" s="9">
        <f t="shared" si="30"/>
        <v>8.9826162201190468E-3</v>
      </c>
      <c r="BE56" s="9">
        <f t="shared" si="30"/>
        <v>3.5084864292006876E-4</v>
      </c>
      <c r="BF56" s="9">
        <f t="shared" si="30"/>
        <v>-7.7339446788890478E-3</v>
      </c>
      <c r="BG56" s="9">
        <f t="shared" si="30"/>
        <v>-1.2000247726924179E-2</v>
      </c>
      <c r="BH56" s="9">
        <f t="shared" si="30"/>
        <v>-2.4145581109308489E-2</v>
      </c>
      <c r="BI56" s="9">
        <f t="shared" si="30"/>
        <v>0.10356094909143887</v>
      </c>
      <c r="BJ56" s="9">
        <f t="shared" si="30"/>
        <v>2.2497454832743489E-2</v>
      </c>
      <c r="BK56" s="9">
        <f t="shared" si="30"/>
        <v>-1.6319533635919713E-2</v>
      </c>
      <c r="BL56" s="9">
        <f t="shared" si="30"/>
        <v>1.4889900944922499E-2</v>
      </c>
      <c r="BM56" s="9">
        <f t="shared" si="30"/>
        <v>-4.6640341122254216E-2</v>
      </c>
      <c r="BN56" s="9">
        <f t="shared" si="30"/>
        <v>3.6544147165130693E-2</v>
      </c>
      <c r="BO56" s="9">
        <f t="shared" ref="BO56:CJ56" si="31">BO55/BO4</f>
        <v>2.2188030961387915E-2</v>
      </c>
      <c r="BP56" s="9">
        <f t="shared" si="31"/>
        <v>-8.7035487685656733E-4</v>
      </c>
      <c r="BQ56" s="9">
        <f t="shared" si="31"/>
        <v>4.1777589278083289E-2</v>
      </c>
      <c r="BR56" s="9">
        <f t="shared" si="31"/>
        <v>-7.9993430088851579E-4</v>
      </c>
      <c r="BS56" s="9">
        <f t="shared" si="31"/>
        <v>-1.9837697288291375E-3</v>
      </c>
      <c r="BT56" s="9">
        <f t="shared" si="31"/>
        <v>6.6186995597311018E-4</v>
      </c>
      <c r="BU56" s="9">
        <f t="shared" si="31"/>
        <v>1.1886210657529731E-3</v>
      </c>
      <c r="BV56" s="9">
        <f t="shared" si="31"/>
        <v>3.2784384747869176E-2</v>
      </c>
      <c r="BW56" s="9">
        <f t="shared" si="31"/>
        <v>2.7307344480097837E-2</v>
      </c>
      <c r="BX56" s="9">
        <f t="shared" si="31"/>
        <v>-4.2017990755081466E-3</v>
      </c>
      <c r="BY56" s="9">
        <f t="shared" si="31"/>
        <v>1.3448602872344844E-2</v>
      </c>
      <c r="BZ56" s="9">
        <f t="shared" si="31"/>
        <v>4.3168512180220747E-2</v>
      </c>
      <c r="CA56" s="9">
        <f t="shared" si="31"/>
        <v>4.4427341157217831E-2</v>
      </c>
      <c r="CB56" s="9">
        <f t="shared" si="31"/>
        <v>3.7226603284880699E-2</v>
      </c>
      <c r="CC56" s="9">
        <f t="shared" si="31"/>
        <v>5.6587951154194183E-2</v>
      </c>
      <c r="CD56" s="9">
        <f t="shared" si="31"/>
        <v>5.4934319669494303E-2</v>
      </c>
      <c r="CE56" s="9">
        <f t="shared" si="31"/>
        <v>5.3700465864098275E-2</v>
      </c>
      <c r="CF56" s="9">
        <f t="shared" si="31"/>
        <v>5.0058043998289239E-2</v>
      </c>
      <c r="CG56" s="9">
        <f t="shared" si="31"/>
        <v>5.4268732979469686E-2</v>
      </c>
      <c r="CH56" s="9">
        <f t="shared" si="31"/>
        <v>5.7833355648010967E-2</v>
      </c>
      <c r="CI56" s="9">
        <f t="shared" si="31"/>
        <v>5.6031091019591125E-2</v>
      </c>
      <c r="CJ56" s="9">
        <f t="shared" si="31"/>
        <v>5.6634639627975117E-2</v>
      </c>
    </row>
    <row r="58" spans="1:8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60" spans="1:88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4691-CE0F-4BD0-B0A6-91FC338FF8F8}">
  <dimension ref="A1:CJ60"/>
  <sheetViews>
    <sheetView topLeftCell="BV1" zoomScaleNormal="100" workbookViewId="0">
      <selection activeCell="A18" sqref="A18"/>
    </sheetView>
  </sheetViews>
  <sheetFormatPr defaultRowHeight="14.3" x14ac:dyDescent="0.25"/>
  <cols>
    <col min="1" max="1" width="38.140625" bestFit="1" customWidth="1"/>
    <col min="2" max="4" width="11.5703125" bestFit="1" customWidth="1"/>
    <col min="5" max="5" width="10.7109375" bestFit="1" customWidth="1"/>
    <col min="6" max="15" width="11.5703125" bestFit="1" customWidth="1"/>
    <col min="16" max="16" width="10.7109375" bestFit="1" customWidth="1"/>
    <col min="17" max="18" width="11.5703125" bestFit="1" customWidth="1"/>
    <col min="19" max="20" width="10.7109375" bestFit="1" customWidth="1"/>
    <col min="21" max="24" width="11.5703125" bestFit="1" customWidth="1"/>
    <col min="25" max="25" width="13.28515625" bestFit="1" customWidth="1"/>
    <col min="26" max="26" width="10.7109375" bestFit="1" customWidth="1"/>
    <col min="27" max="31" width="11.5703125" bestFit="1" customWidth="1"/>
    <col min="32" max="35" width="13.28515625" bestFit="1" customWidth="1"/>
    <col min="36" max="48" width="11.5703125" bestFit="1" customWidth="1"/>
    <col min="49" max="49" width="10.7109375" bestFit="1" customWidth="1"/>
    <col min="50" max="54" width="11.5703125" bestFit="1" customWidth="1"/>
    <col min="55" max="57" width="10.7109375" bestFit="1" customWidth="1"/>
    <col min="58" max="58" width="11" bestFit="1" customWidth="1"/>
    <col min="59" max="59" width="10.7109375" bestFit="1" customWidth="1"/>
    <col min="60" max="67" width="11.5703125" bestFit="1" customWidth="1"/>
    <col min="68" max="73" width="11.7109375" bestFit="1" customWidth="1"/>
    <col min="74" max="74" width="11.5703125" bestFit="1" customWidth="1"/>
    <col min="75" max="75" width="12.5703125" bestFit="1" customWidth="1"/>
    <col min="76" max="76" width="10.5703125" bestFit="1" customWidth="1"/>
    <col min="77" max="88" width="11.5703125" bestFit="1" customWidth="1"/>
  </cols>
  <sheetData>
    <row r="1" spans="1:88" ht="15" x14ac:dyDescent="0.25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</row>
    <row r="2" spans="1:88" ht="15" x14ac:dyDescent="0.25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44</v>
      </c>
      <c r="BZ2" s="4" t="s">
        <v>45</v>
      </c>
      <c r="CA2" s="4" t="s">
        <v>46</v>
      </c>
      <c r="CB2" s="4" t="s">
        <v>47</v>
      </c>
      <c r="CC2" s="4" t="s">
        <v>48</v>
      </c>
      <c r="CD2" s="4" t="s">
        <v>49</v>
      </c>
      <c r="CE2" s="4" t="s">
        <v>50</v>
      </c>
      <c r="CF2" s="4" t="s">
        <v>51</v>
      </c>
      <c r="CG2" s="4" t="s">
        <v>52</v>
      </c>
      <c r="CH2" s="4" t="s">
        <v>53</v>
      </c>
      <c r="CI2" s="4" t="s">
        <v>54</v>
      </c>
      <c r="CJ2" s="4" t="s">
        <v>55</v>
      </c>
    </row>
    <row r="3" spans="1:88" ht="15" x14ac:dyDescent="0.25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8" t="s">
        <v>22</v>
      </c>
      <c r="BZ3" s="8" t="s">
        <v>22</v>
      </c>
      <c r="CA3" s="8" t="s">
        <v>22</v>
      </c>
      <c r="CB3" s="8" t="s">
        <v>22</v>
      </c>
      <c r="CC3" s="8" t="s">
        <v>22</v>
      </c>
      <c r="CD3" s="8" t="s">
        <v>22</v>
      </c>
      <c r="CE3" s="8" t="s">
        <v>22</v>
      </c>
      <c r="CF3" s="8" t="s">
        <v>22</v>
      </c>
      <c r="CG3" s="8" t="s">
        <v>22</v>
      </c>
      <c r="CH3" s="8" t="s">
        <v>22</v>
      </c>
      <c r="CI3" s="8" t="s">
        <v>22</v>
      </c>
      <c r="CJ3" s="8" t="s">
        <v>22</v>
      </c>
    </row>
    <row r="4" spans="1:88" ht="15" x14ac:dyDescent="0.25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>
        <v>8380000</v>
      </c>
      <c r="BZ4" s="2">
        <v>8380000</v>
      </c>
      <c r="CA4" s="2">
        <v>8572500</v>
      </c>
      <c r="CB4" s="2">
        <v>8697500</v>
      </c>
      <c r="CC4" s="2">
        <v>9006500</v>
      </c>
      <c r="CD4" s="2">
        <v>9106500</v>
      </c>
      <c r="CE4" s="2">
        <v>9299000</v>
      </c>
      <c r="CF4" s="2">
        <v>9206500</v>
      </c>
      <c r="CG4" s="2">
        <v>9315500</v>
      </c>
      <c r="CH4" s="2">
        <v>9653000</v>
      </c>
      <c r="CI4" s="2">
        <v>9685500</v>
      </c>
      <c r="CJ4" s="2">
        <v>9810500</v>
      </c>
    </row>
    <row r="5" spans="1:88" ht="15" x14ac:dyDescent="0.25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J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 t="shared" si="1"/>
        <v>8337560.9799999995</v>
      </c>
      <c r="BW5" s="10">
        <f t="shared" si="1"/>
        <v>7025712.6600000001</v>
      </c>
      <c r="BX5" s="10">
        <f t="shared" si="1"/>
        <v>7156877.7000000002</v>
      </c>
      <c r="BY5" s="10">
        <f t="shared" si="1"/>
        <v>7056017.8679297501</v>
      </c>
      <c r="BZ5" s="10">
        <f t="shared" si="1"/>
        <v>7081017.8679297501</v>
      </c>
      <c r="CA5" s="10">
        <f t="shared" si="1"/>
        <v>7241522.8679297501</v>
      </c>
      <c r="CB5" s="10">
        <f t="shared" si="1"/>
        <v>7415160.3679297501</v>
      </c>
      <c r="CC5" s="10">
        <f t="shared" si="1"/>
        <v>7517351.8679297501</v>
      </c>
      <c r="CD5" s="10">
        <f t="shared" si="1"/>
        <v>7619501.8679297501</v>
      </c>
      <c r="CE5" s="10">
        <f t="shared" si="1"/>
        <v>7800006.8679297501</v>
      </c>
      <c r="CF5" s="10">
        <f t="shared" si="1"/>
        <v>7751651.8679297501</v>
      </c>
      <c r="CG5" s="10">
        <f t="shared" si="1"/>
        <v>7809543.3679297501</v>
      </c>
      <c r="CH5" s="10">
        <f t="shared" si="1"/>
        <v>8070787.1179297501</v>
      </c>
      <c r="CI5" s="10">
        <f t="shared" si="1"/>
        <v>8116069.6179297501</v>
      </c>
      <c r="CJ5" s="10">
        <f t="shared" si="1"/>
        <v>8219707.1179297501</v>
      </c>
    </row>
    <row r="6" spans="1:88" ht="15" x14ac:dyDescent="0.25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>
        <v>5205737.8679297501</v>
      </c>
      <c r="BZ6" s="2">
        <v>5205737.8679297501</v>
      </c>
      <c r="CA6" s="2">
        <v>5322187.8679297501</v>
      </c>
      <c r="CB6" s="2">
        <v>5416475.3679297501</v>
      </c>
      <c r="CC6" s="2">
        <v>5595312.8679297501</v>
      </c>
      <c r="CD6" s="2">
        <v>5658262.8679297501</v>
      </c>
      <c r="CE6" s="2">
        <v>5774712.8679297501</v>
      </c>
      <c r="CF6" s="2">
        <v>5721212.8679297501</v>
      </c>
      <c r="CG6" s="2">
        <v>5774150.3679297501</v>
      </c>
      <c r="CH6" s="2">
        <v>6007569.1179297501</v>
      </c>
      <c r="CI6" s="2">
        <v>6048356.6179297501</v>
      </c>
      <c r="CJ6" s="2">
        <v>6142644.1179297501</v>
      </c>
    </row>
    <row r="7" spans="1:88" ht="15" x14ac:dyDescent="0.25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J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>
        <f>BY6/BY4</f>
        <v>0.62120976944269091</v>
      </c>
      <c r="BZ7" s="9">
        <f t="shared" si="3"/>
        <v>0.62120976944269091</v>
      </c>
      <c r="CA7" s="9">
        <f t="shared" si="3"/>
        <v>0.62084431238608928</v>
      </c>
      <c r="CB7" s="9">
        <f t="shared" si="3"/>
        <v>0.62276233031672901</v>
      </c>
      <c r="CC7" s="9">
        <f t="shared" si="3"/>
        <v>0.62125274723030588</v>
      </c>
      <c r="CD7" s="9">
        <f t="shared" si="3"/>
        <v>0.6213433116927195</v>
      </c>
      <c r="CE7" s="9">
        <f t="shared" si="3"/>
        <v>0.62100364210450054</v>
      </c>
      <c r="CF7" s="9">
        <f t="shared" si="3"/>
        <v>0.62143190875248466</v>
      </c>
      <c r="CG7" s="9">
        <f t="shared" si="3"/>
        <v>0.6198433114625892</v>
      </c>
      <c r="CH7" s="9">
        <f t="shared" si="3"/>
        <v>0.62235254510823057</v>
      </c>
      <c r="CI7" s="9">
        <f t="shared" si="3"/>
        <v>0.62447541354909397</v>
      </c>
      <c r="CJ7" s="9">
        <f t="shared" si="3"/>
        <v>0.62612956708931755</v>
      </c>
    </row>
    <row r="8" spans="1:88" ht="15" x14ac:dyDescent="0.25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709598.01000000013</v>
      </c>
      <c r="BW8" s="13">
        <v>735412.56</v>
      </c>
      <c r="BX8" s="13">
        <v>739405.17000000016</v>
      </c>
      <c r="BY8" s="13">
        <v>750000</v>
      </c>
      <c r="BZ8" s="13">
        <v>750000</v>
      </c>
      <c r="CA8" s="13">
        <v>765000</v>
      </c>
      <c r="CB8" s="13">
        <v>775000</v>
      </c>
      <c r="CC8" s="13">
        <v>800000</v>
      </c>
      <c r="CD8" s="13">
        <v>810000</v>
      </c>
      <c r="CE8" s="13">
        <v>825000</v>
      </c>
      <c r="CF8" s="13">
        <v>820000</v>
      </c>
      <c r="CG8" s="13">
        <v>825000</v>
      </c>
      <c r="CH8" s="13">
        <v>855000</v>
      </c>
      <c r="CI8" s="13">
        <v>860000</v>
      </c>
      <c r="CJ8" s="13">
        <v>870000</v>
      </c>
    </row>
    <row r="9" spans="1:88" ht="15" x14ac:dyDescent="0.25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811811.0556181001</v>
      </c>
      <c r="BW9" s="13">
        <v>854340.84554350039</v>
      </c>
      <c r="BX9" s="13">
        <v>2004254.6804550001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</row>
    <row r="10" spans="1:88" ht="15" x14ac:dyDescent="0.25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>
        <v>625000</v>
      </c>
      <c r="BZ10" s="13">
        <v>650000</v>
      </c>
      <c r="CA10" s="13">
        <v>680000</v>
      </c>
      <c r="CB10" s="13">
        <v>750000</v>
      </c>
      <c r="CC10" s="13">
        <v>650000</v>
      </c>
      <c r="CD10" s="13">
        <v>680000</v>
      </c>
      <c r="CE10" s="13">
        <v>680000</v>
      </c>
      <c r="CF10" s="13">
        <v>690000</v>
      </c>
      <c r="CG10" s="13">
        <v>690000</v>
      </c>
      <c r="CH10" s="13">
        <v>690000</v>
      </c>
      <c r="CI10" s="13">
        <v>690000</v>
      </c>
      <c r="CJ10" s="13">
        <v>690000</v>
      </c>
    </row>
    <row r="11" spans="1:88" ht="15" x14ac:dyDescent="0.25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>
        <v>530000</v>
      </c>
      <c r="BZ11" s="13">
        <v>530000</v>
      </c>
      <c r="CA11" s="13">
        <v>530000</v>
      </c>
      <c r="CB11" s="13">
        <v>530000</v>
      </c>
      <c r="CC11" s="13">
        <v>530000</v>
      </c>
      <c r="CD11" s="13">
        <v>530000</v>
      </c>
      <c r="CE11" s="13">
        <v>580000</v>
      </c>
      <c r="CF11" s="13">
        <v>580000</v>
      </c>
      <c r="CG11" s="13">
        <v>580000</v>
      </c>
      <c r="CH11" s="13">
        <v>580000</v>
      </c>
      <c r="CI11" s="13">
        <v>580000</v>
      </c>
      <c r="CJ11" s="13">
        <v>580000</v>
      </c>
    </row>
    <row r="12" spans="1:88" ht="15" x14ac:dyDescent="0.25">
      <c r="A12" s="5"/>
    </row>
    <row r="13" spans="1:88" ht="15" x14ac:dyDescent="0.25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>
        <v>375000</v>
      </c>
      <c r="BZ13" s="13">
        <v>375000</v>
      </c>
      <c r="CA13" s="13">
        <v>382500</v>
      </c>
      <c r="CB13" s="13">
        <v>387500</v>
      </c>
      <c r="CC13" s="13">
        <v>400000</v>
      </c>
      <c r="CD13" s="13">
        <v>405000</v>
      </c>
      <c r="CE13" s="13">
        <v>412500</v>
      </c>
      <c r="CF13" s="13">
        <v>410000</v>
      </c>
      <c r="CG13" s="13">
        <v>412500</v>
      </c>
      <c r="CH13" s="13">
        <v>427500</v>
      </c>
      <c r="CI13" s="13">
        <v>430000</v>
      </c>
      <c r="CJ13" s="13">
        <v>435000</v>
      </c>
    </row>
    <row r="14" spans="1:88" ht="15" x14ac:dyDescent="0.25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>
        <v>270000</v>
      </c>
      <c r="BZ14" s="13">
        <v>270000</v>
      </c>
      <c r="CA14" s="13">
        <v>275400</v>
      </c>
      <c r="CB14" s="13">
        <v>279000</v>
      </c>
      <c r="CC14" s="13">
        <v>288000</v>
      </c>
      <c r="CD14" s="13">
        <v>291600</v>
      </c>
      <c r="CE14" s="13">
        <v>297000</v>
      </c>
      <c r="CF14" s="13">
        <v>295200</v>
      </c>
      <c r="CG14" s="13">
        <v>297000</v>
      </c>
      <c r="CH14" s="13">
        <v>307800</v>
      </c>
      <c r="CI14" s="13">
        <v>309600</v>
      </c>
      <c r="CJ14" s="13">
        <v>313200</v>
      </c>
    </row>
    <row r="15" spans="1:88" ht="15" x14ac:dyDescent="0.25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J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>
        <f t="shared" si="5"/>
        <v>1800000</v>
      </c>
      <c r="BZ15" s="10">
        <f t="shared" si="5"/>
        <v>1825000</v>
      </c>
      <c r="CA15" s="10">
        <f t="shared" si="5"/>
        <v>1867900</v>
      </c>
      <c r="CB15" s="10">
        <f t="shared" si="5"/>
        <v>1946500</v>
      </c>
      <c r="CC15" s="10">
        <f t="shared" si="5"/>
        <v>1868000</v>
      </c>
      <c r="CD15" s="10">
        <f t="shared" si="5"/>
        <v>1906600</v>
      </c>
      <c r="CE15" s="10">
        <f t="shared" si="5"/>
        <v>1969500</v>
      </c>
      <c r="CF15" s="10">
        <f t="shared" si="5"/>
        <v>1975200</v>
      </c>
      <c r="CG15" s="10">
        <f t="shared" si="5"/>
        <v>1979500</v>
      </c>
      <c r="CH15" s="10">
        <f t="shared" si="5"/>
        <v>2005300</v>
      </c>
      <c r="CI15" s="10">
        <f t="shared" si="5"/>
        <v>2009600</v>
      </c>
      <c r="CJ15" s="10">
        <f t="shared" si="5"/>
        <v>2018200</v>
      </c>
    </row>
    <row r="16" spans="1:88" ht="15" x14ac:dyDescent="0.25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>
        <v>50280</v>
      </c>
      <c r="BZ16" s="13">
        <v>50280</v>
      </c>
      <c r="CA16" s="13">
        <v>51435</v>
      </c>
      <c r="CB16" s="13">
        <v>52185</v>
      </c>
      <c r="CC16" s="13">
        <v>54039</v>
      </c>
      <c r="CD16" s="13">
        <v>54639</v>
      </c>
      <c r="CE16" s="13">
        <v>55794</v>
      </c>
      <c r="CF16" s="13">
        <v>55239</v>
      </c>
      <c r="CG16" s="13">
        <v>55893</v>
      </c>
      <c r="CH16" s="13">
        <v>57918</v>
      </c>
      <c r="CI16" s="13">
        <v>58113</v>
      </c>
      <c r="CJ16" s="13">
        <v>58863</v>
      </c>
    </row>
    <row r="17" spans="1:88" x14ac:dyDescent="0.25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J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>
        <f t="shared" si="7"/>
        <v>1850280</v>
      </c>
      <c r="BZ17" s="10">
        <f t="shared" si="7"/>
        <v>1875280</v>
      </c>
      <c r="CA17" s="10">
        <f t="shared" si="7"/>
        <v>1919335</v>
      </c>
      <c r="CB17" s="10">
        <f t="shared" si="7"/>
        <v>1998685</v>
      </c>
      <c r="CC17" s="10">
        <f t="shared" si="7"/>
        <v>1922039</v>
      </c>
      <c r="CD17" s="10">
        <f t="shared" si="7"/>
        <v>1961239</v>
      </c>
      <c r="CE17" s="10">
        <f t="shared" si="7"/>
        <v>2025294</v>
      </c>
      <c r="CF17" s="10">
        <f t="shared" si="7"/>
        <v>2030439</v>
      </c>
      <c r="CG17" s="10">
        <f t="shared" si="7"/>
        <v>2035393</v>
      </c>
      <c r="CH17" s="10">
        <f t="shared" si="7"/>
        <v>2063218</v>
      </c>
      <c r="CI17" s="10">
        <f t="shared" si="7"/>
        <v>2067713</v>
      </c>
      <c r="CJ17" s="10">
        <f t="shared" si="7"/>
        <v>2077063</v>
      </c>
    </row>
    <row r="18" spans="1:88" ht="28.55" x14ac:dyDescent="0.25">
      <c r="A18" s="6" t="s">
        <v>27</v>
      </c>
    </row>
    <row r="19" spans="1:88" ht="15" x14ac:dyDescent="0.25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J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>
        <f t="shared" si="9"/>
        <v>0.26222722711767676</v>
      </c>
      <c r="BZ19" s="9">
        <f t="shared" si="9"/>
        <v>0.2648319824884538</v>
      </c>
      <c r="CA19" s="9">
        <f t="shared" si="9"/>
        <v>0.26504576937816271</v>
      </c>
      <c r="CB19" s="9">
        <f t="shared" si="9"/>
        <v>0.26954036067031356</v>
      </c>
      <c r="CC19" s="9">
        <f t="shared" si="9"/>
        <v>0.2556803291594919</v>
      </c>
      <c r="CD19" s="9">
        <f t="shared" si="9"/>
        <v>0.25739727268193147</v>
      </c>
      <c r="CE19" s="9">
        <f t="shared" si="9"/>
        <v>0.25965284829775365</v>
      </c>
      <c r="CF19" s="9">
        <f t="shared" si="9"/>
        <v>0.26193629881656094</v>
      </c>
      <c r="CG19" s="9">
        <f t="shared" si="9"/>
        <v>0.26062893873647403</v>
      </c>
      <c r="CH19" s="9">
        <f t="shared" si="9"/>
        <v>0.25564024547450076</v>
      </c>
      <c r="CI19" s="9">
        <f t="shared" si="9"/>
        <v>0.2547677752088372</v>
      </c>
      <c r="CJ19" s="9">
        <f t="shared" si="9"/>
        <v>0.2526930668209913</v>
      </c>
    </row>
    <row r="20" spans="1:88" ht="15" x14ac:dyDescent="0.25">
      <c r="A20" s="7" t="s">
        <v>10</v>
      </c>
      <c r="B20" s="11">
        <f>B4-B5</f>
        <v>838786.92000000086</v>
      </c>
      <c r="C20" s="11">
        <f t="shared" ref="C20:BN20" si="10">C4-C5</f>
        <v>723297.87000000104</v>
      </c>
      <c r="D20" s="11">
        <f t="shared" si="10"/>
        <v>687003.08000000007</v>
      </c>
      <c r="E20" s="11">
        <f t="shared" si="10"/>
        <v>1132528.4900000002</v>
      </c>
      <c r="F20" s="11">
        <f t="shared" si="10"/>
        <v>1037265.7800000012</v>
      </c>
      <c r="G20" s="11">
        <f t="shared" si="10"/>
        <v>931468.23000000045</v>
      </c>
      <c r="H20" s="11">
        <f t="shared" si="10"/>
        <v>961410.40000000224</v>
      </c>
      <c r="I20" s="11">
        <f t="shared" si="10"/>
        <v>925875.48999999929</v>
      </c>
      <c r="J20" s="11">
        <f t="shared" si="10"/>
        <v>988083.29999999981</v>
      </c>
      <c r="K20" s="11">
        <f t="shared" si="10"/>
        <v>755703.24000000209</v>
      </c>
      <c r="L20" s="11">
        <f t="shared" si="10"/>
        <v>608347.48000000138</v>
      </c>
      <c r="M20" s="11">
        <f t="shared" si="10"/>
        <v>376722.1400000006</v>
      </c>
      <c r="N20" s="11">
        <f t="shared" si="10"/>
        <v>378780</v>
      </c>
      <c r="O20" s="11">
        <f t="shared" si="10"/>
        <v>673404.30000000075</v>
      </c>
      <c r="P20" s="11">
        <f t="shared" si="10"/>
        <v>1064026.4400000004</v>
      </c>
      <c r="Q20" s="11">
        <f t="shared" si="10"/>
        <v>1211515.589999998</v>
      </c>
      <c r="R20" s="11">
        <f t="shared" si="10"/>
        <v>1140897.8500000015</v>
      </c>
      <c r="S20" s="11">
        <f t="shared" si="10"/>
        <v>1093203.0999999996</v>
      </c>
      <c r="T20" s="11">
        <f t="shared" si="10"/>
        <v>1019185.5899999999</v>
      </c>
      <c r="U20" s="11">
        <f t="shared" si="10"/>
        <v>960528</v>
      </c>
      <c r="V20" s="11">
        <f t="shared" si="10"/>
        <v>747167.73999999929</v>
      </c>
      <c r="W20" s="11">
        <f t="shared" si="10"/>
        <v>683916.29999999981</v>
      </c>
      <c r="X20" s="11">
        <f t="shared" si="10"/>
        <v>542738.31000000052</v>
      </c>
      <c r="Y20" s="11">
        <f t="shared" si="10"/>
        <v>1213275.75</v>
      </c>
      <c r="Z20" s="11">
        <f t="shared" si="10"/>
        <v>900863.43999999948</v>
      </c>
      <c r="AA20" s="11">
        <f t="shared" si="10"/>
        <v>813938.70000000112</v>
      </c>
      <c r="AB20" s="11">
        <f t="shared" si="10"/>
        <v>647467.10000000149</v>
      </c>
      <c r="AC20" s="11">
        <f t="shared" si="10"/>
        <v>435358.22999999672</v>
      </c>
      <c r="AD20" s="11">
        <f t="shared" si="10"/>
        <v>369847.62000000104</v>
      </c>
      <c r="AE20" s="11">
        <f t="shared" si="10"/>
        <v>-29239.149999999441</v>
      </c>
      <c r="AF20" s="11">
        <f t="shared" si="10"/>
        <v>-343917.69000000041</v>
      </c>
      <c r="AG20" s="11">
        <f t="shared" si="10"/>
        <v>-419437.37000000104</v>
      </c>
      <c r="AH20" s="11">
        <f t="shared" si="10"/>
        <v>-257432.75</v>
      </c>
      <c r="AI20" s="11">
        <f t="shared" si="10"/>
        <v>-318346.40999999922</v>
      </c>
      <c r="AJ20" s="11">
        <f t="shared" si="10"/>
        <v>213431.59000000171</v>
      </c>
      <c r="AK20" s="11">
        <f t="shared" si="10"/>
        <v>336784.84000000078</v>
      </c>
      <c r="AL20" s="11">
        <f t="shared" si="10"/>
        <v>377380.49999999907</v>
      </c>
      <c r="AM20" s="11">
        <f t="shared" si="10"/>
        <v>640605.95999999903</v>
      </c>
      <c r="AN20" s="11">
        <f t="shared" si="10"/>
        <v>945552.7799999984</v>
      </c>
      <c r="AO20" s="11">
        <f t="shared" si="10"/>
        <v>626856.04999999981</v>
      </c>
      <c r="AP20" s="11">
        <f t="shared" si="10"/>
        <v>439218.23000000045</v>
      </c>
      <c r="AQ20" s="11">
        <f t="shared" si="10"/>
        <v>351230.99000000022</v>
      </c>
      <c r="AR20" s="11">
        <f t="shared" si="10"/>
        <v>543823.41000000015</v>
      </c>
      <c r="AS20" s="11">
        <f t="shared" si="10"/>
        <v>601666.99000000115</v>
      </c>
      <c r="AT20" s="11">
        <f t="shared" si="10"/>
        <v>794873.65000000037</v>
      </c>
      <c r="AU20" s="11">
        <f t="shared" si="10"/>
        <v>1007030.3499999996</v>
      </c>
      <c r="AV20" s="11">
        <f t="shared" si="10"/>
        <v>1216899.4899999993</v>
      </c>
      <c r="AW20" s="11">
        <f t="shared" si="10"/>
        <v>1142910.3500000006</v>
      </c>
      <c r="AX20" s="11">
        <f t="shared" si="10"/>
        <v>1496825.38</v>
      </c>
      <c r="AY20" s="11">
        <f t="shared" si="10"/>
        <v>1310003.0299999984</v>
      </c>
      <c r="AZ20" s="11">
        <f t="shared" si="10"/>
        <v>1631834.79</v>
      </c>
      <c r="BA20" s="11">
        <f t="shared" si="10"/>
        <v>1338133.1399999997</v>
      </c>
      <c r="BB20" s="11">
        <f t="shared" si="10"/>
        <v>1423042.3200000003</v>
      </c>
      <c r="BC20" s="11">
        <f t="shared" si="10"/>
        <v>1295968.7000000011</v>
      </c>
      <c r="BD20" s="11">
        <f t="shared" si="10"/>
        <v>1385609.4299999988</v>
      </c>
      <c r="BE20" s="11">
        <f t="shared" si="10"/>
        <v>1273952.9700000016</v>
      </c>
      <c r="BF20" s="11">
        <f t="shared" si="10"/>
        <v>1248447.4799999995</v>
      </c>
      <c r="BG20" s="11">
        <f t="shared" si="10"/>
        <v>1308958.7799999993</v>
      </c>
      <c r="BH20" s="11">
        <f t="shared" si="10"/>
        <v>1128941.6099999975</v>
      </c>
      <c r="BI20" s="11">
        <f t="shared" si="10"/>
        <v>955720.54999999888</v>
      </c>
      <c r="BJ20" s="11">
        <f t="shared" si="10"/>
        <v>1516013.0300000003</v>
      </c>
      <c r="BK20" s="11">
        <f t="shared" si="10"/>
        <v>1154346.9900000002</v>
      </c>
      <c r="BL20" s="11">
        <f t="shared" si="10"/>
        <v>1400672.5499999998</v>
      </c>
      <c r="BM20" s="11">
        <f t="shared" si="10"/>
        <v>881423.27999999933</v>
      </c>
      <c r="BN20" s="11">
        <f t="shared" si="10"/>
        <v>1512336.7699999996</v>
      </c>
      <c r="BO20" s="11">
        <f t="shared" ref="BO20:CJ20" si="11">BO4-BO5</f>
        <v>1411334.2000000002</v>
      </c>
      <c r="BP20" s="11">
        <f t="shared" si="11"/>
        <v>1106230.6200000001</v>
      </c>
      <c r="BQ20" s="11">
        <f t="shared" si="11"/>
        <v>1452928.5000000009</v>
      </c>
      <c r="BR20" s="11">
        <f t="shared" si="11"/>
        <v>1106298.21</v>
      </c>
      <c r="BS20" s="11">
        <f t="shared" si="11"/>
        <v>1079509.5300000012</v>
      </c>
      <c r="BT20" s="11">
        <f t="shared" si="11"/>
        <v>1102834.1300000008</v>
      </c>
      <c r="BU20" s="11">
        <f t="shared" si="11"/>
        <v>726214.61999999918</v>
      </c>
      <c r="BV20" s="11">
        <f t="shared" si="11"/>
        <v>1696702.3599999985</v>
      </c>
      <c r="BW20" s="11">
        <f t="shared" si="11"/>
        <v>1275902.3200000003</v>
      </c>
      <c r="BX20" s="11">
        <f t="shared" si="11"/>
        <v>1155763.9499999993</v>
      </c>
      <c r="BY20" s="11">
        <f>BY4-BY5</f>
        <v>1323982.1320702499</v>
      </c>
      <c r="BZ20" s="11">
        <f t="shared" si="11"/>
        <v>1298982.1320702499</v>
      </c>
      <c r="CA20" s="11">
        <f t="shared" si="11"/>
        <v>1330977.1320702499</v>
      </c>
      <c r="CB20" s="11">
        <f t="shared" si="11"/>
        <v>1282339.6320702499</v>
      </c>
      <c r="CC20" s="11">
        <f t="shared" si="11"/>
        <v>1489148.1320702499</v>
      </c>
      <c r="CD20" s="11">
        <f t="shared" si="11"/>
        <v>1486998.1320702499</v>
      </c>
      <c r="CE20" s="11">
        <f t="shared" si="11"/>
        <v>1498993.1320702499</v>
      </c>
      <c r="CF20" s="11">
        <f t="shared" si="11"/>
        <v>1454848.1320702499</v>
      </c>
      <c r="CG20" s="11">
        <f t="shared" si="11"/>
        <v>1505956.6320702499</v>
      </c>
      <c r="CH20" s="11">
        <f t="shared" si="11"/>
        <v>1582212.8820702499</v>
      </c>
      <c r="CI20" s="11">
        <f t="shared" si="11"/>
        <v>1569430.3820702499</v>
      </c>
      <c r="CJ20" s="11">
        <f t="shared" si="11"/>
        <v>1590792.8820702499</v>
      </c>
    </row>
    <row r="21" spans="1:88" ht="15" x14ac:dyDescent="0.25">
      <c r="A21" s="5" t="s">
        <v>28</v>
      </c>
      <c r="B21" s="12">
        <f>B20/-(B4)</f>
        <v>-0.10755606721195753</v>
      </c>
      <c r="C21" s="12">
        <f t="shared" ref="C21:BN21" si="12">C20/-(C4)</f>
        <v>-9.3122182978882237E-2</v>
      </c>
      <c r="D21" s="12">
        <f t="shared" si="12"/>
        <v>-8.3314456185328289E-2</v>
      </c>
      <c r="E21" s="12">
        <f t="shared" si="12"/>
        <v>-0.12874578074312279</v>
      </c>
      <c r="F21" s="12">
        <f t="shared" si="12"/>
        <v>-0.12153449299257023</v>
      </c>
      <c r="G21" s="12">
        <f t="shared" si="12"/>
        <v>-0.11052598568967523</v>
      </c>
      <c r="H21" s="12">
        <f t="shared" si="12"/>
        <v>-0.11262875710793399</v>
      </c>
      <c r="I21" s="12">
        <f t="shared" si="12"/>
        <v>-0.11148715632274228</v>
      </c>
      <c r="J21" s="12">
        <f t="shared" si="12"/>
        <v>-0.11927175868158145</v>
      </c>
      <c r="K21" s="12">
        <f t="shared" si="12"/>
        <v>-9.8874371849013834E-2</v>
      </c>
      <c r="L21" s="12">
        <f t="shared" si="12"/>
        <v>-8.5585231224706806E-2</v>
      </c>
      <c r="M21" s="12">
        <f t="shared" si="12"/>
        <v>-5.2787934533580438E-2</v>
      </c>
      <c r="N21" s="12">
        <f t="shared" si="12"/>
        <v>-5.486373706342397E-2</v>
      </c>
      <c r="O21" s="12">
        <f t="shared" si="12"/>
        <v>-9.963732909619849E-2</v>
      </c>
      <c r="P21" s="12">
        <f t="shared" si="12"/>
        <v>-0.14298434950074318</v>
      </c>
      <c r="Q21" s="12">
        <f t="shared" si="12"/>
        <v>-0.14562081854494199</v>
      </c>
      <c r="R21" s="12">
        <f t="shared" si="12"/>
        <v>-0.14252527800314324</v>
      </c>
      <c r="S21" s="12">
        <f t="shared" si="12"/>
        <v>-0.14516448524980169</v>
      </c>
      <c r="T21" s="12">
        <f t="shared" si="12"/>
        <v>-0.13958586171078902</v>
      </c>
      <c r="U21" s="12">
        <f t="shared" si="12"/>
        <v>-0.13438580218130045</v>
      </c>
      <c r="V21" s="12">
        <f t="shared" si="12"/>
        <v>-0.10536375713631418</v>
      </c>
      <c r="W21" s="12">
        <f t="shared" si="12"/>
        <v>-9.7426085396274856E-2</v>
      </c>
      <c r="X21" s="12">
        <f t="shared" si="12"/>
        <v>-7.6879465825518467E-2</v>
      </c>
      <c r="Y21" s="12">
        <f t="shared" si="12"/>
        <v>-0.21735613561393544</v>
      </c>
      <c r="Z21" s="12">
        <f t="shared" si="12"/>
        <v>-0.12856429540281994</v>
      </c>
      <c r="AA21" s="12">
        <f t="shared" si="12"/>
        <v>-0.10976133133487591</v>
      </c>
      <c r="AB21" s="12">
        <f t="shared" si="12"/>
        <v>-8.5253057850761482E-2</v>
      </c>
      <c r="AC21" s="12">
        <f t="shared" si="12"/>
        <v>-5.79378872688108E-2</v>
      </c>
      <c r="AD21" s="12">
        <f t="shared" si="12"/>
        <v>-4.3999991453346807E-2</v>
      </c>
      <c r="AE21" s="12">
        <f t="shared" si="12"/>
        <v>3.6978290255683488E-3</v>
      </c>
      <c r="AF21" s="12">
        <f t="shared" si="12"/>
        <v>4.1807162271674865E-2</v>
      </c>
      <c r="AG21" s="12">
        <f t="shared" si="12"/>
        <v>5.4953737850870522E-2</v>
      </c>
      <c r="AH21" s="12">
        <f t="shared" si="12"/>
        <v>3.2022177475104836E-2</v>
      </c>
      <c r="AI21" s="12">
        <f t="shared" si="12"/>
        <v>4.08967189588147E-2</v>
      </c>
      <c r="AJ21" s="12">
        <f t="shared" si="12"/>
        <v>-2.9086818563662371E-2</v>
      </c>
      <c r="AK21" s="12">
        <f t="shared" si="12"/>
        <v>-5.5448577808131033E-2</v>
      </c>
      <c r="AL21" s="12">
        <f t="shared" si="12"/>
        <v>-5.2515111409238938E-2</v>
      </c>
      <c r="AM21" s="12">
        <f t="shared" si="12"/>
        <v>-8.6408147279614392E-2</v>
      </c>
      <c r="AN21" s="12">
        <f t="shared" si="12"/>
        <v>-0.11864550419382719</v>
      </c>
      <c r="AO21" s="12">
        <f t="shared" si="12"/>
        <v>-7.3691753325116197E-2</v>
      </c>
      <c r="AP21" s="12">
        <f t="shared" si="12"/>
        <v>-5.4210349035791701E-2</v>
      </c>
      <c r="AQ21" s="12">
        <f t="shared" si="12"/>
        <v>-4.3202877841082329E-2</v>
      </c>
      <c r="AR21" s="12">
        <f t="shared" si="12"/>
        <v>-6.7582754929244204E-2</v>
      </c>
      <c r="AS21" s="12">
        <f t="shared" si="12"/>
        <v>-6.9927874012053165E-2</v>
      </c>
      <c r="AT21" s="12">
        <f t="shared" si="12"/>
        <v>-9.0710372906443015E-2</v>
      </c>
      <c r="AU21" s="12">
        <f t="shared" si="12"/>
        <v>-0.11214110808621225</v>
      </c>
      <c r="AV21" s="12">
        <f t="shared" si="12"/>
        <v>-0.1416528059821002</v>
      </c>
      <c r="AW21" s="12">
        <f t="shared" si="12"/>
        <v>-0.16890052646507489</v>
      </c>
      <c r="AX21" s="12">
        <f t="shared" si="12"/>
        <v>-0.17812307708462477</v>
      </c>
      <c r="AY21" s="12">
        <f t="shared" si="12"/>
        <v>-0.16417350826326887</v>
      </c>
      <c r="AZ21" s="12">
        <f t="shared" si="12"/>
        <v>-0.19093306899717799</v>
      </c>
      <c r="BA21" s="12">
        <f t="shared" si="12"/>
        <v>-0.1661514658454028</v>
      </c>
      <c r="BB21" s="12">
        <f t="shared" si="12"/>
        <v>-0.17594595251427478</v>
      </c>
      <c r="BC21" s="12">
        <f t="shared" si="12"/>
        <v>-0.16192369283376645</v>
      </c>
      <c r="BD21" s="12">
        <f t="shared" si="12"/>
        <v>-0.17173476010566097</v>
      </c>
      <c r="BE21" s="12">
        <f t="shared" si="12"/>
        <v>-0.16082320306999873</v>
      </c>
      <c r="BF21" s="12">
        <f t="shared" si="12"/>
        <v>-0.16488289720806601</v>
      </c>
      <c r="BG21" s="12">
        <f t="shared" si="12"/>
        <v>-0.16203494521752781</v>
      </c>
      <c r="BH21" s="12">
        <f t="shared" si="12"/>
        <v>-0.14081773729077676</v>
      </c>
      <c r="BI21" s="12">
        <f t="shared" si="12"/>
        <v>-0.13818919491568205</v>
      </c>
      <c r="BJ21" s="12">
        <f t="shared" si="12"/>
        <v>-0.18145147877812198</v>
      </c>
      <c r="BK21" s="12">
        <f t="shared" si="12"/>
        <v>-0.15423844524655003</v>
      </c>
      <c r="BL21" s="12">
        <f t="shared" si="12"/>
        <v>-0.1745665463663523</v>
      </c>
      <c r="BM21" s="12">
        <f t="shared" si="12"/>
        <v>-0.13543681860044737</v>
      </c>
      <c r="BN21" s="12">
        <f t="shared" si="12"/>
        <v>-0.18190461702289493</v>
      </c>
      <c r="BO21" s="12">
        <f t="shared" ref="BO21:CJ21" si="13">BO20/-(BO4)</f>
        <v>-0.17530352813233666</v>
      </c>
      <c r="BP21" s="12">
        <f t="shared" si="13"/>
        <v>-0.15078920732527326</v>
      </c>
      <c r="BQ21" s="12">
        <f t="shared" si="13"/>
        <v>-0.17566700920396558</v>
      </c>
      <c r="BR21" s="12">
        <f t="shared" si="13"/>
        <v>-0.15358551575319243</v>
      </c>
      <c r="BS21" s="12">
        <f t="shared" si="13"/>
        <v>-0.15389777612306235</v>
      </c>
      <c r="BT21" s="12">
        <f t="shared" si="13"/>
        <v>-0.15156254130846458</v>
      </c>
      <c r="BU21" s="12">
        <f t="shared" si="13"/>
        <v>-0.13071725316042182</v>
      </c>
      <c r="BV21" s="12">
        <f t="shared" si="13"/>
        <v>-0.16909087418867749</v>
      </c>
      <c r="BW21" s="12">
        <f t="shared" si="13"/>
        <v>-0.15369326607821074</v>
      </c>
      <c r="BX21" s="12">
        <f t="shared" si="13"/>
        <v>-0.13903690290799428</v>
      </c>
      <c r="BY21" s="12">
        <f t="shared" si="13"/>
        <v>-0.15799309451912288</v>
      </c>
      <c r="BZ21" s="12">
        <f t="shared" si="13"/>
        <v>-0.15500980096303699</v>
      </c>
      <c r="CA21" s="12">
        <f t="shared" si="13"/>
        <v>-0.15526125775097693</v>
      </c>
      <c r="CB21" s="12">
        <f t="shared" si="13"/>
        <v>-0.14743772717105488</v>
      </c>
      <c r="CC21" s="12">
        <f t="shared" si="13"/>
        <v>-0.16534149026483649</v>
      </c>
      <c r="CD21" s="12">
        <f t="shared" si="13"/>
        <v>-0.16328975260201503</v>
      </c>
      <c r="CE21" s="12">
        <f t="shared" si="13"/>
        <v>-0.16119939047964835</v>
      </c>
      <c r="CF21" s="12">
        <f t="shared" si="13"/>
        <v>-0.15802401912455871</v>
      </c>
      <c r="CG21" s="12">
        <f t="shared" si="13"/>
        <v>-0.16166138501103</v>
      </c>
      <c r="CH21" s="12">
        <f t="shared" si="13"/>
        <v>-0.16390892800893503</v>
      </c>
      <c r="CI21" s="12">
        <f t="shared" si="13"/>
        <v>-0.16203917010688657</v>
      </c>
      <c r="CJ21" s="12">
        <f t="shared" si="13"/>
        <v>-0.16215206993224096</v>
      </c>
    </row>
    <row r="22" spans="1:88" ht="15" x14ac:dyDescent="0.25">
      <c r="A22" s="5" t="s">
        <v>29</v>
      </c>
      <c r="B22" s="11">
        <f>B20+B11</f>
        <v>1306973.8800000008</v>
      </c>
      <c r="C22" s="11">
        <f t="shared" ref="C22:BN22" si="14">C20+C11</f>
        <v>1187591.4500000011</v>
      </c>
      <c r="D22" s="11">
        <f t="shared" si="14"/>
        <v>1154455.6400000001</v>
      </c>
      <c r="E22" s="11">
        <f t="shared" si="14"/>
        <v>1601941.1300000001</v>
      </c>
      <c r="F22" s="11">
        <f t="shared" si="14"/>
        <v>1506689.5300000012</v>
      </c>
      <c r="G22" s="11">
        <f t="shared" si="14"/>
        <v>1400413.3600000006</v>
      </c>
      <c r="H22" s="11">
        <f t="shared" si="14"/>
        <v>1470936.9500000023</v>
      </c>
      <c r="I22" s="11">
        <f t="shared" si="14"/>
        <v>1435392.0799999994</v>
      </c>
      <c r="J22" s="11">
        <f t="shared" si="14"/>
        <v>1497973.91</v>
      </c>
      <c r="K22" s="11">
        <f t="shared" si="14"/>
        <v>1265170.5100000021</v>
      </c>
      <c r="L22" s="11">
        <f t="shared" si="14"/>
        <v>1102795.3600000013</v>
      </c>
      <c r="M22" s="11">
        <f t="shared" si="14"/>
        <v>877083.95000000065</v>
      </c>
      <c r="N22" s="11">
        <f t="shared" si="14"/>
        <v>843254.27</v>
      </c>
      <c r="O22" s="11">
        <f t="shared" si="14"/>
        <v>1145282.5800000008</v>
      </c>
      <c r="P22" s="11">
        <f t="shared" si="14"/>
        <v>1538401.1900000004</v>
      </c>
      <c r="Q22" s="11">
        <f t="shared" si="14"/>
        <v>1683786.639999998</v>
      </c>
      <c r="R22" s="11">
        <f t="shared" si="14"/>
        <v>1612918.2000000016</v>
      </c>
      <c r="S22" s="11">
        <f t="shared" si="14"/>
        <v>1906802.8599999994</v>
      </c>
      <c r="T22" s="11">
        <f t="shared" si="14"/>
        <v>1548093.0299999998</v>
      </c>
      <c r="U22" s="11">
        <f t="shared" si="14"/>
        <v>1488548.75</v>
      </c>
      <c r="V22" s="11">
        <f t="shared" si="14"/>
        <v>1388581.2199999993</v>
      </c>
      <c r="W22" s="11">
        <f t="shared" si="14"/>
        <v>1216683.6999999997</v>
      </c>
      <c r="X22" s="11">
        <f t="shared" si="14"/>
        <v>1080254.9900000005</v>
      </c>
      <c r="Y22" s="11">
        <f t="shared" si="14"/>
        <v>1716983.62</v>
      </c>
      <c r="Z22" s="11">
        <f t="shared" si="14"/>
        <v>1427890.5399999996</v>
      </c>
      <c r="AA22" s="11">
        <f t="shared" si="14"/>
        <v>1339478.4600000011</v>
      </c>
      <c r="AB22" s="11">
        <f t="shared" si="14"/>
        <v>1169648.7800000017</v>
      </c>
      <c r="AC22" s="11">
        <f t="shared" si="14"/>
        <v>956502.28999999678</v>
      </c>
      <c r="AD22" s="11">
        <f t="shared" si="14"/>
        <v>887059.45000000112</v>
      </c>
      <c r="AE22" s="11">
        <f t="shared" si="14"/>
        <v>486632.86000000063</v>
      </c>
      <c r="AF22" s="11">
        <f t="shared" si="14"/>
        <v>168635.34999999963</v>
      </c>
      <c r="AG22" s="11">
        <f t="shared" si="14"/>
        <v>92403.099999999045</v>
      </c>
      <c r="AH22" s="11">
        <f t="shared" si="14"/>
        <v>256123.19</v>
      </c>
      <c r="AI22" s="11">
        <f t="shared" si="14"/>
        <v>200018.39000000083</v>
      </c>
      <c r="AJ22" s="11">
        <f t="shared" si="14"/>
        <v>725291.50000000175</v>
      </c>
      <c r="AK22" s="11">
        <f t="shared" si="14"/>
        <v>902485.54000000085</v>
      </c>
      <c r="AL22" s="11">
        <f t="shared" si="14"/>
        <v>910937.78999999899</v>
      </c>
      <c r="AM22" s="11">
        <f t="shared" si="14"/>
        <v>1175922.4899999991</v>
      </c>
      <c r="AN22" s="11">
        <f t="shared" si="14"/>
        <v>1508338.2099999986</v>
      </c>
      <c r="AO22" s="11">
        <f t="shared" si="14"/>
        <v>1189147.3999999999</v>
      </c>
      <c r="AP22" s="11">
        <f t="shared" si="14"/>
        <v>997750.35000000044</v>
      </c>
      <c r="AQ22" s="11">
        <f t="shared" si="14"/>
        <v>909219.67000000016</v>
      </c>
      <c r="AR22" s="11">
        <f t="shared" si="14"/>
        <v>1101390.4300000002</v>
      </c>
      <c r="AS22" s="11">
        <f t="shared" si="14"/>
        <v>1169786.6100000013</v>
      </c>
      <c r="AT22" s="11">
        <f t="shared" si="14"/>
        <v>1344611.5200000005</v>
      </c>
      <c r="AU22" s="11">
        <f t="shared" si="14"/>
        <v>1558261.3099999996</v>
      </c>
      <c r="AV22" s="11">
        <f t="shared" si="14"/>
        <v>1753950.2999999993</v>
      </c>
      <c r="AW22" s="11">
        <f t="shared" si="14"/>
        <v>1694776.1200000006</v>
      </c>
      <c r="AX22" s="11">
        <f t="shared" si="14"/>
        <v>2036958.5</v>
      </c>
      <c r="AY22" s="11">
        <f t="shared" si="14"/>
        <v>1851134.7599999984</v>
      </c>
      <c r="AZ22" s="11">
        <f t="shared" si="14"/>
        <v>2172914.56</v>
      </c>
      <c r="BA22" s="11">
        <f t="shared" si="14"/>
        <v>1874523.1199999996</v>
      </c>
      <c r="BB22" s="11">
        <f t="shared" si="14"/>
        <v>1957106.7600000002</v>
      </c>
      <c r="BC22" s="11">
        <f t="shared" si="14"/>
        <v>1829667.0600000012</v>
      </c>
      <c r="BD22" s="11">
        <f t="shared" si="14"/>
        <v>1920546.7099999988</v>
      </c>
      <c r="BE22" s="11">
        <f t="shared" si="14"/>
        <v>1806672.3400000017</v>
      </c>
      <c r="BF22" s="11">
        <f t="shared" si="14"/>
        <v>1782500.0499999993</v>
      </c>
      <c r="BG22" s="11">
        <f t="shared" si="14"/>
        <v>1843222.6199999992</v>
      </c>
      <c r="BH22" s="11">
        <f t="shared" si="14"/>
        <v>1660051.6799999974</v>
      </c>
      <c r="BI22" s="11">
        <f t="shared" si="14"/>
        <v>1475535.7899999989</v>
      </c>
      <c r="BJ22" s="11">
        <f t="shared" si="14"/>
        <v>2028697.4100000001</v>
      </c>
      <c r="BK22" s="11">
        <f t="shared" si="14"/>
        <v>1663736.9700000002</v>
      </c>
      <c r="BL22" s="11">
        <f t="shared" si="14"/>
        <v>1911540.9</v>
      </c>
      <c r="BM22" s="11">
        <f t="shared" si="14"/>
        <v>1392516.8799999994</v>
      </c>
      <c r="BN22" s="11">
        <f t="shared" si="14"/>
        <v>2025511.0799999996</v>
      </c>
      <c r="BO22" s="11">
        <f t="shared" ref="BO22:CJ22" si="15">BO20+BO11</f>
        <v>1931685.8800000001</v>
      </c>
      <c r="BP22" s="11">
        <f t="shared" si="15"/>
        <v>1626828.3800000001</v>
      </c>
      <c r="BQ22" s="11">
        <f t="shared" si="15"/>
        <v>1981486.580000001</v>
      </c>
      <c r="BR22" s="11">
        <f t="shared" si="15"/>
        <v>1638257.9100000001</v>
      </c>
      <c r="BS22" s="11">
        <f t="shared" si="15"/>
        <v>1612166.2700000009</v>
      </c>
      <c r="BT22" s="11">
        <f t="shared" si="15"/>
        <v>1625390.2300000009</v>
      </c>
      <c r="BU22" s="11">
        <f t="shared" si="15"/>
        <v>1194716.2599999991</v>
      </c>
      <c r="BV22" s="11">
        <f t="shared" si="15"/>
        <v>2223336.1899999985</v>
      </c>
      <c r="BW22" s="11">
        <f t="shared" si="15"/>
        <v>1808453.0800000003</v>
      </c>
      <c r="BX22" s="11">
        <f t="shared" si="15"/>
        <v>1699700.6099999994</v>
      </c>
      <c r="BY22" s="11">
        <f t="shared" si="15"/>
        <v>1853982.1320702499</v>
      </c>
      <c r="BZ22" s="11">
        <f t="shared" si="15"/>
        <v>1828982.1320702499</v>
      </c>
      <c r="CA22" s="11">
        <f t="shared" si="15"/>
        <v>1860977.1320702499</v>
      </c>
      <c r="CB22" s="11">
        <f t="shared" si="15"/>
        <v>1812339.6320702499</v>
      </c>
      <c r="CC22" s="11">
        <f t="shared" si="15"/>
        <v>2019148.1320702499</v>
      </c>
      <c r="CD22" s="11">
        <f t="shared" si="15"/>
        <v>2016998.1320702499</v>
      </c>
      <c r="CE22" s="11">
        <f t="shared" si="15"/>
        <v>2078993.1320702499</v>
      </c>
      <c r="CF22" s="11">
        <f t="shared" si="15"/>
        <v>2034848.1320702499</v>
      </c>
      <c r="CG22" s="11">
        <f t="shared" si="15"/>
        <v>2085956.6320702499</v>
      </c>
      <c r="CH22" s="11">
        <f t="shared" si="15"/>
        <v>2162212.8820702499</v>
      </c>
      <c r="CI22" s="11">
        <f t="shared" si="15"/>
        <v>2149430.3820702499</v>
      </c>
      <c r="CJ22" s="11">
        <f t="shared" si="15"/>
        <v>2170792.8820702499</v>
      </c>
    </row>
    <row r="23" spans="1:88" ht="15" x14ac:dyDescent="0.25">
      <c r="A23" s="5" t="s">
        <v>30</v>
      </c>
      <c r="B23" s="12">
        <f>B22/B4</f>
        <v>0.16759079943873331</v>
      </c>
      <c r="C23" s="12">
        <f t="shared" ref="C23:BN23" si="16">C22/C4</f>
        <v>0.15289842939957229</v>
      </c>
      <c r="D23" s="12">
        <f t="shared" si="16"/>
        <v>0.1400035118280476</v>
      </c>
      <c r="E23" s="12">
        <f t="shared" si="16"/>
        <v>0.18210858561833648</v>
      </c>
      <c r="F23" s="12">
        <f t="shared" si="16"/>
        <v>0.17653599651746332</v>
      </c>
      <c r="G23" s="12">
        <f t="shared" si="16"/>
        <v>0.16616999056101997</v>
      </c>
      <c r="H23" s="12">
        <f t="shared" si="16"/>
        <v>0.17231954268711377</v>
      </c>
      <c r="I23" s="12">
        <f t="shared" si="16"/>
        <v>0.17283941840536921</v>
      </c>
      <c r="J23" s="12">
        <f t="shared" si="16"/>
        <v>0.18082076956955453</v>
      </c>
      <c r="K23" s="12">
        <f t="shared" si="16"/>
        <v>0.16553182894669916</v>
      </c>
      <c r="L23" s="12">
        <f t="shared" si="16"/>
        <v>0.15514652231177758</v>
      </c>
      <c r="M23" s="12">
        <f t="shared" si="16"/>
        <v>0.12290079402568189</v>
      </c>
      <c r="N23" s="12">
        <f t="shared" si="16"/>
        <v>0.12213971314982186</v>
      </c>
      <c r="O23" s="12">
        <f t="shared" si="16"/>
        <v>0.16945673992815791</v>
      </c>
      <c r="P23" s="12">
        <f t="shared" si="16"/>
        <v>0.20673104084078886</v>
      </c>
      <c r="Q23" s="12">
        <f t="shared" si="16"/>
        <v>0.2023864907688375</v>
      </c>
      <c r="R23" s="12">
        <f t="shared" si="16"/>
        <v>0.20149184683916208</v>
      </c>
      <c r="S23" s="12">
        <f t="shared" si="16"/>
        <v>0.2532009428483597</v>
      </c>
      <c r="T23" s="12">
        <f t="shared" si="16"/>
        <v>0.2120240922961012</v>
      </c>
      <c r="U23" s="12">
        <f t="shared" si="16"/>
        <v>0.20826026711842036</v>
      </c>
      <c r="V23" s="12">
        <f t="shared" si="16"/>
        <v>0.19581430861579613</v>
      </c>
      <c r="W23" s="12">
        <f t="shared" si="16"/>
        <v>0.17332052190663633</v>
      </c>
      <c r="X23" s="12">
        <f t="shared" si="16"/>
        <v>0.15301928214087329</v>
      </c>
      <c r="Y23" s="12">
        <f t="shared" si="16"/>
        <v>0.30759448093776359</v>
      </c>
      <c r="Z23" s="12">
        <f t="shared" si="16"/>
        <v>0.2037775461144834</v>
      </c>
      <c r="AA23" s="12">
        <f t="shared" si="16"/>
        <v>0.18063146409427303</v>
      </c>
      <c r="AB23" s="12">
        <f t="shared" si="16"/>
        <v>0.15400957841164825</v>
      </c>
      <c r="AC23" s="12">
        <f t="shared" si="16"/>
        <v>0.12729223437530884</v>
      </c>
      <c r="AD23" s="12">
        <f t="shared" si="16"/>
        <v>0.10553159222333365</v>
      </c>
      <c r="AE23" s="12">
        <f t="shared" si="16"/>
        <v>6.1543687641514043E-2</v>
      </c>
      <c r="AF23" s="12">
        <f t="shared" si="16"/>
        <v>2.0499571982443419E-2</v>
      </c>
      <c r="AG23" s="12">
        <f t="shared" si="16"/>
        <v>1.2106445675090201E-2</v>
      </c>
      <c r="AH23" s="12">
        <f t="shared" si="16"/>
        <v>3.1859280707951868E-2</v>
      </c>
      <c r="AI23" s="12">
        <f t="shared" si="16"/>
        <v>2.5695580743079989E-2</v>
      </c>
      <c r="AJ23" s="12">
        <f t="shared" si="16"/>
        <v>9.8843954010118223E-2</v>
      </c>
      <c r="AK23" s="12">
        <f t="shared" si="16"/>
        <v>0.14858608150355901</v>
      </c>
      <c r="AL23" s="12">
        <f t="shared" si="16"/>
        <v>0.12676330528136978</v>
      </c>
      <c r="AM23" s="12">
        <f t="shared" si="16"/>
        <v>0.15861432776137604</v>
      </c>
      <c r="AN23" s="12">
        <f t="shared" si="16"/>
        <v>0.18926235658708013</v>
      </c>
      <c r="AO23" s="12">
        <f t="shared" si="16"/>
        <v>0.13979342923786617</v>
      </c>
      <c r="AP23" s="12">
        <f t="shared" si="16"/>
        <v>0.12314697120855685</v>
      </c>
      <c r="AQ23" s="12">
        <f t="shared" si="16"/>
        <v>0.11183781457814747</v>
      </c>
      <c r="AR23" s="12">
        <f t="shared" si="16"/>
        <v>0.13687347426272967</v>
      </c>
      <c r="AS23" s="12">
        <f t="shared" si="16"/>
        <v>0.13595675356074746</v>
      </c>
      <c r="AT23" s="12">
        <f t="shared" si="16"/>
        <v>0.15344603811372934</v>
      </c>
      <c r="AU23" s="12">
        <f t="shared" si="16"/>
        <v>0.17352520705187555</v>
      </c>
      <c r="AV23" s="12">
        <f t="shared" si="16"/>
        <v>0.20416803819035742</v>
      </c>
      <c r="AW23" s="12">
        <f t="shared" si="16"/>
        <v>0.25045584625988981</v>
      </c>
      <c r="AX23" s="12">
        <f t="shared" si="16"/>
        <v>0.2423992275663322</v>
      </c>
      <c r="AY23" s="12">
        <f t="shared" si="16"/>
        <v>0.23198975945672765</v>
      </c>
      <c r="AZ23" s="12">
        <f t="shared" si="16"/>
        <v>0.2542421868634463</v>
      </c>
      <c r="BA23" s="12">
        <f t="shared" si="16"/>
        <v>0.23275319535774885</v>
      </c>
      <c r="BB23" s="12">
        <f t="shared" si="16"/>
        <v>0.2419780551995995</v>
      </c>
      <c r="BC23" s="12">
        <f t="shared" si="16"/>
        <v>0.2286061746796049</v>
      </c>
      <c r="BD23" s="12">
        <f t="shared" si="16"/>
        <v>0.23803578510112081</v>
      </c>
      <c r="BE23" s="12">
        <f t="shared" si="16"/>
        <v>0.22807343713541456</v>
      </c>
      <c r="BF23" s="12">
        <f t="shared" si="16"/>
        <v>0.23541540771704914</v>
      </c>
      <c r="BG23" s="12">
        <f t="shared" si="16"/>
        <v>0.22817103244107359</v>
      </c>
      <c r="BH23" s="12">
        <f t="shared" si="16"/>
        <v>0.20706537813178197</v>
      </c>
      <c r="BI23" s="12">
        <f t="shared" si="16"/>
        <v>0.2133501292709202</v>
      </c>
      <c r="BJ23" s="12">
        <f t="shared" si="16"/>
        <v>0.24281463137414194</v>
      </c>
      <c r="BK23" s="12">
        <f t="shared" si="16"/>
        <v>0.22230075165874172</v>
      </c>
      <c r="BL23" s="12">
        <f t="shared" si="16"/>
        <v>0.23823633378909925</v>
      </c>
      <c r="BM23" s="12">
        <f t="shared" si="16"/>
        <v>0.21396990566736679</v>
      </c>
      <c r="BN23" s="12">
        <f t="shared" si="16"/>
        <v>0.24362947763481962</v>
      </c>
      <c r="BO23" s="12">
        <f t="shared" ref="BO23:CJ23" si="17">BO22/BO4</f>
        <v>0.23993703972270883</v>
      </c>
      <c r="BP23" s="12">
        <f t="shared" si="17"/>
        <v>0.2217513757433856</v>
      </c>
      <c r="BQ23" s="12">
        <f t="shared" si="17"/>
        <v>0.23957257448414995</v>
      </c>
      <c r="BR23" s="12">
        <f t="shared" si="17"/>
        <v>0.22743658424982641</v>
      </c>
      <c r="BS23" s="12">
        <f t="shared" si="17"/>
        <v>0.22983475068868764</v>
      </c>
      <c r="BT23" s="12">
        <f t="shared" si="17"/>
        <v>0.22337744831740899</v>
      </c>
      <c r="BU23" s="12">
        <f t="shared" si="17"/>
        <v>0.21504665908997042</v>
      </c>
      <c r="BV23" s="12">
        <f t="shared" si="17"/>
        <v>0.22157443099355603</v>
      </c>
      <c r="BW23" s="12">
        <f t="shared" si="17"/>
        <v>0.21784352615206448</v>
      </c>
      <c r="BX23" s="12">
        <f t="shared" si="17"/>
        <v>0.20447177703131225</v>
      </c>
      <c r="BY23" s="12">
        <f t="shared" si="17"/>
        <v>0.22123891790814437</v>
      </c>
      <c r="BZ23" s="12">
        <f t="shared" si="17"/>
        <v>0.21825562435205845</v>
      </c>
      <c r="CA23" s="12">
        <f t="shared" si="17"/>
        <v>0.21708686288366869</v>
      </c>
      <c r="CB23" s="12">
        <f t="shared" si="17"/>
        <v>0.2083747780477436</v>
      </c>
      <c r="CC23" s="12">
        <f t="shared" si="17"/>
        <v>0.22418787898409481</v>
      </c>
      <c r="CD23" s="12">
        <f t="shared" si="17"/>
        <v>0.22148993928185909</v>
      </c>
      <c r="CE23" s="12">
        <f t="shared" si="17"/>
        <v>0.22357168857621787</v>
      </c>
      <c r="CF23" s="12">
        <f t="shared" si="17"/>
        <v>0.22102298724490849</v>
      </c>
      <c r="CG23" s="12">
        <f t="shared" si="17"/>
        <v>0.22392320670605442</v>
      </c>
      <c r="CH23" s="12">
        <f t="shared" si="17"/>
        <v>0.22399387569359266</v>
      </c>
      <c r="CI23" s="12">
        <f t="shared" si="17"/>
        <v>0.22192250085904186</v>
      </c>
      <c r="CJ23" s="12">
        <f t="shared" si="17"/>
        <v>0.22127240019063757</v>
      </c>
    </row>
    <row r="24" spans="1:88" ht="15" x14ac:dyDescent="0.25">
      <c r="A24" s="5"/>
    </row>
    <row r="25" spans="1:88" ht="15" x14ac:dyDescent="0.25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</row>
    <row r="26" spans="1:88" ht="15" x14ac:dyDescent="0.25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</row>
    <row r="27" spans="1:88" ht="15" x14ac:dyDescent="0.25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</row>
    <row r="28" spans="1:88" ht="15" x14ac:dyDescent="0.25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</row>
    <row r="29" spans="1:88" ht="15" x14ac:dyDescent="0.25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</row>
    <row r="30" spans="1:88" ht="15" x14ac:dyDescent="0.25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</row>
    <row r="31" spans="1:88" ht="15" x14ac:dyDescent="0.25">
      <c r="A31" s="5"/>
    </row>
    <row r="32" spans="1:88" ht="15" x14ac:dyDescent="0.25">
      <c r="A32" s="7" t="s">
        <v>11</v>
      </c>
      <c r="B32" s="14">
        <f>SUM(B25:B31)</f>
        <v>323175.7</v>
      </c>
      <c r="C32" s="14">
        <f t="shared" ref="C32:BN32" si="18">SUM(C25:C31)</f>
        <v>322000.14999999997</v>
      </c>
      <c r="D32" s="14">
        <f t="shared" si="18"/>
        <v>315158.57000000007</v>
      </c>
      <c r="E32" s="14">
        <f t="shared" si="18"/>
        <v>360057.82000000007</v>
      </c>
      <c r="F32" s="14">
        <f t="shared" si="18"/>
        <v>338243.41</v>
      </c>
      <c r="G32" s="14">
        <f t="shared" si="18"/>
        <v>301659.18999999994</v>
      </c>
      <c r="H32" s="14">
        <f t="shared" si="18"/>
        <v>362774.6700000001</v>
      </c>
      <c r="I32" s="14">
        <f t="shared" si="18"/>
        <v>275497.38</v>
      </c>
      <c r="J32" s="14">
        <f t="shared" si="18"/>
        <v>306120.97000000003</v>
      </c>
      <c r="K32" s="14">
        <f t="shared" si="18"/>
        <v>326315.21999999997</v>
      </c>
      <c r="L32" s="14">
        <f t="shared" si="18"/>
        <v>403748.80000000005</v>
      </c>
      <c r="M32" s="14">
        <f t="shared" si="18"/>
        <v>482150.1399999999</v>
      </c>
      <c r="N32" s="14">
        <f t="shared" si="18"/>
        <v>307287.43999999994</v>
      </c>
      <c r="O32" s="14">
        <f t="shared" si="18"/>
        <v>310253.21000000002</v>
      </c>
      <c r="P32" s="14">
        <f t="shared" si="18"/>
        <v>279554.58999999997</v>
      </c>
      <c r="Q32" s="14">
        <f t="shared" si="18"/>
        <v>291611.59999999998</v>
      </c>
      <c r="R32" s="14">
        <f t="shared" si="18"/>
        <v>249721.04</v>
      </c>
      <c r="S32" s="14">
        <f t="shared" si="18"/>
        <v>275459.41000000003</v>
      </c>
      <c r="T32" s="14">
        <f t="shared" si="18"/>
        <v>265975.33000000007</v>
      </c>
      <c r="U32" s="14">
        <f t="shared" si="18"/>
        <v>252325.85000000003</v>
      </c>
      <c r="V32" s="14">
        <f t="shared" si="18"/>
        <v>304247.72000000003</v>
      </c>
      <c r="W32" s="14">
        <f t="shared" si="18"/>
        <v>365048.28999999992</v>
      </c>
      <c r="X32" s="14">
        <f t="shared" si="18"/>
        <v>368860.87</v>
      </c>
      <c r="Y32" s="14">
        <f t="shared" si="18"/>
        <v>53492.45</v>
      </c>
      <c r="Z32" s="14">
        <f t="shared" si="18"/>
        <v>323531.16000000003</v>
      </c>
      <c r="AA32" s="14">
        <f t="shared" si="18"/>
        <v>343292.56000000006</v>
      </c>
      <c r="AB32" s="14">
        <f t="shared" si="18"/>
        <v>334434.39</v>
      </c>
      <c r="AC32" s="14">
        <f t="shared" si="18"/>
        <v>309832.96000000008</v>
      </c>
      <c r="AD32" s="14">
        <f t="shared" si="18"/>
        <v>299862.52999999997</v>
      </c>
      <c r="AE32" s="14">
        <f t="shared" si="18"/>
        <v>294269.2099999999</v>
      </c>
      <c r="AF32" s="14">
        <f t="shared" si="18"/>
        <v>268355.64</v>
      </c>
      <c r="AG32" s="14">
        <f t="shared" si="18"/>
        <v>268996.96999999997</v>
      </c>
      <c r="AH32" s="14">
        <f t="shared" si="18"/>
        <v>262447.62</v>
      </c>
      <c r="AI32" s="14">
        <f t="shared" si="18"/>
        <v>331110.10000000009</v>
      </c>
      <c r="AJ32" s="14">
        <f t="shared" si="18"/>
        <v>365623.49000000005</v>
      </c>
      <c r="AK32" s="14">
        <f t="shared" si="18"/>
        <v>315294.37999999995</v>
      </c>
      <c r="AL32" s="14">
        <f t="shared" si="18"/>
        <v>319571.96999999997</v>
      </c>
      <c r="AM32" s="14">
        <f t="shared" si="18"/>
        <v>328132.55</v>
      </c>
      <c r="AN32" s="14">
        <f t="shared" si="18"/>
        <v>351746.08000000007</v>
      </c>
      <c r="AO32" s="14">
        <f t="shared" si="18"/>
        <v>353106.21</v>
      </c>
      <c r="AP32" s="14">
        <f t="shared" si="18"/>
        <v>327395.07999999996</v>
      </c>
      <c r="AQ32" s="14">
        <f t="shared" si="18"/>
        <v>327830.2099999999</v>
      </c>
      <c r="AR32" s="14">
        <f t="shared" si="18"/>
        <v>318001.46000000002</v>
      </c>
      <c r="AS32" s="14">
        <f t="shared" si="18"/>
        <v>381227.99999999994</v>
      </c>
      <c r="AT32" s="14">
        <f t="shared" si="18"/>
        <v>302559.49999999994</v>
      </c>
      <c r="AU32" s="14">
        <f t="shared" si="18"/>
        <v>354922.69</v>
      </c>
      <c r="AV32" s="14">
        <f t="shared" si="18"/>
        <v>365101.84</v>
      </c>
      <c r="AW32" s="14">
        <f t="shared" si="18"/>
        <v>271066.65999999997</v>
      </c>
      <c r="AX32" s="14">
        <f t="shared" si="18"/>
        <v>322322.87</v>
      </c>
      <c r="AY32" s="14">
        <f t="shared" si="18"/>
        <v>328213.03999999992</v>
      </c>
      <c r="AZ32" s="14">
        <f t="shared" si="18"/>
        <v>325921.13999999996</v>
      </c>
      <c r="BA32" s="14">
        <f t="shared" si="18"/>
        <v>311285.00999999995</v>
      </c>
      <c r="BB32" s="14">
        <f t="shared" si="18"/>
        <v>319585.48</v>
      </c>
      <c r="BC32" s="14">
        <f t="shared" si="18"/>
        <v>318715.28999999998</v>
      </c>
      <c r="BD32" s="14">
        <f t="shared" si="18"/>
        <v>340308.45</v>
      </c>
      <c r="BE32" s="14">
        <f t="shared" si="18"/>
        <v>321670.89999999997</v>
      </c>
      <c r="BF32" s="14">
        <f t="shared" si="18"/>
        <v>370765.29</v>
      </c>
      <c r="BG32" s="14">
        <f t="shared" si="18"/>
        <v>374972.66</v>
      </c>
      <c r="BH32" s="14">
        <f t="shared" si="18"/>
        <v>384771.48000000004</v>
      </c>
      <c r="BI32" s="14">
        <f t="shared" si="18"/>
        <v>163287.55000000002</v>
      </c>
      <c r="BJ32" s="14">
        <f t="shared" si="18"/>
        <v>350279.44999999995</v>
      </c>
      <c r="BK32" s="14">
        <f t="shared" si="18"/>
        <v>318042.7</v>
      </c>
      <c r="BL32" s="14">
        <f t="shared" si="18"/>
        <v>343155.73</v>
      </c>
      <c r="BM32" s="14">
        <f t="shared" si="18"/>
        <v>304299.98999999993</v>
      </c>
      <c r="BN32" s="14">
        <f t="shared" si="18"/>
        <v>306941.07999999996</v>
      </c>
      <c r="BO32" s="14">
        <f t="shared" ref="BO32:BX32" si="19">SUM(BO25:BO31)</f>
        <v>303163.39</v>
      </c>
      <c r="BP32" s="14">
        <f t="shared" si="19"/>
        <v>285579.1700000001</v>
      </c>
      <c r="BQ32" s="14">
        <f t="shared" si="19"/>
        <v>240697.48</v>
      </c>
      <c r="BR32" s="14">
        <f t="shared" si="19"/>
        <v>272531.71000000002</v>
      </c>
      <c r="BS32" s="14">
        <f t="shared" si="19"/>
        <v>273293.86</v>
      </c>
      <c r="BT32" s="14">
        <f t="shared" si="19"/>
        <v>294638.98</v>
      </c>
      <c r="BU32" s="14">
        <f t="shared" si="19"/>
        <v>269489.18000000011</v>
      </c>
      <c r="BV32" s="14">
        <f t="shared" si="19"/>
        <v>357522.55999999994</v>
      </c>
      <c r="BW32" s="14">
        <f t="shared" si="19"/>
        <v>305756.74</v>
      </c>
      <c r="BX32" s="14">
        <f t="shared" si="19"/>
        <v>274739.39</v>
      </c>
      <c r="BY32" s="14">
        <v>301680.00000000006</v>
      </c>
      <c r="BZ32" s="14">
        <v>301680.00000000006</v>
      </c>
      <c r="CA32" s="14">
        <v>301680.00000000006</v>
      </c>
      <c r="CB32" s="14">
        <v>301680.00000000006</v>
      </c>
      <c r="CC32" s="14">
        <v>301680.00000000006</v>
      </c>
      <c r="CD32" s="14">
        <v>301680.00000000006</v>
      </c>
      <c r="CE32" s="14">
        <v>301680.00000000006</v>
      </c>
      <c r="CF32" s="14">
        <v>301680.00000000006</v>
      </c>
      <c r="CG32" s="14">
        <v>301680.00000000006</v>
      </c>
      <c r="CH32" s="14">
        <v>301680.00000000006</v>
      </c>
      <c r="CI32" s="14">
        <v>301680.00000000006</v>
      </c>
      <c r="CJ32" s="14">
        <v>301680.00000000006</v>
      </c>
    </row>
    <row r="33" spans="1:88" ht="15" x14ac:dyDescent="0.25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>
        <v>187500</v>
      </c>
      <c r="BZ33" s="2">
        <v>187500</v>
      </c>
      <c r="CA33" s="2">
        <v>191250</v>
      </c>
      <c r="CB33" s="2">
        <v>193750</v>
      </c>
      <c r="CC33" s="2">
        <v>200000</v>
      </c>
      <c r="CD33" s="2">
        <v>202500</v>
      </c>
      <c r="CE33" s="2">
        <v>206250</v>
      </c>
      <c r="CF33" s="2">
        <v>205000</v>
      </c>
      <c r="CG33" s="2">
        <v>206250</v>
      </c>
      <c r="CH33" s="2">
        <v>213750</v>
      </c>
      <c r="CI33" s="2">
        <v>215000</v>
      </c>
      <c r="CJ33" s="2">
        <v>217500</v>
      </c>
    </row>
    <row r="34" spans="1:88" x14ac:dyDescent="0.25">
      <c r="A34" s="5"/>
    </row>
    <row r="35" spans="1:88" x14ac:dyDescent="0.25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</row>
    <row r="36" spans="1:88" x14ac:dyDescent="0.25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</row>
    <row r="37" spans="1:88" x14ac:dyDescent="0.25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</row>
    <row r="38" spans="1:88" x14ac:dyDescent="0.25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</row>
    <row r="39" spans="1:88" x14ac:dyDescent="0.25">
      <c r="A39" s="5" t="s">
        <v>40</v>
      </c>
      <c r="B39" s="15">
        <f>B35+B36</f>
        <v>62485.61</v>
      </c>
      <c r="C39" s="15">
        <f t="shared" ref="C39:BN39" si="20">C35+C36</f>
        <v>66120.560000000012</v>
      </c>
      <c r="D39" s="15">
        <f t="shared" si="20"/>
        <v>87056.09</v>
      </c>
      <c r="E39" s="15">
        <f t="shared" si="20"/>
        <v>79151.100000000006</v>
      </c>
      <c r="F39" s="15">
        <f t="shared" si="20"/>
        <v>70129.01999999999</v>
      </c>
      <c r="G39" s="15">
        <f t="shared" si="20"/>
        <v>75296.97</v>
      </c>
      <c r="H39" s="15">
        <f t="shared" si="20"/>
        <v>86908.15</v>
      </c>
      <c r="I39" s="15">
        <f t="shared" si="20"/>
        <v>72570.530000000013</v>
      </c>
      <c r="J39" s="15">
        <f t="shared" si="20"/>
        <v>90843.450000000012</v>
      </c>
      <c r="K39" s="15">
        <f t="shared" si="20"/>
        <v>91425.91</v>
      </c>
      <c r="L39" s="15">
        <f t="shared" si="20"/>
        <v>87355.199999999997</v>
      </c>
      <c r="M39" s="15">
        <f t="shared" si="20"/>
        <v>92402.74000000002</v>
      </c>
      <c r="N39" s="15">
        <f t="shared" si="20"/>
        <v>83131.42</v>
      </c>
      <c r="O39" s="15">
        <f t="shared" si="20"/>
        <v>68179.17</v>
      </c>
      <c r="P39" s="15">
        <f t="shared" si="20"/>
        <v>61075.599999999991</v>
      </c>
      <c r="Q39" s="15">
        <f t="shared" si="20"/>
        <v>61411.55</v>
      </c>
      <c r="R39" s="15">
        <f t="shared" si="20"/>
        <v>50517.89</v>
      </c>
      <c r="S39" s="15">
        <f t="shared" si="20"/>
        <v>41821.53</v>
      </c>
      <c r="T39" s="15">
        <f t="shared" si="20"/>
        <v>42632.22</v>
      </c>
      <c r="U39" s="15">
        <f t="shared" si="20"/>
        <v>40273.659999999996</v>
      </c>
      <c r="V39" s="15">
        <f t="shared" si="20"/>
        <v>43601.67</v>
      </c>
      <c r="W39" s="15">
        <f t="shared" si="20"/>
        <v>54353.99</v>
      </c>
      <c r="X39" s="15">
        <f t="shared" si="20"/>
        <v>53528.43</v>
      </c>
      <c r="Y39" s="15">
        <f t="shared" si="20"/>
        <v>68006.75</v>
      </c>
      <c r="Z39" s="15">
        <f t="shared" si="20"/>
        <v>43619.11</v>
      </c>
      <c r="AA39" s="15">
        <f t="shared" si="20"/>
        <v>43516.909999999996</v>
      </c>
      <c r="AB39" s="15">
        <f t="shared" si="20"/>
        <v>44548.45</v>
      </c>
      <c r="AC39" s="15">
        <f t="shared" si="20"/>
        <v>46283.579999999994</v>
      </c>
      <c r="AD39" s="15">
        <f t="shared" si="20"/>
        <v>43989.72</v>
      </c>
      <c r="AE39" s="15">
        <f t="shared" si="20"/>
        <v>48860.29</v>
      </c>
      <c r="AF39" s="15">
        <f t="shared" si="20"/>
        <v>48206.18</v>
      </c>
      <c r="AG39" s="15">
        <f t="shared" si="20"/>
        <v>39981.32</v>
      </c>
      <c r="AH39" s="15">
        <f t="shared" si="20"/>
        <v>47344.649999999994</v>
      </c>
      <c r="AI39" s="15">
        <f t="shared" si="20"/>
        <v>51381.77</v>
      </c>
      <c r="AJ39" s="15">
        <f t="shared" si="20"/>
        <v>49866.119999999995</v>
      </c>
      <c r="AK39" s="15">
        <f t="shared" si="20"/>
        <v>56048.61</v>
      </c>
      <c r="AL39" s="15">
        <f t="shared" si="20"/>
        <v>50381.649999999994</v>
      </c>
      <c r="AM39" s="15">
        <f t="shared" si="20"/>
        <v>42361.95</v>
      </c>
      <c r="AN39" s="15">
        <f t="shared" si="20"/>
        <v>51603.91</v>
      </c>
      <c r="AO39" s="15">
        <f t="shared" si="20"/>
        <v>45610.6</v>
      </c>
      <c r="AP39" s="15">
        <f t="shared" si="20"/>
        <v>48824.06</v>
      </c>
      <c r="AQ39" s="15">
        <f t="shared" si="20"/>
        <v>49109.55</v>
      </c>
      <c r="AR39" s="15">
        <f t="shared" si="20"/>
        <v>49179.58</v>
      </c>
      <c r="AS39" s="15">
        <f t="shared" si="20"/>
        <v>20748.53</v>
      </c>
      <c r="AT39" s="15">
        <f t="shared" si="20"/>
        <v>52357.53</v>
      </c>
      <c r="AU39" s="15">
        <f t="shared" si="20"/>
        <v>49355.39</v>
      </c>
      <c r="AV39" s="15">
        <f t="shared" si="20"/>
        <v>47066.89</v>
      </c>
      <c r="AW39" s="15">
        <f t="shared" si="20"/>
        <v>66675</v>
      </c>
      <c r="AX39" s="15">
        <f t="shared" si="20"/>
        <v>47645.18</v>
      </c>
      <c r="AY39" s="15">
        <f t="shared" si="20"/>
        <v>45567.450000000004</v>
      </c>
      <c r="AZ39" s="15">
        <f t="shared" si="20"/>
        <v>45896.91</v>
      </c>
      <c r="BA39" s="15">
        <f t="shared" si="20"/>
        <v>48304.150000000009</v>
      </c>
      <c r="BB39" s="15">
        <f t="shared" si="20"/>
        <v>66547.83</v>
      </c>
      <c r="BC39" s="15">
        <f t="shared" si="20"/>
        <v>46530.820000000007</v>
      </c>
      <c r="BD39" s="15">
        <f t="shared" si="20"/>
        <v>76545.16</v>
      </c>
      <c r="BE39" s="15">
        <f t="shared" si="20"/>
        <v>33849.440000000002</v>
      </c>
      <c r="BF39" s="15">
        <f t="shared" si="20"/>
        <v>58526.000000000007</v>
      </c>
      <c r="BG39" s="15">
        <f t="shared" si="20"/>
        <v>50048.679999999993</v>
      </c>
      <c r="BH39" s="15">
        <f t="shared" si="20"/>
        <v>44477.04</v>
      </c>
      <c r="BI39" s="15">
        <f t="shared" si="20"/>
        <v>56704.75</v>
      </c>
      <c r="BJ39" s="15">
        <f t="shared" si="20"/>
        <v>46635.13</v>
      </c>
      <c r="BK39" s="15">
        <f t="shared" si="20"/>
        <v>46423.91</v>
      </c>
      <c r="BL39" s="15">
        <f t="shared" si="20"/>
        <v>50343.25</v>
      </c>
      <c r="BM39" s="15">
        <f t="shared" si="20"/>
        <v>47911.4</v>
      </c>
      <c r="BN39" s="15">
        <f t="shared" si="20"/>
        <v>53090.069999999992</v>
      </c>
      <c r="BO39" s="15">
        <f t="shared" ref="BO39:CJ39" si="21">BO35+BO36</f>
        <v>46803.319999999992</v>
      </c>
      <c r="BP39" s="15">
        <f t="shared" si="21"/>
        <v>52028.299999999996</v>
      </c>
      <c r="BQ39" s="15">
        <f t="shared" si="21"/>
        <v>49585.659999999996</v>
      </c>
      <c r="BR39" s="15">
        <f t="shared" si="21"/>
        <v>48831.360000000001</v>
      </c>
      <c r="BS39" s="15">
        <f t="shared" si="21"/>
        <v>48330</v>
      </c>
      <c r="BT39" s="15">
        <f t="shared" si="21"/>
        <v>43169.84</v>
      </c>
      <c r="BU39" s="15">
        <f t="shared" si="21"/>
        <v>41558.839999999997</v>
      </c>
      <c r="BV39" s="15">
        <f t="shared" si="21"/>
        <v>49400.75</v>
      </c>
      <c r="BW39" s="15">
        <f t="shared" si="21"/>
        <v>45939.839999999997</v>
      </c>
      <c r="BX39" s="15">
        <f t="shared" si="21"/>
        <v>48396.27</v>
      </c>
      <c r="BY39" s="15">
        <f t="shared" si="21"/>
        <v>0</v>
      </c>
      <c r="BZ39" s="15">
        <f t="shared" si="21"/>
        <v>0</v>
      </c>
      <c r="CA39" s="15">
        <f t="shared" si="21"/>
        <v>0</v>
      </c>
      <c r="CB39" s="15">
        <f t="shared" si="21"/>
        <v>0</v>
      </c>
      <c r="CC39" s="15">
        <f t="shared" si="21"/>
        <v>0</v>
      </c>
      <c r="CD39" s="15">
        <f t="shared" si="21"/>
        <v>0</v>
      </c>
      <c r="CE39" s="15">
        <f t="shared" si="21"/>
        <v>0</v>
      </c>
      <c r="CF39" s="15">
        <f t="shared" si="21"/>
        <v>0</v>
      </c>
      <c r="CG39" s="15">
        <f t="shared" si="21"/>
        <v>0</v>
      </c>
      <c r="CH39" s="15">
        <f t="shared" si="21"/>
        <v>0</v>
      </c>
      <c r="CI39" s="15">
        <f t="shared" si="21"/>
        <v>0</v>
      </c>
      <c r="CJ39" s="15">
        <f t="shared" si="21"/>
        <v>0</v>
      </c>
    </row>
    <row r="40" spans="1:88" x14ac:dyDescent="0.25">
      <c r="A40" s="5"/>
    </row>
    <row r="41" spans="1:88" x14ac:dyDescent="0.25">
      <c r="A41" s="7" t="s">
        <v>13</v>
      </c>
      <c r="B41" s="14">
        <f>SUM(B38:B40)</f>
        <v>259075.36</v>
      </c>
      <c r="C41" s="14">
        <f t="shared" ref="C41:BN41" si="22">SUM(C38:C40)</f>
        <v>272889.74</v>
      </c>
      <c r="D41" s="14">
        <f t="shared" si="22"/>
        <v>274455.3</v>
      </c>
      <c r="E41" s="14">
        <f t="shared" si="22"/>
        <v>267193.73</v>
      </c>
      <c r="F41" s="14">
        <f t="shared" si="22"/>
        <v>263524.14</v>
      </c>
      <c r="G41" s="14">
        <f t="shared" si="22"/>
        <v>252907.80000000002</v>
      </c>
      <c r="H41" s="14">
        <f t="shared" si="22"/>
        <v>290920.17</v>
      </c>
      <c r="I41" s="14">
        <f t="shared" si="22"/>
        <v>254905.41000000003</v>
      </c>
      <c r="J41" s="14">
        <f t="shared" si="22"/>
        <v>307740.15999999997</v>
      </c>
      <c r="K41" s="14">
        <f t="shared" si="22"/>
        <v>303888.93</v>
      </c>
      <c r="L41" s="14">
        <f t="shared" si="22"/>
        <v>306222.99</v>
      </c>
      <c r="M41" s="14">
        <f t="shared" si="22"/>
        <v>280043.93999999994</v>
      </c>
      <c r="N41" s="14">
        <f t="shared" si="22"/>
        <v>279949.26</v>
      </c>
      <c r="O41" s="14">
        <f t="shared" si="22"/>
        <v>261124.83999999997</v>
      </c>
      <c r="P41" s="14">
        <f t="shared" si="22"/>
        <v>247525.25</v>
      </c>
      <c r="Q41" s="14">
        <f t="shared" si="22"/>
        <v>248272.25</v>
      </c>
      <c r="R41" s="14">
        <f t="shared" si="22"/>
        <v>216685.09999999998</v>
      </c>
      <c r="S41" s="14">
        <f t="shared" si="22"/>
        <v>220638.03</v>
      </c>
      <c r="T41" s="14">
        <f t="shared" si="22"/>
        <v>220642.59</v>
      </c>
      <c r="U41" s="14">
        <f t="shared" si="22"/>
        <v>222776.95999999999</v>
      </c>
      <c r="V41" s="14">
        <f t="shared" si="22"/>
        <v>233384.69</v>
      </c>
      <c r="W41" s="14">
        <f t="shared" si="22"/>
        <v>242572.68999999997</v>
      </c>
      <c r="X41" s="14">
        <f t="shared" si="22"/>
        <v>248895.06999999998</v>
      </c>
      <c r="Y41" s="14">
        <f t="shared" si="22"/>
        <v>164185.60000000003</v>
      </c>
      <c r="Z41" s="14">
        <f t="shared" si="22"/>
        <v>222718.14999999997</v>
      </c>
      <c r="AA41" s="14">
        <f t="shared" si="22"/>
        <v>228205.2</v>
      </c>
      <c r="AB41" s="14">
        <f t="shared" si="22"/>
        <v>229619.32</v>
      </c>
      <c r="AC41" s="14">
        <f t="shared" si="22"/>
        <v>208259.99999999997</v>
      </c>
      <c r="AD41" s="14">
        <f t="shared" si="22"/>
        <v>254256.84</v>
      </c>
      <c r="AE41" s="14">
        <f t="shared" si="22"/>
        <v>240669.27000000002</v>
      </c>
      <c r="AF41" s="14">
        <f t="shared" si="22"/>
        <v>237624.57</v>
      </c>
      <c r="AG41" s="14">
        <f t="shared" si="22"/>
        <v>223165.36000000002</v>
      </c>
      <c r="AH41" s="14">
        <f t="shared" si="22"/>
        <v>220963.4</v>
      </c>
      <c r="AI41" s="14">
        <f t="shared" si="22"/>
        <v>263518.68000000005</v>
      </c>
      <c r="AJ41" s="14">
        <f t="shared" si="22"/>
        <v>247459.96</v>
      </c>
      <c r="AK41" s="14">
        <f t="shared" si="22"/>
        <v>93897.52</v>
      </c>
      <c r="AL41" s="14">
        <f t="shared" si="22"/>
        <v>229608.95999999999</v>
      </c>
      <c r="AM41" s="14">
        <f t="shared" si="22"/>
        <v>211023.5</v>
      </c>
      <c r="AN41" s="14">
        <f t="shared" si="22"/>
        <v>248158.05</v>
      </c>
      <c r="AO41" s="14">
        <f t="shared" si="22"/>
        <v>244956.99</v>
      </c>
      <c r="AP41" s="14">
        <f t="shared" si="22"/>
        <v>246289.56000000003</v>
      </c>
      <c r="AQ41" s="14">
        <f t="shared" si="22"/>
        <v>260477.35000000003</v>
      </c>
      <c r="AR41" s="14">
        <f t="shared" si="22"/>
        <v>255175.60000000003</v>
      </c>
      <c r="AS41" s="14">
        <f t="shared" si="22"/>
        <v>190338.00999999998</v>
      </c>
      <c r="AT41" s="14">
        <f t="shared" si="22"/>
        <v>252426.66</v>
      </c>
      <c r="AU41" s="14">
        <f t="shared" si="22"/>
        <v>244020.57</v>
      </c>
      <c r="AV41" s="14">
        <f t="shared" si="22"/>
        <v>265057.30000000005</v>
      </c>
      <c r="AW41" s="14">
        <f t="shared" si="22"/>
        <v>196850.73</v>
      </c>
      <c r="AX41" s="14">
        <f t="shared" si="22"/>
        <v>230628.00999999998</v>
      </c>
      <c r="AY41" s="14">
        <f t="shared" si="22"/>
        <v>227004.39</v>
      </c>
      <c r="AZ41" s="14">
        <f t="shared" si="22"/>
        <v>241136.97</v>
      </c>
      <c r="BA41" s="14">
        <f t="shared" si="22"/>
        <v>227696.17000000004</v>
      </c>
      <c r="BB41" s="14">
        <f t="shared" si="22"/>
        <v>250399.96000000002</v>
      </c>
      <c r="BC41" s="14">
        <f t="shared" si="22"/>
        <v>224033.77000000002</v>
      </c>
      <c r="BD41" s="14">
        <f t="shared" si="22"/>
        <v>257934.19000000003</v>
      </c>
      <c r="BE41" s="14">
        <f t="shared" si="22"/>
        <v>231539.25999999998</v>
      </c>
      <c r="BF41" s="14">
        <f t="shared" si="22"/>
        <v>264570.42000000004</v>
      </c>
      <c r="BG41" s="14">
        <f t="shared" si="22"/>
        <v>278619.38</v>
      </c>
      <c r="BH41" s="14">
        <f t="shared" si="22"/>
        <v>274298.36</v>
      </c>
      <c r="BI41" s="14">
        <f t="shared" si="22"/>
        <v>249848.66999999998</v>
      </c>
      <c r="BJ41" s="14">
        <f t="shared" si="22"/>
        <v>279419.88</v>
      </c>
      <c r="BK41" s="14">
        <f t="shared" si="22"/>
        <v>279572.96000000002</v>
      </c>
      <c r="BL41" s="14">
        <f t="shared" si="22"/>
        <v>291711.74</v>
      </c>
      <c r="BM41" s="14">
        <f t="shared" si="22"/>
        <v>255491.31000000003</v>
      </c>
      <c r="BN41" s="14">
        <f t="shared" si="22"/>
        <v>290441.89</v>
      </c>
      <c r="BO41" s="14">
        <f t="shared" ref="BO41:BX41" si="23">SUM(BO38:BO40)</f>
        <v>275056.41000000003</v>
      </c>
      <c r="BP41" s="14">
        <f t="shared" si="23"/>
        <v>239221.53999999998</v>
      </c>
      <c r="BQ41" s="14">
        <f t="shared" si="23"/>
        <v>265459.95999999996</v>
      </c>
      <c r="BR41" s="14">
        <f t="shared" si="23"/>
        <v>284793.98</v>
      </c>
      <c r="BS41" s="14">
        <f t="shared" si="23"/>
        <v>272933.52999999997</v>
      </c>
      <c r="BT41" s="14">
        <f t="shared" si="23"/>
        <v>258995.73999999996</v>
      </c>
      <c r="BU41" s="14">
        <f t="shared" si="23"/>
        <v>20367.149999999998</v>
      </c>
      <c r="BV41" s="14">
        <f t="shared" si="23"/>
        <v>358612.72</v>
      </c>
      <c r="BW41" s="14">
        <f t="shared" si="23"/>
        <v>278087.10999999993</v>
      </c>
      <c r="BX41" s="14">
        <f t="shared" si="23"/>
        <v>302014.13</v>
      </c>
      <c r="BY41" s="14">
        <v>275000</v>
      </c>
      <c r="BZ41" s="14">
        <v>275000</v>
      </c>
      <c r="CA41" s="14">
        <v>275000</v>
      </c>
      <c r="CB41" s="14">
        <v>275000</v>
      </c>
      <c r="CC41" s="14">
        <v>275000</v>
      </c>
      <c r="CD41" s="14">
        <v>275000</v>
      </c>
      <c r="CE41" s="14">
        <v>275000</v>
      </c>
      <c r="CF41" s="14">
        <v>275000</v>
      </c>
      <c r="CG41" s="14">
        <v>275000</v>
      </c>
      <c r="CH41" s="14">
        <v>275000</v>
      </c>
      <c r="CI41" s="14">
        <v>275000</v>
      </c>
      <c r="CJ41" s="14">
        <v>275000</v>
      </c>
    </row>
    <row r="42" spans="1:88" x14ac:dyDescent="0.25">
      <c r="A42" s="7"/>
    </row>
    <row r="43" spans="1:88" x14ac:dyDescent="0.25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>
        <v>360340</v>
      </c>
      <c r="BZ43" s="13">
        <v>360340</v>
      </c>
      <c r="CA43" s="13">
        <v>368617.49999999994</v>
      </c>
      <c r="CB43" s="13">
        <v>373992.49999999994</v>
      </c>
      <c r="CC43" s="13">
        <v>387279.49999999994</v>
      </c>
      <c r="CD43" s="13">
        <v>391579.49999999994</v>
      </c>
      <c r="CE43" s="13">
        <v>399856.99999999994</v>
      </c>
      <c r="CF43" s="13">
        <v>395879.49999999994</v>
      </c>
      <c r="CG43" s="13">
        <v>400566.49999999994</v>
      </c>
      <c r="CH43" s="13">
        <v>415078.99999999994</v>
      </c>
      <c r="CI43" s="13">
        <v>416476.49999999994</v>
      </c>
      <c r="CJ43" s="13">
        <v>421851.49999999994</v>
      </c>
    </row>
    <row r="44" spans="1:88" x14ac:dyDescent="0.25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>
        <v>37710.000000000007</v>
      </c>
      <c r="BZ44" s="13">
        <v>37710.000000000007</v>
      </c>
      <c r="CA44" s="13">
        <v>38576.250000000007</v>
      </c>
      <c r="CB44" s="13">
        <v>39138.750000000007</v>
      </c>
      <c r="CC44" s="13">
        <v>40529.250000000007</v>
      </c>
      <c r="CD44" s="13">
        <v>40979.250000000007</v>
      </c>
      <c r="CE44" s="13">
        <v>41845.500000000007</v>
      </c>
      <c r="CF44" s="13">
        <v>41429.250000000007</v>
      </c>
      <c r="CG44" s="13">
        <v>41919.750000000007</v>
      </c>
      <c r="CH44" s="13">
        <v>43438.500000000007</v>
      </c>
      <c r="CI44" s="13">
        <v>43584.750000000007</v>
      </c>
      <c r="CJ44" s="13">
        <v>44147.250000000007</v>
      </c>
    </row>
    <row r="45" spans="1:88" x14ac:dyDescent="0.25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>
        <v>14052.84</v>
      </c>
      <c r="BZ45" s="13">
        <v>15000</v>
      </c>
      <c r="CA45" s="13">
        <v>15000</v>
      </c>
      <c r="CB45" s="13">
        <v>15000</v>
      </c>
      <c r="CC45" s="13">
        <v>15000</v>
      </c>
      <c r="CD45" s="13">
        <v>15000</v>
      </c>
      <c r="CE45" s="13">
        <v>15000</v>
      </c>
      <c r="CF45" s="13">
        <v>15000</v>
      </c>
      <c r="CG45" s="13">
        <v>15000</v>
      </c>
      <c r="CH45" s="13">
        <v>15000</v>
      </c>
      <c r="CI45" s="13">
        <v>15000</v>
      </c>
      <c r="CJ45" s="13">
        <v>15000</v>
      </c>
    </row>
    <row r="46" spans="1:88" x14ac:dyDescent="0.25">
      <c r="A46" s="5"/>
    </row>
    <row r="47" spans="1:88" x14ac:dyDescent="0.25">
      <c r="A47" s="7" t="s">
        <v>41</v>
      </c>
      <c r="B47" s="10">
        <f>B43+B44</f>
        <v>289768.95</v>
      </c>
      <c r="C47" s="10">
        <f t="shared" ref="C47:BN47" si="24">C43+C44</f>
        <v>284471.29000000004</v>
      </c>
      <c r="D47" s="10">
        <f t="shared" si="24"/>
        <v>351774.38</v>
      </c>
      <c r="E47" s="10">
        <f t="shared" si="24"/>
        <v>286368.56</v>
      </c>
      <c r="F47" s="10">
        <f t="shared" si="24"/>
        <v>295868.74</v>
      </c>
      <c r="G47" s="10">
        <f t="shared" si="24"/>
        <v>286374.97000000003</v>
      </c>
      <c r="H47" s="10">
        <f t="shared" si="24"/>
        <v>285242.27</v>
      </c>
      <c r="I47" s="10">
        <f t="shared" si="24"/>
        <v>286730.56999999995</v>
      </c>
      <c r="J47" s="10">
        <f t="shared" si="24"/>
        <v>279643.28999999998</v>
      </c>
      <c r="K47" s="10">
        <f t="shared" si="24"/>
        <v>287191.45</v>
      </c>
      <c r="L47" s="10">
        <f t="shared" si="24"/>
        <v>281679.49</v>
      </c>
      <c r="M47" s="10">
        <f t="shared" si="24"/>
        <v>278151.64</v>
      </c>
      <c r="N47" s="10">
        <f t="shared" si="24"/>
        <v>255913.77</v>
      </c>
      <c r="O47" s="10">
        <f t="shared" si="24"/>
        <v>237034.88</v>
      </c>
      <c r="P47" s="10">
        <f t="shared" si="24"/>
        <v>250999.62</v>
      </c>
      <c r="Q47" s="10">
        <f t="shared" si="24"/>
        <v>231529.28999999998</v>
      </c>
      <c r="R47" s="10">
        <f t="shared" si="24"/>
        <v>229459.97</v>
      </c>
      <c r="S47" s="10">
        <f t="shared" si="24"/>
        <v>271776.16000000003</v>
      </c>
      <c r="T47" s="10">
        <f t="shared" si="24"/>
        <v>266128.86</v>
      </c>
      <c r="U47" s="10">
        <f t="shared" si="24"/>
        <v>264774.87</v>
      </c>
      <c r="V47" s="10">
        <f t="shared" si="24"/>
        <v>269150.44</v>
      </c>
      <c r="W47" s="10">
        <f t="shared" si="24"/>
        <v>252775.44999999998</v>
      </c>
      <c r="X47" s="10">
        <f t="shared" si="24"/>
        <v>239407.34</v>
      </c>
      <c r="Y47" s="10">
        <f t="shared" si="24"/>
        <v>-102078.57</v>
      </c>
      <c r="Z47" s="10">
        <f t="shared" si="24"/>
        <v>179575.7</v>
      </c>
      <c r="AA47" s="10">
        <f t="shared" si="24"/>
        <v>169307.78000000003</v>
      </c>
      <c r="AB47" s="10">
        <f t="shared" si="24"/>
        <v>200822.28999999998</v>
      </c>
      <c r="AC47" s="10">
        <f t="shared" si="24"/>
        <v>206462.52999999997</v>
      </c>
      <c r="AD47" s="10">
        <f t="shared" si="24"/>
        <v>213143.07</v>
      </c>
      <c r="AE47" s="10">
        <f t="shared" si="24"/>
        <v>197789.86</v>
      </c>
      <c r="AF47" s="10">
        <f t="shared" si="24"/>
        <v>228194.45</v>
      </c>
      <c r="AG47" s="10">
        <f t="shared" si="24"/>
        <v>210183.32</v>
      </c>
      <c r="AH47" s="10">
        <f t="shared" si="24"/>
        <v>208918.13</v>
      </c>
      <c r="AI47" s="10">
        <f t="shared" si="24"/>
        <v>207869</v>
      </c>
      <c r="AJ47" s="10">
        <f t="shared" si="24"/>
        <v>218249.12000000002</v>
      </c>
      <c r="AK47" s="10">
        <f t="shared" si="24"/>
        <v>101021.53000000001</v>
      </c>
      <c r="AL47" s="10">
        <f t="shared" si="24"/>
        <v>205290.04</v>
      </c>
      <c r="AM47" s="10">
        <f t="shared" si="24"/>
        <v>204196.22</v>
      </c>
      <c r="AN47" s="10">
        <f t="shared" si="24"/>
        <v>217656.32000000001</v>
      </c>
      <c r="AO47" s="10">
        <f t="shared" si="24"/>
        <v>239135.36000000002</v>
      </c>
      <c r="AP47" s="10">
        <f t="shared" si="24"/>
        <v>228671.80000000002</v>
      </c>
      <c r="AQ47" s="10">
        <f t="shared" si="24"/>
        <v>264386.32</v>
      </c>
      <c r="AR47" s="10">
        <f t="shared" si="24"/>
        <v>279543.54000000004</v>
      </c>
      <c r="AS47" s="10">
        <f t="shared" si="24"/>
        <v>324361.30999999994</v>
      </c>
      <c r="AT47" s="10">
        <f t="shared" si="24"/>
        <v>352371.27</v>
      </c>
      <c r="AU47" s="10">
        <f t="shared" si="24"/>
        <v>420715.46</v>
      </c>
      <c r="AV47" s="10">
        <f t="shared" si="24"/>
        <v>514962.31</v>
      </c>
      <c r="AW47" s="10">
        <f t="shared" si="24"/>
        <v>359471.13</v>
      </c>
      <c r="AX47" s="10">
        <f t="shared" si="24"/>
        <v>383785.11</v>
      </c>
      <c r="AY47" s="10">
        <f t="shared" si="24"/>
        <v>392407.1</v>
      </c>
      <c r="AZ47" s="10">
        <f t="shared" si="24"/>
        <v>425653.27999999997</v>
      </c>
      <c r="BA47" s="10">
        <f t="shared" si="24"/>
        <v>451829.17000000004</v>
      </c>
      <c r="BB47" s="10">
        <f t="shared" si="24"/>
        <v>457218.37000000005</v>
      </c>
      <c r="BC47" s="10">
        <f t="shared" si="24"/>
        <v>439092.42</v>
      </c>
      <c r="BD47" s="10">
        <f t="shared" si="24"/>
        <v>454627.51</v>
      </c>
      <c r="BE47" s="10">
        <f t="shared" si="24"/>
        <v>425905.3</v>
      </c>
      <c r="BF47" s="10">
        <f t="shared" si="24"/>
        <v>422544.09</v>
      </c>
      <c r="BG47" s="10">
        <f t="shared" si="24"/>
        <v>459393.75</v>
      </c>
      <c r="BH47" s="10">
        <f t="shared" si="24"/>
        <v>385328.98000000004</v>
      </c>
      <c r="BI47" s="10">
        <f t="shared" si="24"/>
        <v>-299108.98000000004</v>
      </c>
      <c r="BJ47" s="10">
        <f t="shared" si="24"/>
        <v>438253.29</v>
      </c>
      <c r="BK47" s="10">
        <f t="shared" si="24"/>
        <v>393046.31</v>
      </c>
      <c r="BL47" s="10">
        <f t="shared" si="24"/>
        <v>375557.52</v>
      </c>
      <c r="BM47" s="10">
        <f t="shared" si="24"/>
        <v>364632.52</v>
      </c>
      <c r="BN47" s="10">
        <f t="shared" si="24"/>
        <v>353761.69000000006</v>
      </c>
      <c r="BO47" s="10">
        <f t="shared" ref="BO47:CJ47" si="25">BO43+BO44</f>
        <v>404791.92000000004</v>
      </c>
      <c r="BP47" s="10">
        <f t="shared" si="25"/>
        <v>406359.11000000004</v>
      </c>
      <c r="BQ47" s="10">
        <f t="shared" si="25"/>
        <v>458034.12</v>
      </c>
      <c r="BR47" s="10">
        <f t="shared" si="25"/>
        <v>429920.52</v>
      </c>
      <c r="BS47" s="10">
        <f t="shared" si="25"/>
        <v>440970.51999999996</v>
      </c>
      <c r="BT47" s="10">
        <f t="shared" si="25"/>
        <v>414992.37999999995</v>
      </c>
      <c r="BU47" s="10">
        <f t="shared" si="25"/>
        <v>238701.77</v>
      </c>
      <c r="BV47" s="10">
        <f t="shared" si="25"/>
        <v>499150.61</v>
      </c>
      <c r="BW47" s="10">
        <f t="shared" si="25"/>
        <v>317419.28000000003</v>
      </c>
      <c r="BX47" s="10">
        <f t="shared" si="25"/>
        <v>420905.23000000004</v>
      </c>
      <c r="BY47" s="10">
        <f t="shared" si="25"/>
        <v>398050</v>
      </c>
      <c r="BZ47" s="10">
        <f t="shared" si="25"/>
        <v>398050</v>
      </c>
      <c r="CA47" s="10">
        <f t="shared" si="25"/>
        <v>407193.74999999994</v>
      </c>
      <c r="CB47" s="10">
        <f t="shared" si="25"/>
        <v>413131.24999999994</v>
      </c>
      <c r="CC47" s="10">
        <f t="shared" si="25"/>
        <v>427808.74999999994</v>
      </c>
      <c r="CD47" s="10">
        <f t="shared" si="25"/>
        <v>432558.74999999994</v>
      </c>
      <c r="CE47" s="10">
        <f t="shared" si="25"/>
        <v>441702.49999999994</v>
      </c>
      <c r="CF47" s="10">
        <f t="shared" si="25"/>
        <v>437308.74999999994</v>
      </c>
      <c r="CG47" s="10">
        <f t="shared" si="25"/>
        <v>442486.24999999994</v>
      </c>
      <c r="CH47" s="10">
        <f t="shared" si="25"/>
        <v>458517.49999999994</v>
      </c>
      <c r="CI47" s="10">
        <f t="shared" si="25"/>
        <v>460061.24999999994</v>
      </c>
      <c r="CJ47" s="10">
        <f t="shared" si="25"/>
        <v>465998.74999999994</v>
      </c>
    </row>
    <row r="48" spans="1:88" x14ac:dyDescent="0.25">
      <c r="A48" s="5"/>
    </row>
    <row r="49" spans="1:88" x14ac:dyDescent="0.25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</row>
    <row r="50" spans="1:88" x14ac:dyDescent="0.25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>
        <v>35000</v>
      </c>
      <c r="BZ50" s="13">
        <v>35000</v>
      </c>
      <c r="CA50" s="13">
        <v>35000</v>
      </c>
      <c r="CB50" s="13">
        <v>35000</v>
      </c>
      <c r="CC50" s="13">
        <v>35000</v>
      </c>
      <c r="CD50" s="13">
        <v>35000</v>
      </c>
      <c r="CE50" s="13">
        <v>35000</v>
      </c>
      <c r="CF50" s="13">
        <v>35000</v>
      </c>
      <c r="CG50" s="13">
        <v>35000</v>
      </c>
      <c r="CH50" s="13">
        <v>35000</v>
      </c>
      <c r="CI50" s="13">
        <v>35000</v>
      </c>
      <c r="CJ50" s="13">
        <v>35000</v>
      </c>
    </row>
    <row r="51" spans="1:88" x14ac:dyDescent="0.25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</row>
    <row r="52" spans="1:88" x14ac:dyDescent="0.25">
      <c r="A52" s="5"/>
    </row>
    <row r="53" spans="1:88" x14ac:dyDescent="0.25">
      <c r="A53" s="7" t="s">
        <v>20</v>
      </c>
      <c r="B53" s="16">
        <f>B32+B33+B38+B39+B43+B44+B45+B49+B50+B51</f>
        <v>1112849.1000000001</v>
      </c>
      <c r="C53" s="16">
        <f t="shared" ref="C53:BN53" si="26">C32+C33+C38+C39+C43+C44+C45+C49+C50+C51</f>
        <v>1181680.94</v>
      </c>
      <c r="D53" s="16">
        <f t="shared" si="26"/>
        <v>1172994.2500000002</v>
      </c>
      <c r="E53" s="16">
        <f t="shared" si="26"/>
        <v>1139664.05</v>
      </c>
      <c r="F53" s="16">
        <f t="shared" si="26"/>
        <v>1179828.1500000001</v>
      </c>
      <c r="G53" s="16">
        <f t="shared" si="26"/>
        <v>1118430.1399999999</v>
      </c>
      <c r="H53" s="16">
        <f t="shared" si="26"/>
        <v>1167449.22</v>
      </c>
      <c r="I53" s="16">
        <f t="shared" si="26"/>
        <v>1082551.77</v>
      </c>
      <c r="J53" s="16">
        <f t="shared" si="26"/>
        <v>1126775.7000000002</v>
      </c>
      <c r="K53" s="16">
        <f t="shared" si="26"/>
        <v>1133012.2200000002</v>
      </c>
      <c r="L53" s="16">
        <f t="shared" si="26"/>
        <v>1228121.8499999999</v>
      </c>
      <c r="M53" s="16">
        <f t="shared" si="26"/>
        <v>1142343.6599999999</v>
      </c>
      <c r="N53" s="16">
        <f t="shared" si="26"/>
        <v>1102527.48</v>
      </c>
      <c r="O53" s="16">
        <f t="shared" si="26"/>
        <v>1098330.26</v>
      </c>
      <c r="P53" s="16">
        <f t="shared" si="26"/>
        <v>1095210.1399999999</v>
      </c>
      <c r="Q53" s="16">
        <f t="shared" si="26"/>
        <v>1080841.3799999999</v>
      </c>
      <c r="R53" s="16">
        <f t="shared" si="26"/>
        <v>1018626.29</v>
      </c>
      <c r="S53" s="16">
        <f t="shared" si="26"/>
        <v>1120351.5200000003</v>
      </c>
      <c r="T53" s="16">
        <f t="shared" si="26"/>
        <v>1097301.49</v>
      </c>
      <c r="U53" s="16">
        <f t="shared" si="26"/>
        <v>1138900.8600000001</v>
      </c>
      <c r="V53" s="16">
        <f t="shared" si="26"/>
        <v>1044948.02</v>
      </c>
      <c r="W53" s="16">
        <f t="shared" si="26"/>
        <v>1121746.93</v>
      </c>
      <c r="X53" s="16">
        <f t="shared" si="26"/>
        <v>1102662.78</v>
      </c>
      <c r="Y53" s="16">
        <f t="shared" si="26"/>
        <v>202723.62000000002</v>
      </c>
      <c r="Z53" s="16">
        <f t="shared" si="26"/>
        <v>988034.29000000027</v>
      </c>
      <c r="AA53" s="16">
        <f t="shared" si="26"/>
        <v>917720.95000000007</v>
      </c>
      <c r="AB53" s="16">
        <f t="shared" si="26"/>
        <v>1035855.7100000001</v>
      </c>
      <c r="AC53" s="16">
        <f t="shared" si="26"/>
        <v>846134.90000000014</v>
      </c>
      <c r="AD53" s="16">
        <f t="shared" si="26"/>
        <v>1062931.99</v>
      </c>
      <c r="AE53" s="16">
        <f t="shared" si="26"/>
        <v>968250.19000000006</v>
      </c>
      <c r="AF53" s="16">
        <f t="shared" si="26"/>
        <v>889698.43</v>
      </c>
      <c r="AG53" s="16">
        <f t="shared" si="26"/>
        <v>965479.33</v>
      </c>
      <c r="AH53" s="16">
        <f t="shared" si="26"/>
        <v>864098.19000000006</v>
      </c>
      <c r="AI53" s="16">
        <f t="shared" si="26"/>
        <v>1031432.1600000003</v>
      </c>
      <c r="AJ53" s="16">
        <f t="shared" si="26"/>
        <v>1070653.6499999999</v>
      </c>
      <c r="AK53" s="16">
        <f t="shared" si="26"/>
        <v>934104.45000000007</v>
      </c>
      <c r="AL53" s="16">
        <f t="shared" si="26"/>
        <v>945945.9</v>
      </c>
      <c r="AM53" s="16">
        <f t="shared" si="26"/>
        <v>906260.86</v>
      </c>
      <c r="AN53" s="16">
        <f t="shared" si="26"/>
        <v>1150949.81</v>
      </c>
      <c r="AO53" s="16">
        <f t="shared" si="26"/>
        <v>1046914.2000000001</v>
      </c>
      <c r="AP53" s="16">
        <f t="shared" si="26"/>
        <v>1030954.15</v>
      </c>
      <c r="AQ53" s="16">
        <f t="shared" si="26"/>
        <v>982913.05999999994</v>
      </c>
      <c r="AR53" s="16">
        <f t="shared" si="26"/>
        <v>1074261</v>
      </c>
      <c r="AS53" s="16">
        <f t="shared" si="26"/>
        <v>1197753.97</v>
      </c>
      <c r="AT53" s="16">
        <f t="shared" si="26"/>
        <v>1125776.02</v>
      </c>
      <c r="AU53" s="16">
        <f t="shared" si="26"/>
        <v>1298532.22</v>
      </c>
      <c r="AV53" s="16">
        <f t="shared" si="26"/>
        <v>1509081.0300000003</v>
      </c>
      <c r="AW53" s="16">
        <f t="shared" si="26"/>
        <v>1073250.1399999999</v>
      </c>
      <c r="AX53" s="16">
        <f t="shared" si="26"/>
        <v>1194138.95</v>
      </c>
      <c r="AY53" s="16">
        <f t="shared" si="26"/>
        <v>1180379.47</v>
      </c>
      <c r="AZ53" s="16">
        <f t="shared" si="26"/>
        <v>1251376.2399999998</v>
      </c>
      <c r="BA53" s="16">
        <f t="shared" si="26"/>
        <v>1228599.1299999999</v>
      </c>
      <c r="BB53" s="16">
        <f t="shared" si="26"/>
        <v>1272089.44</v>
      </c>
      <c r="BC53" s="16">
        <f t="shared" si="26"/>
        <v>1286354.6700000002</v>
      </c>
      <c r="BD53" s="16">
        <f t="shared" si="26"/>
        <v>1313134.8900000001</v>
      </c>
      <c r="BE53" s="16">
        <f t="shared" si="26"/>
        <v>1271173.74</v>
      </c>
      <c r="BF53" s="16">
        <f t="shared" si="26"/>
        <v>1307006.76</v>
      </c>
      <c r="BG53" s="16">
        <f t="shared" si="26"/>
        <v>1405899.7799999998</v>
      </c>
      <c r="BH53" s="16">
        <f t="shared" si="26"/>
        <v>1322517.7300000002</v>
      </c>
      <c r="BI53" s="16">
        <f t="shared" si="26"/>
        <v>239489.96999999997</v>
      </c>
      <c r="BJ53" s="16">
        <f t="shared" si="26"/>
        <v>1328048.5399999998</v>
      </c>
      <c r="BK53" s="16">
        <f t="shared" si="26"/>
        <v>1276485.18</v>
      </c>
      <c r="BL53" s="16">
        <f t="shared" si="26"/>
        <v>1281200.2000000002</v>
      </c>
      <c r="BM53" s="16">
        <f t="shared" si="26"/>
        <v>1184958.7799999998</v>
      </c>
      <c r="BN53" s="16">
        <f t="shared" si="26"/>
        <v>1208512.3900000001</v>
      </c>
      <c r="BO53" s="16">
        <f t="shared" ref="BO53:CJ53" si="27">BO32+BO33+BO38+BO39+BO43+BO44+BO45+BO49+BO50+BO51</f>
        <v>1232702.7300000002</v>
      </c>
      <c r="BP53" s="16">
        <f t="shared" si="27"/>
        <v>1112615.7800000003</v>
      </c>
      <c r="BQ53" s="16">
        <f t="shared" si="27"/>
        <v>1107389.2300000002</v>
      </c>
      <c r="BR53" s="16">
        <f t="shared" si="27"/>
        <v>1112060.2500000002</v>
      </c>
      <c r="BS53" s="16">
        <f t="shared" si="27"/>
        <v>1093424.6000000001</v>
      </c>
      <c r="BT53" s="16">
        <f t="shared" si="27"/>
        <v>1098018.08</v>
      </c>
      <c r="BU53" s="16">
        <f t="shared" si="27"/>
        <v>719611.10000000009</v>
      </c>
      <c r="BV53" s="16">
        <f t="shared" si="27"/>
        <v>1367735.2099999997</v>
      </c>
      <c r="BW53" s="16">
        <f t="shared" si="27"/>
        <v>1049207.2599999998</v>
      </c>
      <c r="BX53" s="16">
        <f t="shared" si="27"/>
        <v>1190691.9999999998</v>
      </c>
      <c r="BY53" s="16">
        <f>BY32+BY33+BY41+BY43+BY44+BY45+BY49+BY50+BY51</f>
        <v>1211282.8400000001</v>
      </c>
      <c r="BZ53" s="16">
        <f t="shared" si="27"/>
        <v>937230</v>
      </c>
      <c r="CA53" s="16">
        <f t="shared" si="27"/>
        <v>950123.75</v>
      </c>
      <c r="CB53" s="16">
        <f t="shared" si="27"/>
        <v>958561.25</v>
      </c>
      <c r="CC53" s="16">
        <f t="shared" si="27"/>
        <v>979488.75</v>
      </c>
      <c r="CD53" s="16">
        <f t="shared" si="27"/>
        <v>986738.75</v>
      </c>
      <c r="CE53" s="16">
        <f t="shared" si="27"/>
        <v>999632.5</v>
      </c>
      <c r="CF53" s="16">
        <f t="shared" si="27"/>
        <v>993988.75</v>
      </c>
      <c r="CG53" s="16">
        <f t="shared" si="27"/>
        <v>1000416.25</v>
      </c>
      <c r="CH53" s="16">
        <f t="shared" si="27"/>
        <v>1023947.5</v>
      </c>
      <c r="CI53" s="16">
        <f t="shared" si="27"/>
        <v>1026741.25</v>
      </c>
      <c r="CJ53" s="16">
        <f t="shared" si="27"/>
        <v>1035178.75</v>
      </c>
    </row>
    <row r="54" spans="1:88" x14ac:dyDescent="0.25">
      <c r="A54" s="5"/>
    </row>
    <row r="55" spans="1:88" x14ac:dyDescent="0.25">
      <c r="A55" s="7" t="s">
        <v>19</v>
      </c>
      <c r="B55" s="10">
        <f>B20-B53</f>
        <v>-274062.17999999924</v>
      </c>
      <c r="C55" s="10">
        <f t="shared" ref="C55:BN55" si="28">C20-C53</f>
        <v>-458383.0699999989</v>
      </c>
      <c r="D55" s="10">
        <f t="shared" si="28"/>
        <v>-485991.17000000016</v>
      </c>
      <c r="E55" s="10">
        <f t="shared" si="28"/>
        <v>-7135.559999999823</v>
      </c>
      <c r="F55" s="10">
        <f t="shared" si="28"/>
        <v>-142562.36999999895</v>
      </c>
      <c r="G55" s="10">
        <f t="shared" si="28"/>
        <v>-186961.90999999945</v>
      </c>
      <c r="H55" s="10">
        <f t="shared" si="28"/>
        <v>-206038.81999999774</v>
      </c>
      <c r="I55" s="10">
        <f t="shared" si="28"/>
        <v>-156676.28000000073</v>
      </c>
      <c r="J55" s="10">
        <f t="shared" si="28"/>
        <v>-138692.40000000037</v>
      </c>
      <c r="K55" s="10">
        <f t="shared" si="28"/>
        <v>-377308.97999999812</v>
      </c>
      <c r="L55" s="10">
        <f t="shared" si="28"/>
        <v>-619774.36999999848</v>
      </c>
      <c r="M55" s="10">
        <f t="shared" si="28"/>
        <v>-765621.51999999932</v>
      </c>
      <c r="N55" s="10">
        <f t="shared" si="28"/>
        <v>-723747.48</v>
      </c>
      <c r="O55" s="10">
        <f t="shared" si="28"/>
        <v>-424925.95999999926</v>
      </c>
      <c r="P55" s="10">
        <f t="shared" si="28"/>
        <v>-31183.699999999488</v>
      </c>
      <c r="Q55" s="10">
        <f t="shared" si="28"/>
        <v>130674.2099999981</v>
      </c>
      <c r="R55" s="10">
        <f t="shared" si="28"/>
        <v>122271.56000000145</v>
      </c>
      <c r="S55" s="10">
        <f t="shared" si="28"/>
        <v>-27148.420000000624</v>
      </c>
      <c r="T55" s="10">
        <f t="shared" si="28"/>
        <v>-78115.90000000014</v>
      </c>
      <c r="U55" s="10">
        <f t="shared" si="28"/>
        <v>-178372.8600000001</v>
      </c>
      <c r="V55" s="10">
        <f t="shared" si="28"/>
        <v>-297780.28000000073</v>
      </c>
      <c r="W55" s="10">
        <f t="shared" si="28"/>
        <v>-437830.63000000012</v>
      </c>
      <c r="X55" s="10">
        <f t="shared" si="28"/>
        <v>-559924.46999999951</v>
      </c>
      <c r="Y55" s="10">
        <f t="shared" si="28"/>
        <v>1010552.13</v>
      </c>
      <c r="Z55" s="10">
        <f t="shared" si="28"/>
        <v>-87170.850000000792</v>
      </c>
      <c r="AA55" s="10">
        <f t="shared" si="28"/>
        <v>-103782.24999999895</v>
      </c>
      <c r="AB55" s="10">
        <f t="shared" si="28"/>
        <v>-388388.60999999859</v>
      </c>
      <c r="AC55" s="10">
        <f t="shared" si="28"/>
        <v>-410776.67000000342</v>
      </c>
      <c r="AD55" s="10">
        <f t="shared" si="28"/>
        <v>-693084.36999999895</v>
      </c>
      <c r="AE55" s="10">
        <f t="shared" si="28"/>
        <v>-997489.3399999995</v>
      </c>
      <c r="AF55" s="10">
        <f t="shared" si="28"/>
        <v>-1233616.1200000006</v>
      </c>
      <c r="AG55" s="10">
        <f t="shared" si="28"/>
        <v>-1384916.7000000011</v>
      </c>
      <c r="AH55" s="10">
        <f t="shared" si="28"/>
        <v>-1121530.94</v>
      </c>
      <c r="AI55" s="10">
        <f t="shared" si="28"/>
        <v>-1349778.5699999994</v>
      </c>
      <c r="AJ55" s="10">
        <f t="shared" si="28"/>
        <v>-857222.05999999819</v>
      </c>
      <c r="AK55" s="10">
        <f t="shared" si="28"/>
        <v>-597319.60999999929</v>
      </c>
      <c r="AL55" s="10">
        <f t="shared" si="28"/>
        <v>-568565.40000000095</v>
      </c>
      <c r="AM55" s="10">
        <f t="shared" si="28"/>
        <v>-265654.90000000095</v>
      </c>
      <c r="AN55" s="10">
        <f t="shared" si="28"/>
        <v>-205397.03000000166</v>
      </c>
      <c r="AO55" s="10">
        <f t="shared" si="28"/>
        <v>-420058.15000000026</v>
      </c>
      <c r="AP55" s="10">
        <f t="shared" si="28"/>
        <v>-591735.91999999958</v>
      </c>
      <c r="AQ55" s="10">
        <f t="shared" si="28"/>
        <v>-631682.06999999972</v>
      </c>
      <c r="AR55" s="10">
        <f t="shared" si="28"/>
        <v>-530437.58999999985</v>
      </c>
      <c r="AS55" s="10">
        <f t="shared" si="28"/>
        <v>-596086.97999999882</v>
      </c>
      <c r="AT55" s="10">
        <f t="shared" si="28"/>
        <v>-330902.36999999965</v>
      </c>
      <c r="AU55" s="10">
        <f t="shared" si="28"/>
        <v>-291501.87000000034</v>
      </c>
      <c r="AV55" s="10">
        <f t="shared" si="28"/>
        <v>-292181.54000000097</v>
      </c>
      <c r="AW55" s="10">
        <f t="shared" si="28"/>
        <v>69660.210000000661</v>
      </c>
      <c r="AX55" s="10">
        <f t="shared" si="28"/>
        <v>302686.42999999993</v>
      </c>
      <c r="AY55" s="10">
        <f t="shared" si="28"/>
        <v>129623.55999999843</v>
      </c>
      <c r="AZ55" s="10">
        <f t="shared" si="28"/>
        <v>380458.55000000028</v>
      </c>
      <c r="BA55" s="10">
        <f t="shared" si="28"/>
        <v>109534.00999999978</v>
      </c>
      <c r="BB55" s="10">
        <f t="shared" si="28"/>
        <v>150952.88000000035</v>
      </c>
      <c r="BC55" s="10">
        <f t="shared" si="28"/>
        <v>9614.0300000009593</v>
      </c>
      <c r="BD55" s="10">
        <f t="shared" si="28"/>
        <v>72474.53999999864</v>
      </c>
      <c r="BE55" s="10">
        <f t="shared" si="28"/>
        <v>2779.2300000016112</v>
      </c>
      <c r="BF55" s="10">
        <f t="shared" si="28"/>
        <v>-58559.280000000494</v>
      </c>
      <c r="BG55" s="10">
        <f t="shared" si="28"/>
        <v>-96941.000000000466</v>
      </c>
      <c r="BH55" s="10">
        <f t="shared" si="28"/>
        <v>-193576.12000000267</v>
      </c>
      <c r="BI55" s="10">
        <f t="shared" si="28"/>
        <v>716230.57999999891</v>
      </c>
      <c r="BJ55" s="10">
        <f t="shared" si="28"/>
        <v>187964.49000000046</v>
      </c>
      <c r="BK55" s="10">
        <f t="shared" si="28"/>
        <v>-122138.18999999971</v>
      </c>
      <c r="BL55" s="10">
        <f t="shared" si="28"/>
        <v>119472.34999999963</v>
      </c>
      <c r="BM55" s="10">
        <f t="shared" si="28"/>
        <v>-303535.50000000047</v>
      </c>
      <c r="BN55" s="10">
        <f t="shared" si="28"/>
        <v>303824.37999999942</v>
      </c>
      <c r="BO55" s="10">
        <f t="shared" ref="BO55:CJ55" si="29">BO20-BO53</f>
        <v>178631.46999999997</v>
      </c>
      <c r="BP55" s="10">
        <f t="shared" si="29"/>
        <v>-6385.160000000149</v>
      </c>
      <c r="BQ55" s="10">
        <f t="shared" si="29"/>
        <v>345539.27000000072</v>
      </c>
      <c r="BR55" s="10">
        <f t="shared" si="29"/>
        <v>-5762.0400000002701</v>
      </c>
      <c r="BS55" s="10">
        <f t="shared" si="29"/>
        <v>-13915.069999998901</v>
      </c>
      <c r="BT55" s="10">
        <f t="shared" si="29"/>
        <v>4816.0500000007451</v>
      </c>
      <c r="BU55" s="10">
        <f t="shared" si="29"/>
        <v>6603.5199999990873</v>
      </c>
      <c r="BV55" s="10">
        <f t="shared" si="29"/>
        <v>328967.14999999874</v>
      </c>
      <c r="BW55" s="10">
        <f t="shared" si="29"/>
        <v>226695.06000000052</v>
      </c>
      <c r="BX55" s="10">
        <f t="shared" si="29"/>
        <v>-34928.050000000512</v>
      </c>
      <c r="BY55" s="10">
        <f>BY20-BY53</f>
        <v>112699.29207024979</v>
      </c>
      <c r="BZ55" s="10">
        <f t="shared" si="29"/>
        <v>361752.13207024988</v>
      </c>
      <c r="CA55" s="10">
        <f t="shared" si="29"/>
        <v>380853.38207024988</v>
      </c>
      <c r="CB55" s="10">
        <f t="shared" si="29"/>
        <v>323778.38207024988</v>
      </c>
      <c r="CC55" s="10">
        <f t="shared" si="29"/>
        <v>509659.38207024988</v>
      </c>
      <c r="CD55" s="10">
        <f t="shared" si="29"/>
        <v>500259.38207024988</v>
      </c>
      <c r="CE55" s="10">
        <f t="shared" si="29"/>
        <v>499360.63207024988</v>
      </c>
      <c r="CF55" s="10">
        <f t="shared" si="29"/>
        <v>460859.38207024988</v>
      </c>
      <c r="CG55" s="10">
        <f t="shared" si="29"/>
        <v>505540.38207024988</v>
      </c>
      <c r="CH55" s="10">
        <f t="shared" si="29"/>
        <v>558265.38207024988</v>
      </c>
      <c r="CI55" s="10">
        <f t="shared" si="29"/>
        <v>542689.13207024988</v>
      </c>
      <c r="CJ55" s="10">
        <f t="shared" si="29"/>
        <v>555614.13207024988</v>
      </c>
    </row>
    <row r="56" spans="1:88" x14ac:dyDescent="0.25">
      <c r="A56" s="7" t="s">
        <v>43</v>
      </c>
      <c r="B56" s="9">
        <f>B55/B4</f>
        <v>-3.5142477248376131E-2</v>
      </c>
      <c r="C56" s="9">
        <f t="shared" ref="C56:BN56" si="30">C55/C4</f>
        <v>-5.9015288015381022E-2</v>
      </c>
      <c r="D56" s="9">
        <f t="shared" si="30"/>
        <v>-5.8937275855330137E-2</v>
      </c>
      <c r="E56" s="9">
        <f t="shared" si="30"/>
        <v>-8.1117009536720291E-4</v>
      </c>
      <c r="F56" s="9">
        <f t="shared" si="30"/>
        <v>-1.6703766471278997E-2</v>
      </c>
      <c r="G56" s="9">
        <f t="shared" si="30"/>
        <v>-2.2184491884574824E-2</v>
      </c>
      <c r="H56" s="9">
        <f t="shared" si="30"/>
        <v>-2.413734676948057E-2</v>
      </c>
      <c r="I56" s="9">
        <f t="shared" si="30"/>
        <v>-1.8865811989931643E-2</v>
      </c>
      <c r="J56" s="9">
        <f t="shared" si="30"/>
        <v>-1.6741590981012851E-2</v>
      </c>
      <c r="K56" s="9">
        <f t="shared" si="30"/>
        <v>-4.9366188228188404E-2</v>
      </c>
      <c r="L56" s="9">
        <f t="shared" si="30"/>
        <v>-8.7192820727385503E-2</v>
      </c>
      <c r="M56" s="9">
        <f t="shared" si="30"/>
        <v>-0.10728219656869714</v>
      </c>
      <c r="N56" s="9">
        <f t="shared" si="30"/>
        <v>-0.10482995787273799</v>
      </c>
      <c r="O56" s="9">
        <f t="shared" si="30"/>
        <v>-6.2872315662430359E-2</v>
      </c>
      <c r="P56" s="9">
        <f t="shared" si="30"/>
        <v>-4.1904795707203004E-3</v>
      </c>
      <c r="Q56" s="9">
        <f t="shared" si="30"/>
        <v>1.5706678131078282E-2</v>
      </c>
      <c r="R56" s="9">
        <f t="shared" si="30"/>
        <v>1.5274626103360781E-2</v>
      </c>
      <c r="S56" s="9">
        <f t="shared" si="30"/>
        <v>-3.6049901565825353E-3</v>
      </c>
      <c r="T56" s="9">
        <f t="shared" si="30"/>
        <v>-1.0698615955523709E-2</v>
      </c>
      <c r="U56" s="9">
        <f t="shared" si="30"/>
        <v>-2.4955836663244399E-2</v>
      </c>
      <c r="V56" s="9">
        <f t="shared" si="30"/>
        <v>-4.1992242735083479E-2</v>
      </c>
      <c r="W56" s="9">
        <f t="shared" si="30"/>
        <v>-6.2370387059768634E-2</v>
      </c>
      <c r="X56" s="9">
        <f t="shared" si="30"/>
        <v>-7.9313903889033491E-2</v>
      </c>
      <c r="Y56" s="9">
        <f t="shared" si="30"/>
        <v>0.18103856919025318</v>
      </c>
      <c r="Z56" s="9">
        <f t="shared" si="30"/>
        <v>-1.2440352679774657E-2</v>
      </c>
      <c r="AA56" s="9">
        <f t="shared" si="30"/>
        <v>-1.3995252872149703E-2</v>
      </c>
      <c r="AB56" s="9">
        <f t="shared" si="30"/>
        <v>-5.1139767004233332E-2</v>
      </c>
      <c r="AC56" s="9">
        <f t="shared" si="30"/>
        <v>-5.4666549887245439E-2</v>
      </c>
      <c r="AD56" s="9">
        <f t="shared" si="30"/>
        <v>-8.2454785991182319E-2</v>
      </c>
      <c r="AE56" s="9">
        <f t="shared" si="30"/>
        <v>-0.12615089816725467</v>
      </c>
      <c r="AF56" s="9">
        <f t="shared" si="30"/>
        <v>-0.14996026901027945</v>
      </c>
      <c r="AG56" s="9">
        <f t="shared" si="30"/>
        <v>-0.18144866127949583</v>
      </c>
      <c r="AH56" s="9">
        <f t="shared" si="30"/>
        <v>-0.13950774640950364</v>
      </c>
      <c r="AI56" s="9">
        <f t="shared" si="30"/>
        <v>-0.17340077695212869</v>
      </c>
      <c r="AJ56" s="9">
        <f t="shared" si="30"/>
        <v>-0.11682367417114142</v>
      </c>
      <c r="AK56" s="9">
        <f t="shared" si="30"/>
        <v>-9.8343271245247749E-2</v>
      </c>
      <c r="AL56" s="9">
        <f t="shared" si="30"/>
        <v>-7.9119814946555594E-2</v>
      </c>
      <c r="AM56" s="9">
        <f t="shared" si="30"/>
        <v>-3.5832866314186883E-2</v>
      </c>
      <c r="AN56" s="9">
        <f t="shared" si="30"/>
        <v>-2.577268524795082E-2</v>
      </c>
      <c r="AO56" s="9">
        <f t="shared" si="30"/>
        <v>-4.9381068543575012E-2</v>
      </c>
      <c r="AP56" s="9">
        <f t="shared" si="30"/>
        <v>-7.3034789016419605E-2</v>
      </c>
      <c r="AQ56" s="9">
        <f t="shared" si="30"/>
        <v>-7.7699531310184172E-2</v>
      </c>
      <c r="AR56" s="9">
        <f t="shared" si="30"/>
        <v>-6.5919254285557324E-2</v>
      </c>
      <c r="AS56" s="9">
        <f t="shared" si="30"/>
        <v>-6.9279345436027817E-2</v>
      </c>
      <c r="AT56" s="9">
        <f t="shared" si="30"/>
        <v>-3.7762325343563392E-2</v>
      </c>
      <c r="AU56" s="9">
        <f t="shared" si="30"/>
        <v>-3.2461129608460204E-2</v>
      </c>
      <c r="AV56" s="9">
        <f t="shared" si="30"/>
        <v>-3.4011301128223342E-2</v>
      </c>
      <c r="AW56" s="9">
        <f t="shared" si="30"/>
        <v>1.0294461103329565E-2</v>
      </c>
      <c r="AX56" s="9">
        <f t="shared" si="30"/>
        <v>3.6019858444249438E-2</v>
      </c>
      <c r="AY56" s="9">
        <f t="shared" si="30"/>
        <v>1.624481326487779E-2</v>
      </c>
      <c r="AZ56" s="9">
        <f t="shared" si="30"/>
        <v>4.4515608456733753E-2</v>
      </c>
      <c r="BA56" s="9">
        <f t="shared" si="30"/>
        <v>1.360046753002842E-2</v>
      </c>
      <c r="BB56" s="9">
        <f t="shared" si="30"/>
        <v>1.8663920168145862E-2</v>
      </c>
      <c r="BC56" s="9">
        <f t="shared" si="30"/>
        <v>1.2012166965257491E-3</v>
      </c>
      <c r="BD56" s="9">
        <f t="shared" si="30"/>
        <v>8.9826162201190468E-3</v>
      </c>
      <c r="BE56" s="9">
        <f t="shared" si="30"/>
        <v>3.5084864292006876E-4</v>
      </c>
      <c r="BF56" s="9">
        <f t="shared" si="30"/>
        <v>-7.7339446788890478E-3</v>
      </c>
      <c r="BG56" s="9">
        <f t="shared" si="30"/>
        <v>-1.2000247726924179E-2</v>
      </c>
      <c r="BH56" s="9">
        <f t="shared" si="30"/>
        <v>-2.4145581109308489E-2</v>
      </c>
      <c r="BI56" s="9">
        <f t="shared" si="30"/>
        <v>0.10356094909143887</v>
      </c>
      <c r="BJ56" s="9">
        <f t="shared" si="30"/>
        <v>2.2497454832743489E-2</v>
      </c>
      <c r="BK56" s="9">
        <f t="shared" si="30"/>
        <v>-1.6319533635919713E-2</v>
      </c>
      <c r="BL56" s="9">
        <f t="shared" si="30"/>
        <v>1.4889900944922499E-2</v>
      </c>
      <c r="BM56" s="9">
        <f t="shared" si="30"/>
        <v>-4.6640341122254216E-2</v>
      </c>
      <c r="BN56" s="9">
        <f t="shared" si="30"/>
        <v>3.6544147165130693E-2</v>
      </c>
      <c r="BO56" s="9">
        <f t="shared" ref="BO56:CJ56" si="31">BO55/BO4</f>
        <v>2.2188030961387915E-2</v>
      </c>
      <c r="BP56" s="9">
        <f t="shared" si="31"/>
        <v>-8.7035487685656733E-4</v>
      </c>
      <c r="BQ56" s="9">
        <f t="shared" si="31"/>
        <v>4.1777589278083289E-2</v>
      </c>
      <c r="BR56" s="9">
        <f t="shared" si="31"/>
        <v>-7.9993430088851579E-4</v>
      </c>
      <c r="BS56" s="9">
        <f t="shared" si="31"/>
        <v>-1.9837697288291375E-3</v>
      </c>
      <c r="BT56" s="9">
        <f t="shared" si="31"/>
        <v>6.6186995597311018E-4</v>
      </c>
      <c r="BU56" s="9">
        <f t="shared" si="31"/>
        <v>1.1886210657529731E-3</v>
      </c>
      <c r="BV56" s="9">
        <f t="shared" si="31"/>
        <v>3.2784384747869176E-2</v>
      </c>
      <c r="BW56" s="9">
        <f t="shared" si="31"/>
        <v>2.7307344480097837E-2</v>
      </c>
      <c r="BX56" s="9">
        <f t="shared" si="31"/>
        <v>-4.2017990755081466E-3</v>
      </c>
      <c r="BY56" s="9">
        <f t="shared" si="31"/>
        <v>1.3448602872344844E-2</v>
      </c>
      <c r="BZ56" s="9">
        <f t="shared" si="31"/>
        <v>4.3168512180220747E-2</v>
      </c>
      <c r="CA56" s="9">
        <f t="shared" si="31"/>
        <v>4.4427341157217831E-2</v>
      </c>
      <c r="CB56" s="9">
        <f t="shared" si="31"/>
        <v>3.7226603284880699E-2</v>
      </c>
      <c r="CC56" s="9">
        <f t="shared" si="31"/>
        <v>5.6587951154194183E-2</v>
      </c>
      <c r="CD56" s="9">
        <f t="shared" si="31"/>
        <v>5.4934319669494303E-2</v>
      </c>
      <c r="CE56" s="9">
        <f t="shared" si="31"/>
        <v>5.3700465864098275E-2</v>
      </c>
      <c r="CF56" s="9">
        <f t="shared" si="31"/>
        <v>5.0058043998289239E-2</v>
      </c>
      <c r="CG56" s="9">
        <f t="shared" si="31"/>
        <v>5.4268732979469686E-2</v>
      </c>
      <c r="CH56" s="9">
        <f t="shared" si="31"/>
        <v>5.7833355648010967E-2</v>
      </c>
      <c r="CI56" s="9">
        <f t="shared" si="31"/>
        <v>5.6031091019591125E-2</v>
      </c>
      <c r="CJ56" s="9">
        <f t="shared" si="31"/>
        <v>5.6634639627975117E-2</v>
      </c>
    </row>
    <row r="58" spans="1:8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60" spans="1:88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</vt:lpstr>
      <vt:lpstr>SB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2025-05-07T09:11:30Z</dcterms:modified>
</cp:coreProperties>
</file>