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F94540C9-497C-48DA-A99D-27F9A97F30F2}" xr6:coauthVersionLast="47" xr6:coauthVersionMax="47" xr10:uidLastSave="{00000000-0000-0000-0000-000000000000}"/>
  <bookViews>
    <workbookView xWindow="-108" yWindow="-108" windowWidth="23256" windowHeight="13896"/>
  </bookViews>
  <sheets>
    <sheet name="Chinese Set Menu " sheetId="7" r:id="rId1"/>
    <sheet name="Sheet1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5" i="7" l="1"/>
  <c r="E95" i="7"/>
  <c r="D72" i="7"/>
  <c r="D8" i="7"/>
  <c r="E102" i="7"/>
  <c r="E101" i="7"/>
  <c r="E100" i="7"/>
  <c r="E99" i="7"/>
  <c r="E98" i="7"/>
  <c r="E97" i="7"/>
  <c r="E94" i="7"/>
  <c r="E93" i="7"/>
  <c r="E92" i="7"/>
  <c r="E91" i="7"/>
  <c r="E90" i="7"/>
  <c r="E89" i="7"/>
  <c r="E88" i="7"/>
  <c r="E87" i="7"/>
  <c r="E86" i="7"/>
  <c r="E85" i="7"/>
  <c r="E83" i="7"/>
  <c r="E82" i="7"/>
  <c r="E79" i="7"/>
  <c r="E78" i="7"/>
  <c r="E77" i="7"/>
  <c r="E76" i="7"/>
  <c r="E103" i="7"/>
  <c r="E105" i="7"/>
  <c r="E106" i="7"/>
  <c r="E38" i="7"/>
  <c r="D35" i="7"/>
  <c r="E35" i="7"/>
  <c r="E46" i="7"/>
  <c r="E47" i="7"/>
  <c r="E36" i="7"/>
  <c r="E32" i="7"/>
  <c r="E31" i="7"/>
  <c r="E30" i="7"/>
  <c r="E34" i="7"/>
  <c r="E16" i="7"/>
  <c r="E17" i="7"/>
  <c r="E19" i="7"/>
  <c r="E20" i="7"/>
  <c r="E21" i="7"/>
  <c r="E22" i="7"/>
  <c r="E23" i="7"/>
  <c r="E25" i="7"/>
  <c r="E26" i="7"/>
  <c r="E27" i="7"/>
  <c r="E28" i="7"/>
  <c r="E29" i="7"/>
  <c r="E39" i="7"/>
  <c r="E40" i="7"/>
  <c r="E41" i="7"/>
  <c r="E42" i="7"/>
  <c r="E43" i="7"/>
  <c r="E12" i="7"/>
  <c r="E44" i="7"/>
  <c r="E13" i="7"/>
  <c r="E14" i="7"/>
  <c r="E24" i="7"/>
  <c r="E45" i="7"/>
  <c r="B8" i="7"/>
  <c r="B72" i="7"/>
  <c r="E104" i="7"/>
  <c r="C72" i="7"/>
  <c r="E107" i="7"/>
  <c r="E72" i="7"/>
  <c r="C8" i="7"/>
  <c r="E48" i="7"/>
  <c r="E8" i="7"/>
</calcChain>
</file>

<file path=xl/sharedStrings.xml><?xml version="1.0" encoding="utf-8"?>
<sst xmlns="http://schemas.openxmlformats.org/spreadsheetml/2006/main" count="180" uniqueCount="94">
  <si>
    <t>STANDARD COST RECIPE CARD</t>
  </si>
  <si>
    <t>LOCATION :</t>
  </si>
  <si>
    <t>DATE            :</t>
  </si>
  <si>
    <t>COST/PORTION</t>
  </si>
  <si>
    <t>SALES</t>
  </si>
  <si>
    <t>COST %</t>
  </si>
  <si>
    <t>QTY</t>
  </si>
  <si>
    <t>UNIT</t>
  </si>
  <si>
    <t>INGREDIENTS</t>
  </si>
  <si>
    <t>AT AMOUNT</t>
  </si>
  <si>
    <t>TOTAL AMOUNT</t>
  </si>
  <si>
    <t>Total Cost</t>
  </si>
  <si>
    <t>Total Cost Price</t>
  </si>
  <si>
    <t>Portion Price</t>
  </si>
  <si>
    <t>Actual Sales Pirce</t>
  </si>
  <si>
    <t>Percentage Cost%</t>
  </si>
  <si>
    <t>Xanadu Restaurant</t>
  </si>
  <si>
    <t>No.Portion</t>
  </si>
  <si>
    <t xml:space="preserve">PRICE </t>
  </si>
  <si>
    <t>Menu No.1</t>
  </si>
  <si>
    <t>viss</t>
  </si>
  <si>
    <t>nos</t>
  </si>
  <si>
    <t>pkt</t>
  </si>
  <si>
    <t>cup</t>
  </si>
  <si>
    <t>tin</t>
  </si>
  <si>
    <t>SOUP</t>
  </si>
  <si>
    <t>MAIN COURSE</t>
  </si>
  <si>
    <t>Onion</t>
  </si>
  <si>
    <t>Garlic</t>
  </si>
  <si>
    <t>Salt</t>
  </si>
  <si>
    <t>Chicken Powder</t>
  </si>
  <si>
    <t>Rice</t>
  </si>
  <si>
    <t>DESSERT</t>
  </si>
  <si>
    <t>Sugar</t>
  </si>
  <si>
    <t>APPETIZER</t>
  </si>
  <si>
    <t>Water Melon</t>
  </si>
  <si>
    <t>Papaya</t>
  </si>
  <si>
    <t>Chicken</t>
  </si>
  <si>
    <t xml:space="preserve">Chicken </t>
  </si>
  <si>
    <t>Dry Chill</t>
  </si>
  <si>
    <t>Soya Sauce {Green}</t>
  </si>
  <si>
    <t>Soya Sauce {yellow}</t>
  </si>
  <si>
    <t>Oyster Sauce</t>
  </si>
  <si>
    <t xml:space="preserve">Ginger </t>
  </si>
  <si>
    <t>bot</t>
  </si>
  <si>
    <t>Pkt</t>
  </si>
  <si>
    <t>Net Selling Price</t>
  </si>
  <si>
    <t>Viss</t>
  </si>
  <si>
    <t>Vegetable Oil</t>
  </si>
  <si>
    <t>Prepared By</t>
  </si>
  <si>
    <t>Checked  By</t>
  </si>
  <si>
    <t xml:space="preserve">Approved By </t>
  </si>
  <si>
    <t>Zaw Nyunt</t>
  </si>
  <si>
    <t>Swe Zin Myint</t>
  </si>
  <si>
    <t>Wynn Ko Ko</t>
  </si>
  <si>
    <t>Executive Chef</t>
  </si>
  <si>
    <t>Purchaser</t>
  </si>
  <si>
    <t>Operation Manager</t>
  </si>
  <si>
    <t xml:space="preserve">               Confirmed By</t>
  </si>
  <si>
    <t xml:space="preserve">             Tin Moe Hla</t>
  </si>
  <si>
    <t xml:space="preserve">               Account Manager</t>
  </si>
  <si>
    <t>Pork</t>
  </si>
  <si>
    <t>Black Bean Paste</t>
  </si>
  <si>
    <t>Chinese Mustaed</t>
  </si>
  <si>
    <t>Green Chill</t>
  </si>
  <si>
    <t>Tin</t>
  </si>
  <si>
    <t>Honey Melon</t>
  </si>
  <si>
    <t>Pal</t>
  </si>
  <si>
    <t>Bdl</t>
  </si>
  <si>
    <t>lime</t>
  </si>
  <si>
    <t>bean powder raw</t>
  </si>
  <si>
    <t>Blueberry</t>
  </si>
  <si>
    <t>Topping Cream</t>
  </si>
  <si>
    <t>Coriander Leaf</t>
  </si>
  <si>
    <t>Bitter Goued Leaf</t>
  </si>
  <si>
    <t>Asian Set Menu (B)</t>
  </si>
  <si>
    <t>Westem  SET MENU  {A}</t>
  </si>
  <si>
    <t>Frech Bean</t>
  </si>
  <si>
    <t>Tuna In Oil</t>
  </si>
  <si>
    <t>Lettuce</t>
  </si>
  <si>
    <t>Whipping Cream</t>
  </si>
  <si>
    <t>Peel Tomato</t>
  </si>
  <si>
    <t>Chicken Bread</t>
  </si>
  <si>
    <t>Mushroom</t>
  </si>
  <si>
    <t>Carrot</t>
  </si>
  <si>
    <t>Kailan</t>
  </si>
  <si>
    <t>Potato</t>
  </si>
  <si>
    <t>Olive Oil</t>
  </si>
  <si>
    <t>bdl</t>
  </si>
  <si>
    <t>lit</t>
  </si>
  <si>
    <t>Egg</t>
  </si>
  <si>
    <t>Milk</t>
  </si>
  <si>
    <t>Pepper</t>
  </si>
  <si>
    <t>Red Cherryy 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</si>
</sst>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Palatino Linotype"/>
      <family val="1"/>
    </font>
    <font>
      <sz val="11"/>
      <color indexed="8"/>
      <name val="Calibri"/>
      <family val="2"/>
    </font>
    <font>
      <sz val="10"/>
      <color indexed="8"/>
      <name val="Palatino Linotype"/>
      <family val="1"/>
    </font>
    <font>
      <sz val="10"/>
      <color indexed="10"/>
      <name val="Palatino Linotype"/>
      <family val="1"/>
    </font>
    <font>
      <sz val="11"/>
      <color indexed="8"/>
      <name val="Palatino Linotype"/>
      <family val="1"/>
    </font>
    <font>
      <sz val="10"/>
      <name val="Arial"/>
      <family val="2"/>
    </font>
    <font>
      <b/>
      <sz val="10"/>
      <name val="Zawgyi-One"/>
      <family val="2"/>
    </font>
    <font>
      <sz val="10"/>
      <name val="Zawgyi-One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6" fillId="0" borderId="0"/>
    <xf numFmtId="0" fontId="9" fillId="0" borderId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87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ill="1"/>
    <xf numFmtId="0" fontId="4" fillId="0" borderId="4" xfId="0" applyFont="1" applyFill="1" applyBorder="1" applyAlignment="1">
      <alignment horizontal="center" vertical="center"/>
    </xf>
    <xf numFmtId="44" fontId="3" fillId="0" borderId="5" xfId="3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44" fontId="3" fillId="0" borderId="2" xfId="3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16" fontId="3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4" fontId="3" fillId="2" borderId="0" xfId="0" applyNumberFormat="1" applyFont="1" applyFill="1" applyBorder="1" applyAlignment="1">
      <alignment horizontal="center" vertical="center"/>
    </xf>
    <xf numFmtId="44" fontId="3" fillId="2" borderId="0" xfId="3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9" fontId="3" fillId="2" borderId="0" xfId="0" applyNumberFormat="1" applyFont="1" applyFill="1" applyBorder="1" applyAlignment="1">
      <alignment horizontal="center" vertical="center"/>
    </xf>
    <xf numFmtId="9" fontId="3" fillId="2" borderId="0" xfId="7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 applyBorder="1"/>
    <xf numFmtId="0" fontId="0" fillId="2" borderId="0" xfId="0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9" fontId="3" fillId="0" borderId="9" xfId="7" applyFont="1" applyFill="1" applyBorder="1" applyAlignment="1">
      <alignment horizontal="center" vertical="center"/>
    </xf>
    <xf numFmtId="9" fontId="3" fillId="0" borderId="2" xfId="7" applyFont="1" applyFill="1" applyBorder="1" applyAlignment="1">
      <alignment horizontal="center" vertical="center"/>
    </xf>
    <xf numFmtId="0" fontId="0" fillId="0" borderId="10" xfId="0" applyFill="1" applyBorder="1"/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16" fontId="3" fillId="3" borderId="17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9" fontId="3" fillId="3" borderId="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2" fontId="3" fillId="3" borderId="19" xfId="3" applyNumberFormat="1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79" fontId="3" fillId="0" borderId="8" xfId="1" applyNumberFormat="1" applyFont="1" applyFill="1" applyBorder="1" applyAlignment="1">
      <alignment horizontal="center" vertical="center"/>
    </xf>
    <xf numFmtId="179" fontId="3" fillId="2" borderId="2" xfId="1" applyNumberFormat="1" applyFont="1" applyFill="1" applyBorder="1" applyAlignment="1">
      <alignment horizontal="center" vertical="center"/>
    </xf>
    <xf numFmtId="179" fontId="3" fillId="0" borderId="2" xfId="1" applyNumberFormat="1" applyFont="1" applyBorder="1" applyAlignment="1">
      <alignment horizontal="center" vertical="center"/>
    </xf>
    <xf numFmtId="179" fontId="3" fillId="0" borderId="5" xfId="1" applyNumberFormat="1" applyFont="1" applyFill="1" applyBorder="1" applyAlignment="1">
      <alignment horizontal="center" vertical="center"/>
    </xf>
    <xf numFmtId="179" fontId="3" fillId="0" borderId="8" xfId="1" applyNumberFormat="1" applyFont="1" applyBorder="1" applyAlignment="1">
      <alignment horizontal="center" vertical="center"/>
    </xf>
    <xf numFmtId="179" fontId="3" fillId="0" borderId="5" xfId="1" applyNumberFormat="1" applyFont="1" applyBorder="1" applyAlignment="1">
      <alignment horizontal="center" vertical="center"/>
    </xf>
    <xf numFmtId="179" fontId="3" fillId="0" borderId="2" xfId="1" applyNumberFormat="1" applyFont="1" applyFill="1" applyBorder="1" applyAlignment="1">
      <alignment horizontal="center" vertical="center"/>
    </xf>
    <xf numFmtId="179" fontId="3" fillId="0" borderId="9" xfId="1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79" fontId="3" fillId="3" borderId="8" xfId="1" applyNumberFormat="1" applyFont="1" applyFill="1" applyBorder="1" applyAlignment="1">
      <alignment horizontal="center" vertical="center"/>
    </xf>
    <xf numFmtId="179" fontId="3" fillId="4" borderId="8" xfId="1" applyNumberFormat="1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9">
    <cellStyle name="Comma" xfId="1" builtinId="3"/>
    <cellStyle name="Comma 2" xfId="2"/>
    <cellStyle name="Currency" xfId="3" builtinId="4"/>
    <cellStyle name="Normal" xfId="0" builtinId="0"/>
    <cellStyle name="Normal 2" xfId="4"/>
    <cellStyle name="Normal 2 2" xfId="5"/>
    <cellStyle name="Normal 3" xfId="6"/>
    <cellStyle name="Percent" xfId="7" builtinId="5"/>
    <cellStyle name="Percent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325"/>
  <sheetViews>
    <sheetView tabSelected="1" zoomScaleNormal="100" workbookViewId="0">
      <selection activeCell="H12" sqref="H12"/>
    </sheetView>
  </sheetViews>
  <sheetFormatPr defaultRowHeight="12.75" customHeight="1" x14ac:dyDescent="0.3"/>
  <cols>
    <col min="1" max="1" width="11.33203125" customWidth="1"/>
    <col min="2" max="2" width="11.44140625" customWidth="1"/>
    <col min="3" max="3" width="32.6640625" customWidth="1"/>
    <col min="4" max="4" width="13.88671875" customWidth="1"/>
    <col min="5" max="5" width="18.33203125" customWidth="1"/>
  </cols>
  <sheetData>
    <row r="2" spans="1:5" s="7" customFormat="1" ht="12.75" customHeight="1" thickBot="1" x14ac:dyDescent="0.35">
      <c r="A2" s="73" t="s">
        <v>0</v>
      </c>
      <c r="B2" s="73"/>
      <c r="C2" s="73"/>
      <c r="D2" s="5"/>
      <c r="E2" s="5" t="s">
        <v>19</v>
      </c>
    </row>
    <row r="3" spans="1:5" s="7" customFormat="1" ht="12.75" customHeight="1" thickBot="1" x14ac:dyDescent="0.35">
      <c r="A3" s="5"/>
      <c r="B3" s="5"/>
      <c r="C3" s="5"/>
      <c r="D3" s="5"/>
      <c r="E3" s="5"/>
    </row>
    <row r="4" spans="1:5" s="7" customFormat="1" ht="12.75" customHeight="1" thickBot="1" x14ac:dyDescent="0.35">
      <c r="A4" s="81"/>
      <c r="B4" s="81"/>
      <c r="C4" s="81"/>
      <c r="D4" s="41" t="s">
        <v>1</v>
      </c>
      <c r="E4" s="42" t="s">
        <v>16</v>
      </c>
    </row>
    <row r="5" spans="1:5" s="7" customFormat="1" ht="12.75" customHeight="1" thickBot="1" x14ac:dyDescent="0.35">
      <c r="A5" s="81" t="s">
        <v>75</v>
      </c>
      <c r="B5" s="81"/>
      <c r="C5" s="81"/>
      <c r="D5" s="43" t="s">
        <v>2</v>
      </c>
      <c r="E5" s="44">
        <v>45728</v>
      </c>
    </row>
    <row r="6" spans="1:5" s="7" customFormat="1" ht="12.75" customHeight="1" x14ac:dyDescent="0.3">
      <c r="A6" s="82" t="s">
        <v>17</v>
      </c>
      <c r="B6" s="84" t="s">
        <v>11</v>
      </c>
      <c r="C6" s="84" t="s">
        <v>3</v>
      </c>
      <c r="D6" s="45" t="s">
        <v>4</v>
      </c>
      <c r="E6" s="79" t="s">
        <v>5</v>
      </c>
    </row>
    <row r="7" spans="1:5" s="7" customFormat="1" ht="12.75" customHeight="1" x14ac:dyDescent="0.3">
      <c r="A7" s="83"/>
      <c r="B7" s="85"/>
      <c r="C7" s="85"/>
      <c r="D7" s="46" t="s">
        <v>18</v>
      </c>
      <c r="E7" s="80"/>
    </row>
    <row r="8" spans="1:5" s="7" customFormat="1" ht="12.75" customHeight="1" thickBot="1" x14ac:dyDescent="0.35">
      <c r="A8" s="47">
        <v>25</v>
      </c>
      <c r="B8" s="71">
        <f>E44</f>
        <v>361559.83333333331</v>
      </c>
      <c r="C8" s="52">
        <f>E45</f>
        <v>14462.393333333333</v>
      </c>
      <c r="D8" s="51">
        <f>25*2100</f>
        <v>52500</v>
      </c>
      <c r="E8" s="48">
        <f>E48</f>
        <v>0.31211222184126985</v>
      </c>
    </row>
    <row r="9" spans="1:5" s="7" customFormat="1" ht="12.75" customHeight="1" thickBot="1" x14ac:dyDescent="0.35">
      <c r="A9" s="3"/>
      <c r="B9" s="3"/>
      <c r="C9" s="3"/>
      <c r="D9" s="5"/>
      <c r="E9" s="3"/>
    </row>
    <row r="10" spans="1:5" s="7" customFormat="1" ht="12.75" customHeight="1" x14ac:dyDescent="0.3">
      <c r="A10" s="39" t="s">
        <v>6</v>
      </c>
      <c r="B10" s="40" t="s">
        <v>7</v>
      </c>
      <c r="C10" s="40" t="s">
        <v>8</v>
      </c>
      <c r="D10" s="8" t="s">
        <v>9</v>
      </c>
      <c r="E10" s="38" t="s">
        <v>10</v>
      </c>
    </row>
    <row r="11" spans="1:5" s="7" customFormat="1" ht="12.75" customHeight="1" x14ac:dyDescent="0.3">
      <c r="A11" s="6"/>
      <c r="B11" s="3"/>
      <c r="C11" s="49" t="s">
        <v>34</v>
      </c>
      <c r="D11" s="13"/>
      <c r="E11" s="9"/>
    </row>
    <row r="12" spans="1:5" s="7" customFormat="1" ht="12.75" customHeight="1" x14ac:dyDescent="0.3">
      <c r="A12" s="6">
        <v>0.5</v>
      </c>
      <c r="B12" s="3" t="s">
        <v>22</v>
      </c>
      <c r="C12" s="4" t="s">
        <v>70</v>
      </c>
      <c r="D12" s="72">
        <v>2200</v>
      </c>
      <c r="E12" s="64">
        <f t="shared" ref="E12:E43" si="0">A12*D12</f>
        <v>1100</v>
      </c>
    </row>
    <row r="13" spans="1:5" s="7" customFormat="1" ht="12.75" customHeight="1" x14ac:dyDescent="0.3">
      <c r="A13" s="6">
        <v>0.5</v>
      </c>
      <c r="B13" s="3" t="s">
        <v>20</v>
      </c>
      <c r="C13" s="4" t="s">
        <v>37</v>
      </c>
      <c r="D13" s="72">
        <v>18000</v>
      </c>
      <c r="E13" s="64">
        <f t="shared" si="0"/>
        <v>9000</v>
      </c>
    </row>
    <row r="14" spans="1:5" s="7" customFormat="1" ht="12.75" customHeight="1" x14ac:dyDescent="0.3">
      <c r="A14" s="6">
        <v>0.2</v>
      </c>
      <c r="B14" s="3" t="s">
        <v>20</v>
      </c>
      <c r="C14" s="4" t="s">
        <v>73</v>
      </c>
      <c r="D14" s="72">
        <v>4000</v>
      </c>
      <c r="E14" s="64">
        <f t="shared" si="0"/>
        <v>800</v>
      </c>
    </row>
    <row r="15" spans="1:5" s="7" customFormat="1" ht="12.75" customHeight="1" x14ac:dyDescent="0.3">
      <c r="A15" s="6"/>
      <c r="B15" s="3"/>
      <c r="C15" s="49" t="s">
        <v>25</v>
      </c>
      <c r="D15" s="63"/>
      <c r="E15" s="64"/>
    </row>
    <row r="16" spans="1:5" s="7" customFormat="1" ht="12.75" customHeight="1" x14ac:dyDescent="0.3">
      <c r="A16" s="14">
        <v>0.5</v>
      </c>
      <c r="B16" s="15" t="s">
        <v>20</v>
      </c>
      <c r="C16" s="16" t="s">
        <v>37</v>
      </c>
      <c r="D16" s="72">
        <v>18000</v>
      </c>
      <c r="E16" s="64">
        <f t="shared" si="0"/>
        <v>9000</v>
      </c>
    </row>
    <row r="17" spans="1:5" s="7" customFormat="1" ht="12.75" customHeight="1" x14ac:dyDescent="0.3">
      <c r="A17" s="14">
        <v>0.5</v>
      </c>
      <c r="B17" s="15" t="s">
        <v>20</v>
      </c>
      <c r="C17" s="16" t="s">
        <v>74</v>
      </c>
      <c r="D17" s="72">
        <v>8000</v>
      </c>
      <c r="E17" s="64">
        <f t="shared" si="0"/>
        <v>4000</v>
      </c>
    </row>
    <row r="18" spans="1:5" s="7" customFormat="1" ht="12.75" customHeight="1" x14ac:dyDescent="0.3">
      <c r="A18" s="14"/>
      <c r="B18" s="15"/>
      <c r="C18" s="49" t="s">
        <v>26</v>
      </c>
      <c r="D18" s="61"/>
      <c r="E18" s="64"/>
    </row>
    <row r="19" spans="1:5" s="7" customFormat="1" ht="12.75" customHeight="1" x14ac:dyDescent="0.3">
      <c r="A19" s="14">
        <v>3</v>
      </c>
      <c r="B19" s="15" t="s">
        <v>20</v>
      </c>
      <c r="C19" s="16" t="s">
        <v>38</v>
      </c>
      <c r="D19" s="72">
        <v>18000</v>
      </c>
      <c r="E19" s="64">
        <f t="shared" si="0"/>
        <v>54000</v>
      </c>
    </row>
    <row r="20" spans="1:5" s="7" customFormat="1" ht="12.75" customHeight="1" x14ac:dyDescent="0.3">
      <c r="A20" s="14">
        <v>3</v>
      </c>
      <c r="B20" s="15" t="s">
        <v>20</v>
      </c>
      <c r="C20" s="16" t="s">
        <v>61</v>
      </c>
      <c r="D20" s="72">
        <v>33000</v>
      </c>
      <c r="E20" s="64">
        <f t="shared" si="0"/>
        <v>99000</v>
      </c>
    </row>
    <row r="21" spans="1:5" s="7" customFormat="1" ht="12.75" customHeight="1" x14ac:dyDescent="0.3">
      <c r="A21" s="14">
        <v>10</v>
      </c>
      <c r="B21" s="15" t="s">
        <v>22</v>
      </c>
      <c r="C21" s="16" t="s">
        <v>62</v>
      </c>
      <c r="D21" s="72">
        <v>1900</v>
      </c>
      <c r="E21" s="64">
        <f t="shared" si="0"/>
        <v>19000</v>
      </c>
    </row>
    <row r="22" spans="1:5" s="7" customFormat="1" ht="12.75" customHeight="1" x14ac:dyDescent="0.3">
      <c r="A22" s="14">
        <v>0.5</v>
      </c>
      <c r="B22" s="15" t="s">
        <v>44</v>
      </c>
      <c r="C22" s="16" t="s">
        <v>40</v>
      </c>
      <c r="D22" s="72">
        <v>7000</v>
      </c>
      <c r="E22" s="64">
        <f t="shared" si="0"/>
        <v>3500</v>
      </c>
    </row>
    <row r="23" spans="1:5" s="7" customFormat="1" ht="12.75" customHeight="1" x14ac:dyDescent="0.3">
      <c r="A23" s="14">
        <v>0.5</v>
      </c>
      <c r="B23" s="15" t="s">
        <v>44</v>
      </c>
      <c r="C23" s="16" t="s">
        <v>41</v>
      </c>
      <c r="D23" s="72">
        <v>6500</v>
      </c>
      <c r="E23" s="64">
        <f t="shared" si="0"/>
        <v>3250</v>
      </c>
    </row>
    <row r="24" spans="1:5" s="7" customFormat="1" ht="12.75" customHeight="1" x14ac:dyDescent="0.3">
      <c r="A24" s="14">
        <v>0.1</v>
      </c>
      <c r="B24" s="15" t="s">
        <v>67</v>
      </c>
      <c r="C24" s="16" t="s">
        <v>42</v>
      </c>
      <c r="D24" s="72">
        <v>21500</v>
      </c>
      <c r="E24" s="64">
        <f t="shared" si="0"/>
        <v>2150</v>
      </c>
    </row>
    <row r="25" spans="1:5" s="7" customFormat="1" ht="12.75" customHeight="1" x14ac:dyDescent="0.3">
      <c r="A25" s="14">
        <v>0.5</v>
      </c>
      <c r="B25" s="15" t="s">
        <v>22</v>
      </c>
      <c r="C25" s="16" t="s">
        <v>30</v>
      </c>
      <c r="D25" s="72">
        <v>11833</v>
      </c>
      <c r="E25" s="64">
        <f t="shared" si="0"/>
        <v>5916.5</v>
      </c>
    </row>
    <row r="26" spans="1:5" s="7" customFormat="1" ht="12.75" customHeight="1" x14ac:dyDescent="0.3">
      <c r="A26" s="14">
        <v>0.1</v>
      </c>
      <c r="B26" s="15" t="s">
        <v>45</v>
      </c>
      <c r="C26" s="16" t="s">
        <v>29</v>
      </c>
      <c r="D26" s="72">
        <v>1200</v>
      </c>
      <c r="E26" s="64">
        <f t="shared" si="0"/>
        <v>120</v>
      </c>
    </row>
    <row r="27" spans="1:5" s="7" customFormat="1" ht="12.75" customHeight="1" x14ac:dyDescent="0.3">
      <c r="A27" s="14">
        <v>0.2</v>
      </c>
      <c r="B27" s="15" t="s">
        <v>20</v>
      </c>
      <c r="C27" s="16" t="s">
        <v>43</v>
      </c>
      <c r="D27" s="72">
        <v>5000</v>
      </c>
      <c r="E27" s="64">
        <f t="shared" si="0"/>
        <v>1000</v>
      </c>
    </row>
    <row r="28" spans="1:5" s="7" customFormat="1" ht="12.75" customHeight="1" x14ac:dyDescent="0.3">
      <c r="A28" s="14">
        <v>2</v>
      </c>
      <c r="B28" s="15" t="s">
        <v>20</v>
      </c>
      <c r="C28" s="16" t="s">
        <v>27</v>
      </c>
      <c r="D28" s="72">
        <v>3500</v>
      </c>
      <c r="E28" s="64">
        <f t="shared" si="0"/>
        <v>7000</v>
      </c>
    </row>
    <row r="29" spans="1:5" s="7" customFormat="1" ht="12.75" customHeight="1" x14ac:dyDescent="0.3">
      <c r="A29" s="14">
        <v>0.2</v>
      </c>
      <c r="B29" s="15" t="s">
        <v>20</v>
      </c>
      <c r="C29" s="16" t="s">
        <v>28</v>
      </c>
      <c r="D29" s="72">
        <v>16000</v>
      </c>
      <c r="E29" s="64">
        <f t="shared" si="0"/>
        <v>3200</v>
      </c>
    </row>
    <row r="30" spans="1:5" s="7" customFormat="1" ht="12.75" customHeight="1" x14ac:dyDescent="0.3">
      <c r="A30" s="14">
        <v>0.2</v>
      </c>
      <c r="B30" s="15" t="s">
        <v>65</v>
      </c>
      <c r="C30" s="16" t="s">
        <v>93</v>
      </c>
      <c r="D30" s="72">
        <v>14000</v>
      </c>
      <c r="E30" s="64">
        <f t="shared" si="0"/>
        <v>2800</v>
      </c>
    </row>
    <row r="31" spans="1:5" s="7" customFormat="1" ht="12.75" customHeight="1" x14ac:dyDescent="0.3">
      <c r="A31" s="14">
        <v>30</v>
      </c>
      <c r="B31" s="15" t="s">
        <v>68</v>
      </c>
      <c r="C31" s="16" t="s">
        <v>63</v>
      </c>
      <c r="D31" s="72">
        <v>300</v>
      </c>
      <c r="E31" s="64">
        <f t="shared" si="0"/>
        <v>9000</v>
      </c>
    </row>
    <row r="32" spans="1:5" s="7" customFormat="1" ht="12.75" customHeight="1" x14ac:dyDescent="0.3">
      <c r="A32" s="14">
        <v>0.1</v>
      </c>
      <c r="B32" s="15" t="s">
        <v>20</v>
      </c>
      <c r="C32" s="16" t="s">
        <v>39</v>
      </c>
      <c r="D32" s="61">
        <v>18000</v>
      </c>
      <c r="E32" s="64">
        <f t="shared" si="0"/>
        <v>1800</v>
      </c>
    </row>
    <row r="33" spans="1:5" s="7" customFormat="1" ht="12.75" customHeight="1" x14ac:dyDescent="0.3">
      <c r="A33" s="14">
        <v>0.1</v>
      </c>
      <c r="B33" s="15" t="s">
        <v>20</v>
      </c>
      <c r="C33" s="16" t="s">
        <v>64</v>
      </c>
      <c r="D33" s="61">
        <v>5000</v>
      </c>
      <c r="E33" s="64"/>
    </row>
    <row r="34" spans="1:5" s="7" customFormat="1" ht="12.75" customHeight="1" x14ac:dyDescent="0.3">
      <c r="A34" s="14">
        <v>1</v>
      </c>
      <c r="B34" s="15" t="s">
        <v>47</v>
      </c>
      <c r="C34" s="16" t="s">
        <v>48</v>
      </c>
      <c r="D34" s="61">
        <v>12000</v>
      </c>
      <c r="E34" s="64">
        <f t="shared" si="0"/>
        <v>12000</v>
      </c>
    </row>
    <row r="35" spans="1:5" s="7" customFormat="1" ht="12.75" customHeight="1" x14ac:dyDescent="0.3">
      <c r="A35" s="14">
        <v>16</v>
      </c>
      <c r="B35" s="15" t="s">
        <v>23</v>
      </c>
      <c r="C35" s="16" t="s">
        <v>31</v>
      </c>
      <c r="D35" s="61">
        <f>202000/192</f>
        <v>1052.0833333333333</v>
      </c>
      <c r="E35" s="64">
        <f>A35*D35</f>
        <v>16833.333333333332</v>
      </c>
    </row>
    <row r="36" spans="1:5" s="7" customFormat="1" ht="12.75" customHeight="1" x14ac:dyDescent="0.3">
      <c r="A36" s="14">
        <v>5</v>
      </c>
      <c r="B36" s="15" t="s">
        <v>21</v>
      </c>
      <c r="C36" s="16" t="s">
        <v>69</v>
      </c>
      <c r="D36" s="61">
        <v>250</v>
      </c>
      <c r="E36" s="64">
        <f t="shared" si="0"/>
        <v>1250</v>
      </c>
    </row>
    <row r="37" spans="1:5" s="7" customFormat="1" ht="12.75" customHeight="1" x14ac:dyDescent="0.3">
      <c r="A37" s="14"/>
      <c r="B37" s="15"/>
      <c r="C37" s="50" t="s">
        <v>32</v>
      </c>
      <c r="D37" s="61"/>
      <c r="E37" s="64"/>
    </row>
    <row r="38" spans="1:5" s="7" customFormat="1" ht="12.75" customHeight="1" x14ac:dyDescent="0.3">
      <c r="A38" s="14">
        <v>1</v>
      </c>
      <c r="B38" s="15" t="s">
        <v>20</v>
      </c>
      <c r="C38" s="16" t="s">
        <v>71</v>
      </c>
      <c r="D38" s="61">
        <v>10000</v>
      </c>
      <c r="E38" s="64">
        <f>A38*D38</f>
        <v>10000</v>
      </c>
    </row>
    <row r="39" spans="1:5" s="7" customFormat="1" ht="12.75" customHeight="1" x14ac:dyDescent="0.3">
      <c r="A39" s="14">
        <v>2</v>
      </c>
      <c r="B39" s="15" t="s">
        <v>24</v>
      </c>
      <c r="C39" s="16" t="s">
        <v>72</v>
      </c>
      <c r="D39" s="61">
        <v>16170</v>
      </c>
      <c r="E39" s="64">
        <f t="shared" si="0"/>
        <v>32340</v>
      </c>
    </row>
    <row r="40" spans="1:5" s="7" customFormat="1" ht="12.75" customHeight="1" x14ac:dyDescent="0.3">
      <c r="A40" s="14">
        <v>0.1</v>
      </c>
      <c r="B40" s="15" t="s">
        <v>20</v>
      </c>
      <c r="C40" s="16" t="s">
        <v>33</v>
      </c>
      <c r="D40" s="61">
        <v>5000</v>
      </c>
      <c r="E40" s="64">
        <f t="shared" si="0"/>
        <v>500</v>
      </c>
    </row>
    <row r="41" spans="1:5" s="7" customFormat="1" ht="12.75" customHeight="1" x14ac:dyDescent="0.3">
      <c r="A41" s="14">
        <v>3</v>
      </c>
      <c r="B41" s="15" t="s">
        <v>21</v>
      </c>
      <c r="C41" s="16" t="s">
        <v>36</v>
      </c>
      <c r="D41" s="61">
        <v>5000</v>
      </c>
      <c r="E41" s="64">
        <f t="shared" si="0"/>
        <v>15000</v>
      </c>
    </row>
    <row r="42" spans="1:5" s="7" customFormat="1" ht="12.75" customHeight="1" x14ac:dyDescent="0.3">
      <c r="A42" s="14">
        <v>4</v>
      </c>
      <c r="B42" s="15" t="s">
        <v>21</v>
      </c>
      <c r="C42" s="16" t="s">
        <v>66</v>
      </c>
      <c r="D42" s="61">
        <v>6000</v>
      </c>
      <c r="E42" s="64">
        <f t="shared" si="0"/>
        <v>24000</v>
      </c>
    </row>
    <row r="43" spans="1:5" s="31" customFormat="1" ht="12.75" customHeight="1" thickBot="1" x14ac:dyDescent="0.35">
      <c r="A43" s="33">
        <v>2</v>
      </c>
      <c r="B43" s="33" t="s">
        <v>21</v>
      </c>
      <c r="C43" s="32" t="s">
        <v>35</v>
      </c>
      <c r="D43" s="62">
        <v>7000</v>
      </c>
      <c r="E43" s="64">
        <f t="shared" si="0"/>
        <v>14000</v>
      </c>
    </row>
    <row r="44" spans="1:5" ht="12.75" customHeight="1" x14ac:dyDescent="0.3">
      <c r="A44" s="2"/>
      <c r="B44" s="2"/>
      <c r="C44" s="11" t="s">
        <v>12</v>
      </c>
      <c r="D44" s="63"/>
      <c r="E44" s="66">
        <f>SUM(E11:E43)</f>
        <v>361559.83333333331</v>
      </c>
    </row>
    <row r="45" spans="1:5" s="7" customFormat="1" ht="12.75" customHeight="1" x14ac:dyDescent="0.3">
      <c r="A45" s="10"/>
      <c r="B45" s="10"/>
      <c r="C45" s="12" t="s">
        <v>13</v>
      </c>
      <c r="D45" s="67"/>
      <c r="E45" s="64">
        <f>E44/A8</f>
        <v>14462.393333333333</v>
      </c>
    </row>
    <row r="46" spans="1:5" s="7" customFormat="1" ht="12.75" customHeight="1" x14ac:dyDescent="0.3">
      <c r="A46" s="10"/>
      <c r="B46" s="10"/>
      <c r="C46" s="12" t="s">
        <v>14</v>
      </c>
      <c r="D46" s="67"/>
      <c r="E46" s="64">
        <f>D8</f>
        <v>52500</v>
      </c>
    </row>
    <row r="47" spans="1:5" s="7" customFormat="1" ht="12.75" customHeight="1" x14ac:dyDescent="0.3">
      <c r="A47" s="10"/>
      <c r="B47" s="10"/>
      <c r="C47" s="34" t="s">
        <v>46</v>
      </c>
      <c r="D47" s="61"/>
      <c r="E47" s="68">
        <f>E46/113.3%</f>
        <v>46337.157987643426</v>
      </c>
    </row>
    <row r="48" spans="1:5" s="7" customFormat="1" ht="12.75" customHeight="1" x14ac:dyDescent="0.3">
      <c r="A48" s="10"/>
      <c r="B48" s="10"/>
      <c r="C48" s="34" t="s">
        <v>15</v>
      </c>
      <c r="D48" s="15"/>
      <c r="E48" s="35">
        <f>E45/E47</f>
        <v>0.31211222184126985</v>
      </c>
    </row>
    <row r="49" spans="1:256" s="29" customFormat="1" ht="12.75" customHeight="1" x14ac:dyDescent="0.3">
      <c r="A49" s="10"/>
      <c r="B49" s="10"/>
      <c r="C49" s="4"/>
      <c r="D49" s="3"/>
      <c r="E49" s="36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7"/>
    </row>
    <row r="50" spans="1:256" s="18" customFormat="1" ht="12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</row>
    <row r="51" spans="1:256" s="18" customFormat="1" ht="12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</row>
    <row r="52" spans="1:256" s="56" customFormat="1" ht="16.5" customHeight="1" x14ac:dyDescent="0.6">
      <c r="A52" s="74" t="s">
        <v>49</v>
      </c>
      <c r="B52" s="74"/>
      <c r="C52" s="55" t="s">
        <v>58</v>
      </c>
      <c r="E52" s="75" t="s">
        <v>51</v>
      </c>
      <c r="F52" s="75"/>
      <c r="G52" s="55"/>
      <c r="I52" s="55"/>
    </row>
    <row r="53" spans="1:256" s="56" customFormat="1" ht="12.75" customHeight="1" x14ac:dyDescent="0.6">
      <c r="B53" s="54"/>
      <c r="C53" s="53"/>
      <c r="E53" s="59"/>
      <c r="F53" s="59"/>
      <c r="G53" s="57"/>
      <c r="I53" s="57"/>
      <c r="L53" s="54"/>
    </row>
    <row r="54" spans="1:256" s="56" customFormat="1" ht="12.75" customHeight="1" x14ac:dyDescent="0.6">
      <c r="C54" s="58"/>
      <c r="E54" s="60"/>
      <c r="F54" s="60"/>
    </row>
    <row r="55" spans="1:256" s="56" customFormat="1" ht="16.5" customHeight="1" x14ac:dyDescent="0.6">
      <c r="A55" s="74" t="s">
        <v>52</v>
      </c>
      <c r="B55" s="74"/>
      <c r="C55" s="55" t="s">
        <v>59</v>
      </c>
      <c r="E55" s="76" t="s">
        <v>54</v>
      </c>
      <c r="F55" s="76"/>
      <c r="G55" s="55"/>
      <c r="I55" s="55"/>
    </row>
    <row r="56" spans="1:256" s="56" customFormat="1" ht="15" customHeight="1" x14ac:dyDescent="0.6">
      <c r="A56" s="74" t="s">
        <v>55</v>
      </c>
      <c r="B56" s="74"/>
      <c r="C56" s="55" t="s">
        <v>60</v>
      </c>
      <c r="D56" s="77" t="s">
        <v>57</v>
      </c>
      <c r="E56" s="77"/>
      <c r="F56" s="77"/>
      <c r="G56" s="55"/>
      <c r="I56" s="55"/>
    </row>
    <row r="57" spans="1:256" s="56" customFormat="1" ht="12.75" customHeight="1" x14ac:dyDescent="0.6">
      <c r="F57" s="58"/>
      <c r="G57" s="58"/>
    </row>
    <row r="58" spans="1:256" s="56" customFormat="1" ht="12.75" customHeight="1" x14ac:dyDescent="0.6">
      <c r="F58" s="58"/>
      <c r="G58" s="58"/>
    </row>
    <row r="59" spans="1:256" s="18" customFormat="1" ht="12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</row>
    <row r="60" spans="1:256" s="18" customFormat="1" ht="19.5" customHeight="1" x14ac:dyDescent="0.6">
      <c r="A60" s="7"/>
      <c r="B60" s="7"/>
      <c r="C60" s="74" t="s">
        <v>50</v>
      </c>
      <c r="D60" s="7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</row>
    <row r="61" spans="1:256" s="18" customFormat="1" ht="12.75" customHeight="1" x14ac:dyDescent="0.6">
      <c r="A61" s="7"/>
      <c r="B61" s="7"/>
      <c r="C61" s="54"/>
      <c r="D61" s="54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</row>
    <row r="62" spans="1:256" s="18" customFormat="1" ht="12.75" customHeight="1" x14ac:dyDescent="0.6">
      <c r="C62" s="56"/>
      <c r="D62" s="5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</row>
    <row r="63" spans="1:256" s="18" customFormat="1" ht="16.5" customHeight="1" x14ac:dyDescent="0.6">
      <c r="C63" s="74" t="s">
        <v>53</v>
      </c>
      <c r="D63" s="74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</row>
    <row r="64" spans="1:256" s="18" customFormat="1" ht="14.25" customHeight="1" x14ac:dyDescent="0.6">
      <c r="C64" s="74" t="s">
        <v>56</v>
      </c>
      <c r="D64" s="74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</row>
    <row r="65" spans="1:256" s="18" customFormat="1" ht="12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</row>
    <row r="66" spans="1:256" s="7" customFormat="1" ht="12.75" customHeight="1" thickBot="1" x14ac:dyDescent="0.35">
      <c r="A66" s="73" t="s">
        <v>0</v>
      </c>
      <c r="B66" s="73"/>
      <c r="C66" s="73"/>
      <c r="D66" s="5"/>
      <c r="E66" s="5" t="s">
        <v>19</v>
      </c>
    </row>
    <row r="67" spans="1:256" s="7" customFormat="1" ht="12.75" customHeight="1" thickBot="1" x14ac:dyDescent="0.35">
      <c r="A67" s="5"/>
      <c r="B67" s="5"/>
      <c r="C67" s="5"/>
      <c r="D67" s="5"/>
      <c r="E67" s="5"/>
    </row>
    <row r="68" spans="1:256" s="7" customFormat="1" ht="12.75" customHeight="1" thickBot="1" x14ac:dyDescent="0.35">
      <c r="A68" s="81"/>
      <c r="B68" s="81"/>
      <c r="C68" s="81"/>
      <c r="D68" s="41" t="s">
        <v>1</v>
      </c>
      <c r="E68" s="42" t="s">
        <v>16</v>
      </c>
    </row>
    <row r="69" spans="1:256" s="7" customFormat="1" ht="12.75" customHeight="1" thickBot="1" x14ac:dyDescent="0.35">
      <c r="A69" s="81" t="s">
        <v>76</v>
      </c>
      <c r="B69" s="81"/>
      <c r="C69" s="81"/>
      <c r="D69" s="43" t="s">
        <v>2</v>
      </c>
      <c r="E69" s="44">
        <v>45728</v>
      </c>
    </row>
    <row r="70" spans="1:256" s="7" customFormat="1" ht="12.75" customHeight="1" x14ac:dyDescent="0.3">
      <c r="A70" s="82" t="s">
        <v>17</v>
      </c>
      <c r="B70" s="84" t="s">
        <v>11</v>
      </c>
      <c r="C70" s="84" t="s">
        <v>3</v>
      </c>
      <c r="D70" s="69" t="s">
        <v>4</v>
      </c>
      <c r="E70" s="79" t="s">
        <v>5</v>
      </c>
    </row>
    <row r="71" spans="1:256" s="7" customFormat="1" ht="12.75" customHeight="1" x14ac:dyDescent="0.3">
      <c r="A71" s="83"/>
      <c r="B71" s="85"/>
      <c r="C71" s="85"/>
      <c r="D71" s="70" t="s">
        <v>18</v>
      </c>
      <c r="E71" s="80"/>
    </row>
    <row r="72" spans="1:256" s="7" customFormat="1" ht="12.75" customHeight="1" thickBot="1" x14ac:dyDescent="0.35">
      <c r="A72" s="47">
        <v>25</v>
      </c>
      <c r="B72" s="71">
        <f>E103</f>
        <v>171256.63333333333</v>
      </c>
      <c r="C72" s="52">
        <f>E104</f>
        <v>6850.2653333333328</v>
      </c>
      <c r="D72" s="51">
        <f>25*2100</f>
        <v>52500</v>
      </c>
      <c r="E72" s="48">
        <f>E107</f>
        <v>0.14783524995555553</v>
      </c>
    </row>
    <row r="73" spans="1:256" s="7" customFormat="1" ht="12.75" customHeight="1" thickBot="1" x14ac:dyDescent="0.35">
      <c r="A73" s="3"/>
      <c r="B73" s="3"/>
      <c r="C73" s="3"/>
      <c r="D73" s="5"/>
      <c r="E73" s="3"/>
    </row>
    <row r="74" spans="1:256" s="7" customFormat="1" ht="12.75" customHeight="1" x14ac:dyDescent="0.3">
      <c r="A74" s="39" t="s">
        <v>6</v>
      </c>
      <c r="B74" s="40" t="s">
        <v>7</v>
      </c>
      <c r="C74" s="40" t="s">
        <v>8</v>
      </c>
      <c r="D74" s="8" t="s">
        <v>9</v>
      </c>
      <c r="E74" s="38" t="s">
        <v>10</v>
      </c>
    </row>
    <row r="75" spans="1:256" s="7" customFormat="1" ht="12.75" customHeight="1" x14ac:dyDescent="0.3">
      <c r="A75" s="6"/>
      <c r="B75" s="3"/>
      <c r="C75" s="49" t="s">
        <v>34</v>
      </c>
      <c r="D75" s="13"/>
      <c r="E75" s="9"/>
    </row>
    <row r="76" spans="1:256" s="7" customFormat="1" ht="12.75" customHeight="1" x14ac:dyDescent="0.3">
      <c r="A76" s="6">
        <v>0.5</v>
      </c>
      <c r="B76" s="3" t="s">
        <v>20</v>
      </c>
      <c r="C76" s="1" t="s">
        <v>77</v>
      </c>
      <c r="D76" s="63">
        <v>5000</v>
      </c>
      <c r="E76" s="64">
        <f>A76*D76</f>
        <v>2500</v>
      </c>
    </row>
    <row r="77" spans="1:256" s="7" customFormat="1" ht="12.75" customHeight="1" x14ac:dyDescent="0.3">
      <c r="A77" s="6">
        <v>2</v>
      </c>
      <c r="B77" s="3" t="s">
        <v>24</v>
      </c>
      <c r="C77" s="4" t="s">
        <v>78</v>
      </c>
      <c r="D77" s="65">
        <v>7000</v>
      </c>
      <c r="E77" s="64">
        <f>A77*D77</f>
        <v>14000</v>
      </c>
    </row>
    <row r="78" spans="1:256" s="7" customFormat="1" ht="12.75" customHeight="1" x14ac:dyDescent="0.3">
      <c r="A78" s="6">
        <v>3</v>
      </c>
      <c r="B78" s="3" t="s">
        <v>88</v>
      </c>
      <c r="C78" s="4" t="s">
        <v>79</v>
      </c>
      <c r="D78" s="65">
        <v>900</v>
      </c>
      <c r="E78" s="64">
        <f>A78*D78</f>
        <v>2700</v>
      </c>
    </row>
    <row r="79" spans="1:256" s="7" customFormat="1" ht="12.75" customHeight="1" x14ac:dyDescent="0.3">
      <c r="A79" s="6">
        <v>0.2</v>
      </c>
      <c r="B79" s="3" t="s">
        <v>89</v>
      </c>
      <c r="C79" s="4" t="s">
        <v>87</v>
      </c>
      <c r="D79" s="65">
        <v>10500</v>
      </c>
      <c r="E79" s="64">
        <f>A79*D79</f>
        <v>2100</v>
      </c>
    </row>
    <row r="80" spans="1:256" s="7" customFormat="1" ht="12.75" customHeight="1" x14ac:dyDescent="0.3">
      <c r="A80" s="6"/>
      <c r="B80" s="3"/>
      <c r="C80" s="4"/>
      <c r="D80" s="63"/>
      <c r="E80" s="64"/>
    </row>
    <row r="81" spans="1:5" s="7" customFormat="1" ht="12.75" customHeight="1" x14ac:dyDescent="0.3">
      <c r="A81" s="6"/>
      <c r="B81" s="3"/>
      <c r="C81" s="49" t="s">
        <v>25</v>
      </c>
      <c r="D81" s="63"/>
      <c r="E81" s="64"/>
    </row>
    <row r="82" spans="1:5" s="7" customFormat="1" ht="12.75" customHeight="1" x14ac:dyDescent="0.3">
      <c r="A82" s="14">
        <v>0.5</v>
      </c>
      <c r="B82" s="15" t="s">
        <v>22</v>
      </c>
      <c r="C82" s="16" t="s">
        <v>80</v>
      </c>
      <c r="D82" s="61">
        <v>20000</v>
      </c>
      <c r="E82" s="64">
        <f>A82*D82</f>
        <v>10000</v>
      </c>
    </row>
    <row r="83" spans="1:5" s="7" customFormat="1" ht="12.75" customHeight="1" x14ac:dyDescent="0.3">
      <c r="A83" s="14">
        <v>0.5</v>
      </c>
      <c r="B83" s="15" t="s">
        <v>24</v>
      </c>
      <c r="C83" s="16" t="s">
        <v>81</v>
      </c>
      <c r="D83" s="61">
        <v>49500</v>
      </c>
      <c r="E83" s="64">
        <f>A83*D83</f>
        <v>24750</v>
      </c>
    </row>
    <row r="84" spans="1:5" s="7" customFormat="1" ht="12.75" customHeight="1" x14ac:dyDescent="0.3">
      <c r="A84" s="14"/>
      <c r="B84" s="15"/>
      <c r="C84" s="49" t="s">
        <v>26</v>
      </c>
      <c r="D84" s="61"/>
      <c r="E84" s="64"/>
    </row>
    <row r="85" spans="1:5" s="7" customFormat="1" ht="12.75" customHeight="1" x14ac:dyDescent="0.3">
      <c r="A85" s="14">
        <v>0.5</v>
      </c>
      <c r="B85" s="15" t="s">
        <v>20</v>
      </c>
      <c r="C85" s="16" t="s">
        <v>82</v>
      </c>
      <c r="D85" s="61">
        <v>18000</v>
      </c>
      <c r="E85" s="64">
        <f t="shared" ref="E85:E93" si="1">A85*D85</f>
        <v>9000</v>
      </c>
    </row>
    <row r="86" spans="1:5" s="7" customFormat="1" ht="12.75" customHeight="1" x14ac:dyDescent="0.3">
      <c r="A86" s="14">
        <v>0.3</v>
      </c>
      <c r="B86" s="15" t="s">
        <v>20</v>
      </c>
      <c r="C86" s="16" t="s">
        <v>83</v>
      </c>
      <c r="D86" s="61">
        <v>10000</v>
      </c>
      <c r="E86" s="64">
        <f t="shared" si="1"/>
        <v>3000</v>
      </c>
    </row>
    <row r="87" spans="1:5" s="7" customFormat="1" ht="12.75" customHeight="1" x14ac:dyDescent="0.3">
      <c r="A87" s="14">
        <v>3</v>
      </c>
      <c r="B87" s="15" t="s">
        <v>20</v>
      </c>
      <c r="C87" s="16" t="s">
        <v>84</v>
      </c>
      <c r="D87" s="61">
        <v>4000</v>
      </c>
      <c r="E87" s="64">
        <f t="shared" si="1"/>
        <v>12000</v>
      </c>
    </row>
    <row r="88" spans="1:5" s="7" customFormat="1" ht="12.75" customHeight="1" x14ac:dyDescent="0.3">
      <c r="A88" s="14">
        <v>2</v>
      </c>
      <c r="B88" s="15" t="s">
        <v>88</v>
      </c>
      <c r="C88" s="16" t="s">
        <v>85</v>
      </c>
      <c r="D88" s="61">
        <v>700</v>
      </c>
      <c r="E88" s="64">
        <f t="shared" si="1"/>
        <v>1400</v>
      </c>
    </row>
    <row r="89" spans="1:5" s="7" customFormat="1" ht="12.75" customHeight="1" x14ac:dyDescent="0.3">
      <c r="A89" s="14">
        <v>0.5</v>
      </c>
      <c r="B89" s="15" t="s">
        <v>20</v>
      </c>
      <c r="C89" s="16" t="s">
        <v>86</v>
      </c>
      <c r="D89" s="61">
        <v>6500</v>
      </c>
      <c r="E89" s="64">
        <f t="shared" si="1"/>
        <v>3250</v>
      </c>
    </row>
    <row r="90" spans="1:5" s="7" customFormat="1" ht="12.75" customHeight="1" x14ac:dyDescent="0.3">
      <c r="A90" s="14">
        <v>0.1</v>
      </c>
      <c r="B90" s="15" t="s">
        <v>20</v>
      </c>
      <c r="C90" s="16" t="s">
        <v>92</v>
      </c>
      <c r="D90" s="61">
        <v>6500</v>
      </c>
      <c r="E90" s="64">
        <f t="shared" si="1"/>
        <v>650</v>
      </c>
    </row>
    <row r="91" spans="1:5" s="7" customFormat="1" ht="12.75" customHeight="1" x14ac:dyDescent="0.3">
      <c r="A91" s="14">
        <v>0.1</v>
      </c>
      <c r="B91" s="15" t="s">
        <v>22</v>
      </c>
      <c r="C91" s="16" t="s">
        <v>30</v>
      </c>
      <c r="D91" s="61">
        <v>11833</v>
      </c>
      <c r="E91" s="64">
        <f t="shared" si="1"/>
        <v>1183.3</v>
      </c>
    </row>
    <row r="92" spans="1:5" s="7" customFormat="1" ht="12.75" customHeight="1" x14ac:dyDescent="0.3">
      <c r="A92" s="14">
        <v>0.1</v>
      </c>
      <c r="B92" s="15" t="s">
        <v>45</v>
      </c>
      <c r="C92" s="16" t="s">
        <v>29</v>
      </c>
      <c r="D92" s="61">
        <v>1200</v>
      </c>
      <c r="E92" s="64">
        <f t="shared" si="1"/>
        <v>120</v>
      </c>
    </row>
    <row r="93" spans="1:5" s="7" customFormat="1" ht="12.75" customHeight="1" x14ac:dyDescent="0.3">
      <c r="A93" s="14">
        <v>0.2</v>
      </c>
      <c r="B93" s="15" t="s">
        <v>20</v>
      </c>
      <c r="C93" s="16" t="s">
        <v>27</v>
      </c>
      <c r="D93" s="61">
        <v>3500</v>
      </c>
      <c r="E93" s="64">
        <f t="shared" si="1"/>
        <v>700</v>
      </c>
    </row>
    <row r="94" spans="1:5" s="7" customFormat="1" ht="12.75" customHeight="1" x14ac:dyDescent="0.3">
      <c r="A94" s="14">
        <v>0.1</v>
      </c>
      <c r="B94" s="15" t="s">
        <v>47</v>
      </c>
      <c r="C94" s="16" t="s">
        <v>48</v>
      </c>
      <c r="D94" s="61">
        <v>12000</v>
      </c>
      <c r="E94" s="64">
        <f>A94*D94</f>
        <v>1200</v>
      </c>
    </row>
    <row r="95" spans="1:5" s="7" customFormat="1" ht="12.75" customHeight="1" x14ac:dyDescent="0.3">
      <c r="A95" s="14">
        <v>16</v>
      </c>
      <c r="B95" s="15" t="s">
        <v>23</v>
      </c>
      <c r="C95" s="16" t="s">
        <v>31</v>
      </c>
      <c r="D95" s="61">
        <f>202000/192</f>
        <v>1052.0833333333333</v>
      </c>
      <c r="E95" s="64">
        <f>A95*D95</f>
        <v>16833.333333333332</v>
      </c>
    </row>
    <row r="96" spans="1:5" s="7" customFormat="1" ht="12.75" customHeight="1" x14ac:dyDescent="0.3">
      <c r="A96" s="14"/>
      <c r="B96" s="15"/>
      <c r="C96" s="50" t="s">
        <v>32</v>
      </c>
      <c r="D96" s="61"/>
      <c r="E96" s="64"/>
    </row>
    <row r="97" spans="1:256" s="7" customFormat="1" ht="12.75" customHeight="1" x14ac:dyDescent="0.3">
      <c r="A97" s="14">
        <v>2</v>
      </c>
      <c r="B97" s="15" t="s">
        <v>21</v>
      </c>
      <c r="C97" s="16" t="s">
        <v>90</v>
      </c>
      <c r="D97" s="61">
        <v>385</v>
      </c>
      <c r="E97" s="64">
        <f t="shared" ref="E97:E102" si="2">A97*D97</f>
        <v>770</v>
      </c>
    </row>
    <row r="98" spans="1:256" s="7" customFormat="1" ht="12.75" customHeight="1" x14ac:dyDescent="0.3">
      <c r="A98" s="14">
        <v>2</v>
      </c>
      <c r="B98" s="15" t="s">
        <v>22</v>
      </c>
      <c r="C98" s="16" t="s">
        <v>91</v>
      </c>
      <c r="D98" s="61">
        <v>5800</v>
      </c>
      <c r="E98" s="64">
        <f t="shared" si="2"/>
        <v>11600</v>
      </c>
    </row>
    <row r="99" spans="1:256" s="7" customFormat="1" ht="12.75" customHeight="1" x14ac:dyDescent="0.3">
      <c r="A99" s="14">
        <v>0.1</v>
      </c>
      <c r="B99" s="15" t="s">
        <v>20</v>
      </c>
      <c r="C99" s="16" t="s">
        <v>33</v>
      </c>
      <c r="D99" s="61">
        <v>5000</v>
      </c>
      <c r="E99" s="64">
        <f t="shared" si="2"/>
        <v>500</v>
      </c>
    </row>
    <row r="100" spans="1:256" s="7" customFormat="1" ht="12.75" customHeight="1" x14ac:dyDescent="0.3">
      <c r="A100" s="14">
        <v>3</v>
      </c>
      <c r="B100" s="15" t="s">
        <v>21</v>
      </c>
      <c r="C100" s="16" t="s">
        <v>36</v>
      </c>
      <c r="D100" s="61">
        <v>5000</v>
      </c>
      <c r="E100" s="64">
        <f t="shared" si="2"/>
        <v>15000</v>
      </c>
    </row>
    <row r="101" spans="1:256" s="7" customFormat="1" ht="12.75" customHeight="1" x14ac:dyDescent="0.3">
      <c r="A101" s="14">
        <v>4</v>
      </c>
      <c r="B101" s="15" t="s">
        <v>21</v>
      </c>
      <c r="C101" s="16" t="s">
        <v>66</v>
      </c>
      <c r="D101" s="61">
        <v>6000</v>
      </c>
      <c r="E101" s="64">
        <f t="shared" si="2"/>
        <v>24000</v>
      </c>
    </row>
    <row r="102" spans="1:256" s="31" customFormat="1" ht="12.75" customHeight="1" thickBot="1" x14ac:dyDescent="0.35">
      <c r="A102" s="33">
        <v>2</v>
      </c>
      <c r="B102" s="33" t="s">
        <v>21</v>
      </c>
      <c r="C102" s="32" t="s">
        <v>35</v>
      </c>
      <c r="D102" s="62">
        <v>7000</v>
      </c>
      <c r="E102" s="64">
        <f t="shared" si="2"/>
        <v>14000</v>
      </c>
    </row>
    <row r="103" spans="1:256" ht="12.75" customHeight="1" x14ac:dyDescent="0.3">
      <c r="A103" s="2"/>
      <c r="B103" s="2"/>
      <c r="C103" s="11" t="s">
        <v>12</v>
      </c>
      <c r="D103" s="63"/>
      <c r="E103" s="66">
        <f>SUM(E75:E102)</f>
        <v>171256.63333333333</v>
      </c>
    </row>
    <row r="104" spans="1:256" s="7" customFormat="1" ht="12.75" customHeight="1" x14ac:dyDescent="0.3">
      <c r="A104" s="10"/>
      <c r="B104" s="10"/>
      <c r="C104" s="12" t="s">
        <v>13</v>
      </c>
      <c r="D104" s="67"/>
      <c r="E104" s="64">
        <f>E103/A72</f>
        <v>6850.2653333333328</v>
      </c>
    </row>
    <row r="105" spans="1:256" s="7" customFormat="1" ht="12.75" customHeight="1" x14ac:dyDescent="0.3">
      <c r="A105" s="10"/>
      <c r="B105" s="10"/>
      <c r="C105" s="12" t="s">
        <v>14</v>
      </c>
      <c r="D105" s="67"/>
      <c r="E105" s="64">
        <f>D72</f>
        <v>52500</v>
      </c>
    </row>
    <row r="106" spans="1:256" s="7" customFormat="1" ht="12.75" customHeight="1" x14ac:dyDescent="0.3">
      <c r="A106" s="10"/>
      <c r="B106" s="10"/>
      <c r="C106" s="34" t="s">
        <v>46</v>
      </c>
      <c r="D106" s="61"/>
      <c r="E106" s="68">
        <f>E105/113.3%</f>
        <v>46337.157987643426</v>
      </c>
    </row>
    <row r="107" spans="1:256" s="7" customFormat="1" ht="12.75" customHeight="1" x14ac:dyDescent="0.3">
      <c r="A107" s="10"/>
      <c r="B107" s="10"/>
      <c r="C107" s="34" t="s">
        <v>15</v>
      </c>
      <c r="D107" s="15"/>
      <c r="E107" s="35">
        <f>E104/E106</f>
        <v>0.14783524995555553</v>
      </c>
    </row>
    <row r="108" spans="1:256" s="29" customFormat="1" ht="12.75" customHeight="1" x14ac:dyDescent="0.3">
      <c r="A108" s="10"/>
      <c r="B108" s="10"/>
      <c r="C108" s="4"/>
      <c r="D108" s="3"/>
      <c r="E108" s="36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7"/>
    </row>
    <row r="109" spans="1:256" s="18" customFormat="1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</row>
    <row r="110" spans="1:256" s="18" customFormat="1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</row>
    <row r="111" spans="1:256" s="56" customFormat="1" ht="16.5" customHeight="1" x14ac:dyDescent="0.6">
      <c r="A111" s="74" t="s">
        <v>49</v>
      </c>
      <c r="B111" s="74"/>
      <c r="C111" s="55" t="s">
        <v>58</v>
      </c>
      <c r="E111" s="75" t="s">
        <v>51</v>
      </c>
      <c r="F111" s="75"/>
      <c r="G111" s="55"/>
      <c r="I111" s="55"/>
    </row>
    <row r="112" spans="1:256" s="56" customFormat="1" ht="12.75" customHeight="1" x14ac:dyDescent="0.6">
      <c r="B112" s="54"/>
      <c r="C112" s="53"/>
      <c r="E112" s="59"/>
      <c r="F112" s="59"/>
      <c r="G112" s="57"/>
      <c r="I112" s="57"/>
      <c r="L112" s="54"/>
    </row>
    <row r="113" spans="1:256" s="56" customFormat="1" ht="12.75" customHeight="1" x14ac:dyDescent="0.6">
      <c r="C113" s="58"/>
      <c r="E113" s="60"/>
      <c r="F113" s="60"/>
    </row>
    <row r="114" spans="1:256" s="56" customFormat="1" ht="16.5" customHeight="1" x14ac:dyDescent="0.6">
      <c r="A114" s="74" t="s">
        <v>52</v>
      </c>
      <c r="B114" s="74"/>
      <c r="C114" s="55" t="s">
        <v>59</v>
      </c>
      <c r="E114" s="76" t="s">
        <v>54</v>
      </c>
      <c r="F114" s="76"/>
      <c r="G114" s="55"/>
      <c r="I114" s="55"/>
    </row>
    <row r="115" spans="1:256" s="56" customFormat="1" ht="15" customHeight="1" x14ac:dyDescent="0.6">
      <c r="A115" s="74" t="s">
        <v>55</v>
      </c>
      <c r="B115" s="74"/>
      <c r="C115" s="55" t="s">
        <v>60</v>
      </c>
      <c r="D115" s="77" t="s">
        <v>57</v>
      </c>
      <c r="E115" s="77"/>
      <c r="F115" s="77"/>
      <c r="G115" s="55"/>
      <c r="I115" s="55"/>
    </row>
    <row r="116" spans="1:256" s="56" customFormat="1" ht="12.75" customHeight="1" x14ac:dyDescent="0.6">
      <c r="F116" s="58"/>
      <c r="G116" s="58"/>
    </row>
    <row r="117" spans="1:256" s="56" customFormat="1" ht="12.75" customHeight="1" x14ac:dyDescent="0.6">
      <c r="F117" s="58"/>
      <c r="G117" s="58"/>
    </row>
    <row r="118" spans="1:256" s="18" customFormat="1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</row>
    <row r="119" spans="1:256" s="18" customFormat="1" ht="19.5" customHeight="1" x14ac:dyDescent="0.6">
      <c r="A119" s="7"/>
      <c r="B119" s="7"/>
      <c r="C119" s="74" t="s">
        <v>50</v>
      </c>
      <c r="D119" s="74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</row>
    <row r="120" spans="1:256" s="18" customFormat="1" ht="12.75" customHeight="1" x14ac:dyDescent="0.6">
      <c r="A120" s="7"/>
      <c r="B120" s="7"/>
      <c r="C120" s="54"/>
      <c r="D120" s="54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</row>
    <row r="121" spans="1:256" s="18" customFormat="1" ht="12.75" customHeight="1" x14ac:dyDescent="0.6">
      <c r="C121" s="56"/>
      <c r="D121" s="5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</row>
    <row r="122" spans="1:256" s="18" customFormat="1" ht="16.5" customHeight="1" x14ac:dyDescent="0.6">
      <c r="C122" s="74" t="s">
        <v>53</v>
      </c>
      <c r="D122" s="74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</row>
    <row r="123" spans="1:256" s="18" customFormat="1" ht="14.25" customHeight="1" x14ac:dyDescent="0.6">
      <c r="C123" s="74" t="s">
        <v>56</v>
      </c>
      <c r="D123" s="74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</row>
    <row r="124" spans="1:256" s="18" customFormat="1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</row>
    <row r="125" spans="1:256" s="18" customFormat="1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</row>
    <row r="126" spans="1:256" s="18" customFormat="1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</row>
    <row r="127" spans="1:256" s="18" customFormat="1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</row>
    <row r="128" spans="1:256" s="18" customFormat="1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</row>
    <row r="129" spans="1:256" s="18" customFormat="1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</row>
    <row r="130" spans="1:256" s="18" customFormat="1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</row>
    <row r="131" spans="1:256" s="18" customFormat="1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  <c r="IQ131" s="7"/>
      <c r="IR131" s="7"/>
      <c r="IS131" s="7"/>
      <c r="IT131" s="7"/>
      <c r="IU131" s="7"/>
      <c r="IV131" s="7"/>
    </row>
    <row r="132" spans="1:256" s="18" customFormat="1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  <c r="IQ132" s="7"/>
      <c r="IR132" s="7"/>
      <c r="IS132" s="7"/>
      <c r="IT132" s="7"/>
      <c r="IU132" s="7"/>
      <c r="IV132" s="7"/>
    </row>
    <row r="133" spans="1:256" s="18" customFormat="1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  <c r="IU133" s="7"/>
      <c r="IV133" s="7"/>
    </row>
    <row r="134" spans="1:256" s="18" customFormat="1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</row>
    <row r="135" spans="1:256" s="18" customFormat="1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</row>
    <row r="136" spans="1:256" s="18" customFormat="1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</row>
    <row r="137" spans="1:256" s="18" customFormat="1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</row>
    <row r="138" spans="1:256" s="18" customFormat="1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  <c r="IQ138" s="7"/>
      <c r="IR138" s="7"/>
      <c r="IS138" s="7"/>
      <c r="IT138" s="7"/>
      <c r="IU138" s="7"/>
      <c r="IV138" s="7"/>
    </row>
    <row r="139" spans="1:256" s="18" customFormat="1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</row>
    <row r="140" spans="1:256" s="18" customFormat="1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</row>
    <row r="141" spans="1:256" s="18" customFormat="1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  <c r="IT141" s="7"/>
      <c r="IU141" s="7"/>
      <c r="IV141" s="7"/>
    </row>
    <row r="142" spans="1:256" s="18" customFormat="1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/>
      <c r="IR142" s="7"/>
      <c r="IS142" s="7"/>
      <c r="IT142" s="7"/>
      <c r="IU142" s="7"/>
      <c r="IV142" s="7"/>
    </row>
    <row r="143" spans="1:256" s="18" customFormat="1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</row>
    <row r="144" spans="1:256" s="18" customFormat="1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  <c r="HX144" s="7"/>
      <c r="HY144" s="7"/>
      <c r="HZ144" s="7"/>
      <c r="IA144" s="7"/>
      <c r="IB144" s="7"/>
      <c r="IC144" s="7"/>
      <c r="ID144" s="7"/>
      <c r="IE144" s="7"/>
      <c r="IF144" s="7"/>
      <c r="IG144" s="7"/>
      <c r="IH144" s="7"/>
      <c r="II144" s="7"/>
      <c r="IJ144" s="7"/>
      <c r="IK144" s="7"/>
      <c r="IL144" s="7"/>
      <c r="IM144" s="7"/>
      <c r="IN144" s="7"/>
      <c r="IO144" s="7"/>
      <c r="IP144" s="7"/>
      <c r="IQ144" s="7"/>
      <c r="IR144" s="7"/>
      <c r="IS144" s="7"/>
      <c r="IT144" s="7"/>
      <c r="IU144" s="7"/>
      <c r="IV144" s="7"/>
    </row>
    <row r="145" spans="1:256" s="18" customFormat="1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</row>
    <row r="146" spans="1:256" s="18" customFormat="1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  <c r="IV146" s="7"/>
    </row>
    <row r="147" spans="1:256" s="18" customFormat="1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  <c r="IV147" s="7"/>
    </row>
    <row r="148" spans="1:256" s="18" customFormat="1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</row>
    <row r="149" spans="1:256" s="7" customFormat="1" ht="12.75" customHeight="1" x14ac:dyDescent="0.3"/>
    <row r="150" spans="1:256" s="7" customFormat="1" ht="12.75" customHeight="1" x14ac:dyDescent="0.3"/>
    <row r="151" spans="1:256" s="7" customFormat="1" ht="12.75" customHeight="1" x14ac:dyDescent="0.3"/>
    <row r="152" spans="1:256" s="18" customFormat="1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</row>
    <row r="153" spans="1:256" s="18" customFormat="1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</row>
    <row r="154" spans="1:256" s="18" customFormat="1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</row>
    <row r="155" spans="1:256" s="18" customFormat="1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</row>
    <row r="156" spans="1:256" s="18" customFormat="1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</row>
    <row r="157" spans="1:256" s="18" customFormat="1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</row>
    <row r="158" spans="1:256" s="18" customFormat="1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</row>
    <row r="159" spans="1:256" s="18" customFormat="1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</row>
    <row r="160" spans="1:256" s="18" customFormat="1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</row>
    <row r="161" spans="1:256" s="18" customFormat="1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</row>
    <row r="162" spans="1:256" s="18" customFormat="1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</row>
    <row r="163" spans="1:256" s="18" customFormat="1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</row>
    <row r="164" spans="1:256" s="18" customFormat="1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</row>
    <row r="165" spans="1:256" s="18" customFormat="1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</row>
    <row r="166" spans="1:256" s="18" customFormat="1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</row>
    <row r="167" spans="1:256" s="18" customFormat="1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  <c r="IV167" s="7"/>
    </row>
    <row r="168" spans="1:256" s="18" customFormat="1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  <c r="IE168" s="7"/>
      <c r="IF168" s="7"/>
      <c r="IG168" s="7"/>
      <c r="IH168" s="7"/>
      <c r="II168" s="7"/>
      <c r="IJ168" s="7"/>
      <c r="IK168" s="7"/>
      <c r="IL168" s="7"/>
      <c r="IM168" s="7"/>
      <c r="IN168" s="7"/>
      <c r="IO168" s="7"/>
      <c r="IP168" s="7"/>
      <c r="IQ168" s="7"/>
      <c r="IR168" s="7"/>
      <c r="IS168" s="7"/>
      <c r="IT168" s="7"/>
      <c r="IU168" s="7"/>
      <c r="IV168" s="7"/>
    </row>
    <row r="169" spans="1:256" s="18" customFormat="1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</row>
    <row r="170" spans="1:256" s="18" customFormat="1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</row>
    <row r="171" spans="1:256" s="18" customFormat="1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</row>
    <row r="172" spans="1:256" s="18" customFormat="1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</row>
    <row r="173" spans="1:256" s="18" customFormat="1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</row>
    <row r="174" spans="1:256" s="18" customFormat="1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  <c r="IE174" s="7"/>
      <c r="IF174" s="7"/>
      <c r="IG174" s="7"/>
      <c r="IH174" s="7"/>
      <c r="II174" s="7"/>
      <c r="IJ174" s="7"/>
      <c r="IK174" s="7"/>
      <c r="IL174" s="7"/>
      <c r="IM174" s="7"/>
      <c r="IN174" s="7"/>
      <c r="IO174" s="7"/>
      <c r="IP174" s="7"/>
      <c r="IQ174" s="7"/>
      <c r="IR174" s="7"/>
      <c r="IS174" s="7"/>
      <c r="IT174" s="7"/>
      <c r="IU174" s="7"/>
      <c r="IV174" s="7"/>
    </row>
    <row r="175" spans="1:256" s="18" customFormat="1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  <c r="IV175" s="7"/>
    </row>
    <row r="176" spans="1:256" s="18" customFormat="1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  <c r="IU176" s="7"/>
      <c r="IV176" s="7"/>
    </row>
    <row r="177" spans="1:256" s="18" customFormat="1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  <c r="IV177" s="7"/>
    </row>
    <row r="178" spans="1:256" s="18" customFormat="1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  <c r="IV178" s="7"/>
    </row>
    <row r="179" spans="1:256" s="18" customFormat="1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  <c r="IE179" s="7"/>
      <c r="IF179" s="7"/>
      <c r="IG179" s="7"/>
      <c r="IH179" s="7"/>
      <c r="II179" s="7"/>
      <c r="IJ179" s="7"/>
      <c r="IK179" s="7"/>
      <c r="IL179" s="7"/>
      <c r="IM179" s="7"/>
      <c r="IN179" s="7"/>
      <c r="IO179" s="7"/>
      <c r="IP179" s="7"/>
      <c r="IQ179" s="7"/>
      <c r="IR179" s="7"/>
      <c r="IS179" s="7"/>
      <c r="IT179" s="7"/>
      <c r="IU179" s="7"/>
      <c r="IV179" s="7"/>
    </row>
    <row r="180" spans="1:256" s="18" customFormat="1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</row>
    <row r="181" spans="1:256" s="18" customFormat="1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  <c r="IO181" s="7"/>
      <c r="IP181" s="7"/>
      <c r="IQ181" s="7"/>
      <c r="IR181" s="7"/>
      <c r="IS181" s="7"/>
      <c r="IT181" s="7"/>
      <c r="IU181" s="7"/>
      <c r="IV181" s="7"/>
    </row>
    <row r="182" spans="1:256" s="18" customFormat="1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  <c r="IV182" s="7"/>
    </row>
    <row r="183" spans="1:256" s="18" customFormat="1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  <c r="IO183" s="7"/>
      <c r="IP183" s="7"/>
      <c r="IQ183" s="7"/>
      <c r="IR183" s="7"/>
      <c r="IS183" s="7"/>
      <c r="IT183" s="7"/>
      <c r="IU183" s="7"/>
      <c r="IV183" s="7"/>
    </row>
    <row r="184" spans="1:256" s="18" customFormat="1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</row>
    <row r="185" spans="1:256" s="18" customFormat="1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</row>
    <row r="186" spans="1:256" s="18" customFormat="1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</row>
    <row r="187" spans="1:256" s="18" customFormat="1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</row>
    <row r="188" spans="1:256" s="18" customFormat="1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</row>
    <row r="189" spans="1:256" s="18" customFormat="1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</row>
    <row r="190" spans="1:256" s="18" customFormat="1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</row>
    <row r="191" spans="1:256" s="18" customFormat="1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</row>
    <row r="192" spans="1:256" s="18" customFormat="1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</row>
    <row r="193" spans="1:256" s="18" customFormat="1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  <c r="IQ193" s="7"/>
      <c r="IR193" s="7"/>
      <c r="IS193" s="7"/>
      <c r="IT193" s="7"/>
      <c r="IU193" s="7"/>
      <c r="IV193" s="7"/>
    </row>
    <row r="194" spans="1:256" s="18" customFormat="1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</row>
    <row r="195" spans="1:256" s="18" customFormat="1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  <c r="IO195" s="7"/>
      <c r="IP195" s="7"/>
      <c r="IQ195" s="7"/>
      <c r="IR195" s="7"/>
      <c r="IS195" s="7"/>
      <c r="IT195" s="7"/>
      <c r="IU195" s="7"/>
      <c r="IV195" s="7"/>
    </row>
    <row r="196" spans="1:256" s="18" customFormat="1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  <c r="IU196" s="7"/>
      <c r="IV196" s="7"/>
    </row>
    <row r="197" spans="1:256" s="18" customFormat="1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  <c r="IO197" s="7"/>
      <c r="IP197" s="7"/>
      <c r="IQ197" s="7"/>
      <c r="IR197" s="7"/>
      <c r="IS197" s="7"/>
      <c r="IT197" s="7"/>
      <c r="IU197" s="7"/>
      <c r="IV197" s="7"/>
    </row>
    <row r="198" spans="1:256" s="18" customFormat="1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  <c r="IQ198" s="7"/>
      <c r="IR198" s="7"/>
      <c r="IS198" s="7"/>
      <c r="IT198" s="7"/>
      <c r="IU198" s="7"/>
      <c r="IV198" s="7"/>
    </row>
    <row r="199" spans="1:256" s="18" customFormat="1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  <c r="IO199" s="7"/>
      <c r="IP199" s="7"/>
      <c r="IQ199" s="7"/>
      <c r="IR199" s="7"/>
      <c r="IS199" s="7"/>
      <c r="IT199" s="7"/>
      <c r="IU199" s="7"/>
      <c r="IV199" s="7"/>
    </row>
    <row r="200" spans="1:256" s="18" customFormat="1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</row>
    <row r="201" spans="1:256" s="18" customFormat="1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</row>
    <row r="202" spans="1:256" s="18" customFormat="1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  <c r="HP202" s="7"/>
      <c r="HQ202" s="7"/>
      <c r="HR202" s="7"/>
      <c r="HS202" s="7"/>
      <c r="HT202" s="7"/>
      <c r="HU202" s="7"/>
      <c r="HV202" s="7"/>
      <c r="HW202" s="7"/>
      <c r="HX202" s="7"/>
      <c r="HY202" s="7"/>
      <c r="HZ202" s="7"/>
      <c r="IA202" s="7"/>
      <c r="IB202" s="7"/>
      <c r="IC202" s="7"/>
      <c r="ID202" s="7"/>
      <c r="IE202" s="7"/>
      <c r="IF202" s="7"/>
      <c r="IG202" s="7"/>
      <c r="IH202" s="7"/>
      <c r="II202" s="7"/>
      <c r="IJ202" s="7"/>
      <c r="IK202" s="7"/>
      <c r="IL202" s="7"/>
      <c r="IM202" s="7"/>
      <c r="IN202" s="7"/>
      <c r="IO202" s="7"/>
      <c r="IP202" s="7"/>
      <c r="IQ202" s="7"/>
      <c r="IR202" s="7"/>
      <c r="IS202" s="7"/>
      <c r="IT202" s="7"/>
      <c r="IU202" s="7"/>
      <c r="IV202" s="7"/>
    </row>
    <row r="203" spans="1:256" s="18" customFormat="1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  <c r="IU203" s="7"/>
      <c r="IV203" s="7"/>
    </row>
    <row r="204" spans="1:256" s="18" customFormat="1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7"/>
      <c r="IA204" s="7"/>
      <c r="IB204" s="7"/>
      <c r="IC204" s="7"/>
      <c r="ID204" s="7"/>
      <c r="IE204" s="7"/>
      <c r="IF204" s="7"/>
      <c r="IG204" s="7"/>
      <c r="IH204" s="7"/>
      <c r="II204" s="7"/>
      <c r="IJ204" s="7"/>
      <c r="IK204" s="7"/>
      <c r="IL204" s="7"/>
      <c r="IM204" s="7"/>
      <c r="IN204" s="7"/>
      <c r="IO204" s="7"/>
      <c r="IP204" s="7"/>
      <c r="IQ204" s="7"/>
      <c r="IR204" s="7"/>
      <c r="IS204" s="7"/>
      <c r="IT204" s="7"/>
      <c r="IU204" s="7"/>
      <c r="IV204" s="7"/>
    </row>
    <row r="205" spans="1:256" s="18" customFormat="1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  <c r="IU205" s="7"/>
      <c r="IV205" s="7"/>
    </row>
    <row r="206" spans="1:256" s="18" customFormat="1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  <c r="HP206" s="7"/>
      <c r="HQ206" s="7"/>
      <c r="HR206" s="7"/>
      <c r="HS206" s="7"/>
      <c r="HT206" s="7"/>
      <c r="HU206" s="7"/>
      <c r="HV206" s="7"/>
      <c r="HW206" s="7"/>
      <c r="HX206" s="7"/>
      <c r="HY206" s="7"/>
      <c r="HZ206" s="7"/>
      <c r="IA206" s="7"/>
      <c r="IB206" s="7"/>
      <c r="IC206" s="7"/>
      <c r="ID206" s="7"/>
      <c r="IE206" s="7"/>
      <c r="IF206" s="7"/>
      <c r="IG206" s="7"/>
      <c r="IH206" s="7"/>
      <c r="II206" s="7"/>
      <c r="IJ206" s="7"/>
      <c r="IK206" s="7"/>
      <c r="IL206" s="7"/>
      <c r="IM206" s="7"/>
      <c r="IN206" s="7"/>
      <c r="IO206" s="7"/>
      <c r="IP206" s="7"/>
      <c r="IQ206" s="7"/>
      <c r="IR206" s="7"/>
      <c r="IS206" s="7"/>
      <c r="IT206" s="7"/>
      <c r="IU206" s="7"/>
      <c r="IV206" s="7"/>
    </row>
    <row r="207" spans="1:256" s="18" customFormat="1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7"/>
      <c r="IK207" s="7"/>
      <c r="IL207" s="7"/>
      <c r="IM207" s="7"/>
      <c r="IN207" s="7"/>
      <c r="IO207" s="7"/>
      <c r="IP207" s="7"/>
      <c r="IQ207" s="7"/>
      <c r="IR207" s="7"/>
      <c r="IS207" s="7"/>
      <c r="IT207" s="7"/>
      <c r="IU207" s="7"/>
      <c r="IV207" s="7"/>
    </row>
    <row r="208" spans="1:256" s="18" customFormat="1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  <c r="IQ208" s="7"/>
      <c r="IR208" s="7"/>
      <c r="IS208" s="7"/>
      <c r="IT208" s="7"/>
      <c r="IU208" s="7"/>
      <c r="IV208" s="7"/>
    </row>
    <row r="209" spans="1:256" s="18" customFormat="1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  <c r="IU209" s="7"/>
      <c r="IV209" s="7"/>
    </row>
    <row r="210" spans="1:256" s="18" customFormat="1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  <c r="IO210" s="7"/>
      <c r="IP210" s="7"/>
      <c r="IQ210" s="7"/>
      <c r="IR210" s="7"/>
      <c r="IS210" s="7"/>
      <c r="IT210" s="7"/>
      <c r="IU210" s="7"/>
      <c r="IV210" s="7"/>
    </row>
    <row r="211" spans="1:256" s="18" customFormat="1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  <c r="IN211" s="7"/>
      <c r="IO211" s="7"/>
      <c r="IP211" s="7"/>
      <c r="IQ211" s="7"/>
      <c r="IR211" s="7"/>
      <c r="IS211" s="7"/>
      <c r="IT211" s="7"/>
      <c r="IU211" s="7"/>
      <c r="IV211" s="7"/>
    </row>
    <row r="212" spans="1:256" s="18" customFormat="1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  <c r="IS212" s="7"/>
      <c r="IT212" s="7"/>
      <c r="IU212" s="7"/>
      <c r="IV212" s="7"/>
    </row>
    <row r="213" spans="1:256" s="18" customFormat="1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  <c r="IQ213" s="7"/>
      <c r="IR213" s="7"/>
      <c r="IS213" s="7"/>
      <c r="IT213" s="7"/>
      <c r="IU213" s="7"/>
      <c r="IV213" s="7"/>
    </row>
    <row r="214" spans="1:256" s="18" customFormat="1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  <c r="IU214" s="7"/>
      <c r="IV214" s="7"/>
    </row>
    <row r="215" spans="1:256" s="18" customFormat="1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  <c r="HP215" s="7"/>
      <c r="HQ215" s="7"/>
      <c r="HR215" s="7"/>
      <c r="HS215" s="7"/>
      <c r="HT215" s="7"/>
      <c r="HU215" s="7"/>
      <c r="HV215" s="7"/>
      <c r="HW215" s="7"/>
      <c r="HX215" s="7"/>
      <c r="HY215" s="7"/>
      <c r="HZ215" s="7"/>
      <c r="IA215" s="7"/>
      <c r="IB215" s="7"/>
      <c r="IC215" s="7"/>
      <c r="ID215" s="7"/>
      <c r="IE215" s="7"/>
      <c r="IF215" s="7"/>
      <c r="IG215" s="7"/>
      <c r="IH215" s="7"/>
      <c r="II215" s="7"/>
      <c r="IJ215" s="7"/>
      <c r="IK215" s="7"/>
      <c r="IL215" s="7"/>
      <c r="IM215" s="7"/>
      <c r="IN215" s="7"/>
      <c r="IO215" s="7"/>
      <c r="IP215" s="7"/>
      <c r="IQ215" s="7"/>
      <c r="IR215" s="7"/>
      <c r="IS215" s="7"/>
      <c r="IT215" s="7"/>
      <c r="IU215" s="7"/>
      <c r="IV215" s="7"/>
    </row>
    <row r="216" spans="1:256" s="18" customFormat="1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  <c r="IQ216" s="7"/>
      <c r="IR216" s="7"/>
      <c r="IS216" s="7"/>
      <c r="IT216" s="7"/>
      <c r="IU216" s="7"/>
      <c r="IV216" s="7"/>
    </row>
    <row r="217" spans="1:256" s="18" customFormat="1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  <c r="IQ217" s="7"/>
      <c r="IR217" s="7"/>
      <c r="IS217" s="7"/>
      <c r="IT217" s="7"/>
      <c r="IU217" s="7"/>
      <c r="IV217" s="7"/>
    </row>
    <row r="218" spans="1:256" s="18" customFormat="1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7"/>
      <c r="HM218" s="7"/>
      <c r="HN218" s="7"/>
      <c r="HO218" s="7"/>
      <c r="HP218" s="7"/>
      <c r="HQ218" s="7"/>
      <c r="HR218" s="7"/>
      <c r="HS218" s="7"/>
      <c r="HT218" s="7"/>
      <c r="HU218" s="7"/>
      <c r="HV218" s="7"/>
      <c r="HW218" s="7"/>
      <c r="HX218" s="7"/>
      <c r="HY218" s="7"/>
      <c r="HZ218" s="7"/>
      <c r="IA218" s="7"/>
      <c r="IB218" s="7"/>
      <c r="IC218" s="7"/>
      <c r="ID218" s="7"/>
      <c r="IE218" s="7"/>
      <c r="IF218" s="7"/>
      <c r="IG218" s="7"/>
      <c r="IH218" s="7"/>
      <c r="II218" s="7"/>
      <c r="IJ218" s="7"/>
      <c r="IK218" s="7"/>
      <c r="IL218" s="7"/>
      <c r="IM218" s="7"/>
      <c r="IN218" s="7"/>
      <c r="IO218" s="7"/>
      <c r="IP218" s="7"/>
      <c r="IQ218" s="7"/>
      <c r="IR218" s="7"/>
      <c r="IS218" s="7"/>
      <c r="IT218" s="7"/>
      <c r="IU218" s="7"/>
      <c r="IV218" s="7"/>
    </row>
    <row r="219" spans="1:256" s="18" customFormat="1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  <c r="IS219" s="7"/>
      <c r="IT219" s="7"/>
      <c r="IU219" s="7"/>
      <c r="IV219" s="7"/>
    </row>
    <row r="220" spans="1:256" s="18" customFormat="1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  <c r="IO220" s="7"/>
      <c r="IP220" s="7"/>
      <c r="IQ220" s="7"/>
      <c r="IR220" s="7"/>
      <c r="IS220" s="7"/>
      <c r="IT220" s="7"/>
      <c r="IU220" s="7"/>
      <c r="IV220" s="7"/>
    </row>
    <row r="221" spans="1:256" s="18" customFormat="1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  <c r="HP221" s="7"/>
      <c r="HQ221" s="7"/>
      <c r="HR221" s="7"/>
      <c r="HS221" s="7"/>
      <c r="HT221" s="7"/>
      <c r="HU221" s="7"/>
      <c r="HV221" s="7"/>
      <c r="HW221" s="7"/>
      <c r="HX221" s="7"/>
      <c r="HY221" s="7"/>
      <c r="HZ221" s="7"/>
      <c r="IA221" s="7"/>
      <c r="IB221" s="7"/>
      <c r="IC221" s="7"/>
      <c r="ID221" s="7"/>
      <c r="IE221" s="7"/>
      <c r="IF221" s="7"/>
      <c r="IG221" s="7"/>
      <c r="IH221" s="7"/>
      <c r="II221" s="7"/>
      <c r="IJ221" s="7"/>
      <c r="IK221" s="7"/>
      <c r="IL221" s="7"/>
      <c r="IM221" s="7"/>
      <c r="IN221" s="7"/>
      <c r="IO221" s="7"/>
      <c r="IP221" s="7"/>
      <c r="IQ221" s="7"/>
      <c r="IR221" s="7"/>
      <c r="IS221" s="7"/>
      <c r="IT221" s="7"/>
      <c r="IU221" s="7"/>
      <c r="IV221" s="7"/>
    </row>
    <row r="222" spans="1:256" s="18" customFormat="1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7"/>
      <c r="HM222" s="7"/>
      <c r="HN222" s="7"/>
      <c r="HO222" s="7"/>
      <c r="HP222" s="7"/>
      <c r="HQ222" s="7"/>
      <c r="HR222" s="7"/>
      <c r="HS222" s="7"/>
      <c r="HT222" s="7"/>
      <c r="HU222" s="7"/>
      <c r="HV222" s="7"/>
      <c r="HW222" s="7"/>
      <c r="HX222" s="7"/>
      <c r="HY222" s="7"/>
      <c r="HZ222" s="7"/>
      <c r="IA222" s="7"/>
      <c r="IB222" s="7"/>
      <c r="IC222" s="7"/>
      <c r="ID222" s="7"/>
      <c r="IE222" s="7"/>
      <c r="IF222" s="7"/>
      <c r="IG222" s="7"/>
      <c r="IH222" s="7"/>
      <c r="II222" s="7"/>
      <c r="IJ222" s="7"/>
      <c r="IK222" s="7"/>
      <c r="IL222" s="7"/>
      <c r="IM222" s="7"/>
      <c r="IN222" s="7"/>
      <c r="IO222" s="7"/>
      <c r="IP222" s="7"/>
      <c r="IQ222" s="7"/>
      <c r="IR222" s="7"/>
      <c r="IS222" s="7"/>
      <c r="IT222" s="7"/>
      <c r="IU222" s="7"/>
      <c r="IV222" s="7"/>
    </row>
    <row r="223" spans="1:256" s="18" customFormat="1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  <c r="IU223" s="7"/>
      <c r="IV223" s="7"/>
    </row>
    <row r="224" spans="1:256" s="18" customFormat="1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  <c r="IQ224" s="7"/>
      <c r="IR224" s="7"/>
      <c r="IS224" s="7"/>
      <c r="IT224" s="7"/>
      <c r="IU224" s="7"/>
      <c r="IV224" s="7"/>
    </row>
    <row r="225" spans="1:256" s="18" customFormat="1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  <c r="IO225" s="7"/>
      <c r="IP225" s="7"/>
      <c r="IQ225" s="7"/>
      <c r="IR225" s="7"/>
      <c r="IS225" s="7"/>
      <c r="IT225" s="7"/>
      <c r="IU225" s="7"/>
      <c r="IV225" s="7"/>
    </row>
    <row r="226" spans="1:256" s="18" customFormat="1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  <c r="HP226" s="7"/>
      <c r="HQ226" s="7"/>
      <c r="HR226" s="7"/>
      <c r="HS226" s="7"/>
      <c r="HT226" s="7"/>
      <c r="HU226" s="7"/>
      <c r="HV226" s="7"/>
      <c r="HW226" s="7"/>
      <c r="HX226" s="7"/>
      <c r="HY226" s="7"/>
      <c r="HZ226" s="7"/>
      <c r="IA226" s="7"/>
      <c r="IB226" s="7"/>
      <c r="IC226" s="7"/>
      <c r="ID226" s="7"/>
      <c r="IE226" s="7"/>
      <c r="IF226" s="7"/>
      <c r="IG226" s="7"/>
      <c r="IH226" s="7"/>
      <c r="II226" s="7"/>
      <c r="IJ226" s="7"/>
      <c r="IK226" s="7"/>
      <c r="IL226" s="7"/>
      <c r="IM226" s="7"/>
      <c r="IN226" s="7"/>
      <c r="IO226" s="7"/>
      <c r="IP226" s="7"/>
      <c r="IQ226" s="7"/>
      <c r="IR226" s="7"/>
      <c r="IS226" s="7"/>
      <c r="IT226" s="7"/>
      <c r="IU226" s="7"/>
      <c r="IV226" s="7"/>
    </row>
    <row r="227" spans="1:256" s="18" customFormat="1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  <c r="IU227" s="7"/>
      <c r="IV227" s="7"/>
    </row>
    <row r="228" spans="1:256" s="18" customFormat="1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  <c r="IQ228" s="7"/>
      <c r="IR228" s="7"/>
      <c r="IS228" s="7"/>
      <c r="IT228" s="7"/>
      <c r="IU228" s="7"/>
      <c r="IV228" s="7"/>
    </row>
    <row r="229" spans="1:256" s="18" customFormat="1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</row>
    <row r="230" spans="1:256" s="18" customFormat="1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</row>
    <row r="231" spans="1:256" s="18" customFormat="1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</row>
    <row r="232" spans="1:256" s="18" customFormat="1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/>
      <c r="HQ232" s="7"/>
      <c r="HR232" s="7"/>
      <c r="HS232" s="7"/>
      <c r="HT232" s="7"/>
      <c r="HU232" s="7"/>
      <c r="HV232" s="7"/>
      <c r="HW232" s="7"/>
      <c r="HX232" s="7"/>
      <c r="HY232" s="7"/>
      <c r="HZ232" s="7"/>
      <c r="IA232" s="7"/>
      <c r="IB232" s="7"/>
      <c r="IC232" s="7"/>
      <c r="ID232" s="7"/>
      <c r="IE232" s="7"/>
      <c r="IF232" s="7"/>
      <c r="IG232" s="7"/>
      <c r="IH232" s="7"/>
      <c r="II232" s="7"/>
      <c r="IJ232" s="7"/>
      <c r="IK232" s="7"/>
      <c r="IL232" s="7"/>
      <c r="IM232" s="7"/>
      <c r="IN232" s="7"/>
      <c r="IO232" s="7"/>
      <c r="IP232" s="7"/>
      <c r="IQ232" s="7"/>
      <c r="IR232" s="7"/>
      <c r="IS232" s="7"/>
      <c r="IT232" s="7"/>
      <c r="IU232" s="7"/>
      <c r="IV232" s="7"/>
    </row>
    <row r="233" spans="1:256" s="18" customFormat="1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/>
      <c r="HS233" s="7"/>
      <c r="HT233" s="7"/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  <c r="IO233" s="7"/>
      <c r="IP233" s="7"/>
      <c r="IQ233" s="7"/>
      <c r="IR233" s="7"/>
      <c r="IS233" s="7"/>
      <c r="IT233" s="7"/>
      <c r="IU233" s="7"/>
      <c r="IV233" s="7"/>
    </row>
    <row r="234" spans="1:256" s="18" customFormat="1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</row>
    <row r="235" spans="1:256" s="18" customFormat="1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7"/>
      <c r="HM235" s="7"/>
      <c r="HN235" s="7"/>
      <c r="HO235" s="7"/>
      <c r="HP235" s="7"/>
      <c r="HQ235" s="7"/>
      <c r="HR235" s="7"/>
      <c r="HS235" s="7"/>
      <c r="HT235" s="7"/>
      <c r="HU235" s="7"/>
      <c r="HV235" s="7"/>
      <c r="HW235" s="7"/>
      <c r="HX235" s="7"/>
      <c r="HY235" s="7"/>
      <c r="HZ235" s="7"/>
      <c r="IA235" s="7"/>
      <c r="IB235" s="7"/>
      <c r="IC235" s="7"/>
      <c r="ID235" s="7"/>
      <c r="IE235" s="7"/>
      <c r="IF235" s="7"/>
      <c r="IG235" s="7"/>
      <c r="IH235" s="7"/>
      <c r="II235" s="7"/>
      <c r="IJ235" s="7"/>
      <c r="IK235" s="7"/>
      <c r="IL235" s="7"/>
      <c r="IM235" s="7"/>
      <c r="IN235" s="7"/>
      <c r="IO235" s="7"/>
      <c r="IP235" s="7"/>
      <c r="IQ235" s="7"/>
      <c r="IR235" s="7"/>
      <c r="IS235" s="7"/>
      <c r="IT235" s="7"/>
      <c r="IU235" s="7"/>
      <c r="IV235" s="7"/>
    </row>
    <row r="236" spans="1:256" s="18" customFormat="1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</row>
    <row r="237" spans="1:256" s="18" customFormat="1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  <c r="IU237" s="7"/>
      <c r="IV237" s="7"/>
    </row>
    <row r="238" spans="1:256" s="18" customFormat="1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7"/>
      <c r="HA238" s="7"/>
      <c r="HB238" s="7"/>
      <c r="HC238" s="7"/>
      <c r="HD238" s="7"/>
      <c r="HE238" s="7"/>
      <c r="HF238" s="7"/>
      <c r="HG238" s="7"/>
      <c r="HH238" s="7"/>
      <c r="HI238" s="7"/>
      <c r="HJ238" s="7"/>
      <c r="HK238" s="7"/>
      <c r="HL238" s="7"/>
      <c r="HM238" s="7"/>
      <c r="HN238" s="7"/>
      <c r="HO238" s="7"/>
      <c r="HP238" s="7"/>
      <c r="HQ238" s="7"/>
      <c r="HR238" s="7"/>
      <c r="HS238" s="7"/>
      <c r="HT238" s="7"/>
      <c r="HU238" s="7"/>
      <c r="HV238" s="7"/>
      <c r="HW238" s="7"/>
      <c r="HX238" s="7"/>
      <c r="HY238" s="7"/>
      <c r="HZ238" s="7"/>
      <c r="IA238" s="7"/>
      <c r="IB238" s="7"/>
      <c r="IC238" s="7"/>
      <c r="ID238" s="7"/>
      <c r="IE238" s="7"/>
      <c r="IF238" s="7"/>
      <c r="IG238" s="7"/>
      <c r="IH238" s="7"/>
      <c r="II238" s="7"/>
      <c r="IJ238" s="7"/>
      <c r="IK238" s="7"/>
      <c r="IL238" s="7"/>
      <c r="IM238" s="7"/>
      <c r="IN238" s="7"/>
      <c r="IO238" s="7"/>
      <c r="IP238" s="7"/>
      <c r="IQ238" s="7"/>
      <c r="IR238" s="7"/>
      <c r="IS238" s="7"/>
      <c r="IT238" s="7"/>
      <c r="IU238" s="7"/>
      <c r="IV238" s="7"/>
    </row>
    <row r="239" spans="1:256" s="18" customFormat="1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/>
      <c r="HG239" s="7"/>
      <c r="HH239" s="7"/>
      <c r="HI239" s="7"/>
      <c r="HJ239" s="7"/>
      <c r="HK239" s="7"/>
      <c r="HL239" s="7"/>
      <c r="HM239" s="7"/>
      <c r="HN239" s="7"/>
      <c r="HO239" s="7"/>
      <c r="HP239" s="7"/>
      <c r="HQ239" s="7"/>
      <c r="HR239" s="7"/>
      <c r="HS239" s="7"/>
      <c r="HT239" s="7"/>
      <c r="HU239" s="7"/>
      <c r="HV239" s="7"/>
      <c r="HW239" s="7"/>
      <c r="HX239" s="7"/>
      <c r="HY239" s="7"/>
      <c r="HZ239" s="7"/>
      <c r="IA239" s="7"/>
      <c r="IB239" s="7"/>
      <c r="IC239" s="7"/>
      <c r="ID239" s="7"/>
      <c r="IE239" s="7"/>
      <c r="IF239" s="7"/>
      <c r="IG239" s="7"/>
      <c r="IH239" s="7"/>
      <c r="II239" s="7"/>
      <c r="IJ239" s="7"/>
      <c r="IK239" s="7"/>
      <c r="IL239" s="7"/>
      <c r="IM239" s="7"/>
      <c r="IN239" s="7"/>
      <c r="IO239" s="7"/>
      <c r="IP239" s="7"/>
      <c r="IQ239" s="7"/>
      <c r="IR239" s="7"/>
      <c r="IS239" s="7"/>
      <c r="IT239" s="7"/>
      <c r="IU239" s="7"/>
      <c r="IV239" s="7"/>
    </row>
    <row r="240" spans="1:256" s="18" customFormat="1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7"/>
      <c r="HM240" s="7"/>
      <c r="HN240" s="7"/>
      <c r="HO240" s="7"/>
      <c r="HP240" s="7"/>
      <c r="HQ240" s="7"/>
      <c r="HR240" s="7"/>
      <c r="HS240" s="7"/>
      <c r="HT240" s="7"/>
      <c r="HU240" s="7"/>
      <c r="HV240" s="7"/>
      <c r="HW240" s="7"/>
      <c r="HX240" s="7"/>
      <c r="HY240" s="7"/>
      <c r="HZ240" s="7"/>
      <c r="IA240" s="7"/>
      <c r="IB240" s="7"/>
      <c r="IC240" s="7"/>
      <c r="ID240" s="7"/>
      <c r="IE240" s="7"/>
      <c r="IF240" s="7"/>
      <c r="IG240" s="7"/>
      <c r="IH240" s="7"/>
      <c r="II240" s="7"/>
      <c r="IJ240" s="7"/>
      <c r="IK240" s="7"/>
      <c r="IL240" s="7"/>
      <c r="IM240" s="7"/>
      <c r="IN240" s="7"/>
      <c r="IO240" s="7"/>
      <c r="IP240" s="7"/>
      <c r="IQ240" s="7"/>
      <c r="IR240" s="7"/>
      <c r="IS240" s="7"/>
      <c r="IT240" s="7"/>
      <c r="IU240" s="7"/>
      <c r="IV240" s="7"/>
    </row>
    <row r="241" spans="1:256" s="18" customFormat="1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/>
      <c r="HQ241" s="7"/>
      <c r="HR241" s="7"/>
      <c r="HS241" s="7"/>
      <c r="HT241" s="7"/>
      <c r="HU241" s="7"/>
      <c r="HV241" s="7"/>
      <c r="HW241" s="7"/>
      <c r="HX241" s="7"/>
      <c r="HY241" s="7"/>
      <c r="HZ241" s="7"/>
      <c r="IA241" s="7"/>
      <c r="IB241" s="7"/>
      <c r="IC241" s="7"/>
      <c r="ID241" s="7"/>
      <c r="IE241" s="7"/>
      <c r="IF241" s="7"/>
      <c r="IG241" s="7"/>
      <c r="IH241" s="7"/>
      <c r="II241" s="7"/>
      <c r="IJ241" s="7"/>
      <c r="IK241" s="7"/>
      <c r="IL241" s="7"/>
      <c r="IM241" s="7"/>
      <c r="IN241" s="7"/>
      <c r="IO241" s="7"/>
      <c r="IP241" s="7"/>
      <c r="IQ241" s="7"/>
      <c r="IR241" s="7"/>
      <c r="IS241" s="7"/>
      <c r="IT241" s="7"/>
      <c r="IU241" s="7"/>
      <c r="IV241" s="7"/>
    </row>
    <row r="242" spans="1:256" s="18" customFormat="1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7"/>
      <c r="HD242" s="7"/>
      <c r="HE242" s="7"/>
      <c r="HF242" s="7"/>
      <c r="HG242" s="7"/>
      <c r="HH242" s="7"/>
      <c r="HI242" s="7"/>
      <c r="HJ242" s="7"/>
      <c r="HK242" s="7"/>
      <c r="HL242" s="7"/>
      <c r="HM242" s="7"/>
      <c r="HN242" s="7"/>
      <c r="HO242" s="7"/>
      <c r="HP242" s="7"/>
      <c r="HQ242" s="7"/>
      <c r="HR242" s="7"/>
      <c r="HS242" s="7"/>
      <c r="HT242" s="7"/>
      <c r="HU242" s="7"/>
      <c r="HV242" s="7"/>
      <c r="HW242" s="7"/>
      <c r="HX242" s="7"/>
      <c r="HY242" s="7"/>
      <c r="HZ242" s="7"/>
      <c r="IA242" s="7"/>
      <c r="IB242" s="7"/>
      <c r="IC242" s="7"/>
      <c r="ID242" s="7"/>
      <c r="IE242" s="7"/>
      <c r="IF242" s="7"/>
      <c r="IG242" s="7"/>
      <c r="IH242" s="7"/>
      <c r="II242" s="7"/>
      <c r="IJ242" s="7"/>
      <c r="IK242" s="7"/>
      <c r="IL242" s="7"/>
      <c r="IM242" s="7"/>
      <c r="IN242" s="7"/>
      <c r="IO242" s="7"/>
      <c r="IP242" s="7"/>
      <c r="IQ242" s="7"/>
      <c r="IR242" s="7"/>
      <c r="IS242" s="7"/>
      <c r="IT242" s="7"/>
      <c r="IU242" s="7"/>
      <c r="IV242" s="7"/>
    </row>
    <row r="243" spans="1:256" s="18" customFormat="1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7"/>
      <c r="HM243" s="7"/>
      <c r="HN243" s="7"/>
      <c r="HO243" s="7"/>
      <c r="HP243" s="7"/>
      <c r="HQ243" s="7"/>
      <c r="HR243" s="7"/>
      <c r="HS243" s="7"/>
      <c r="HT243" s="7"/>
      <c r="HU243" s="7"/>
      <c r="HV243" s="7"/>
      <c r="HW243" s="7"/>
      <c r="HX243" s="7"/>
      <c r="HY243" s="7"/>
      <c r="HZ243" s="7"/>
      <c r="IA243" s="7"/>
      <c r="IB243" s="7"/>
      <c r="IC243" s="7"/>
      <c r="ID243" s="7"/>
      <c r="IE243" s="7"/>
      <c r="IF243" s="7"/>
      <c r="IG243" s="7"/>
      <c r="IH243" s="7"/>
      <c r="II243" s="7"/>
      <c r="IJ243" s="7"/>
      <c r="IK243" s="7"/>
      <c r="IL243" s="7"/>
      <c r="IM243" s="7"/>
      <c r="IN243" s="7"/>
      <c r="IO243" s="7"/>
      <c r="IP243" s="7"/>
      <c r="IQ243" s="7"/>
      <c r="IR243" s="7"/>
      <c r="IS243" s="7"/>
      <c r="IT243" s="7"/>
      <c r="IU243" s="7"/>
      <c r="IV243" s="7"/>
    </row>
    <row r="244" spans="1:256" s="18" customFormat="1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7"/>
      <c r="HM244" s="7"/>
      <c r="HN244" s="7"/>
      <c r="HO244" s="7"/>
      <c r="HP244" s="7"/>
      <c r="HQ244" s="7"/>
      <c r="HR244" s="7"/>
      <c r="HS244" s="7"/>
      <c r="HT244" s="7"/>
      <c r="HU244" s="7"/>
      <c r="HV244" s="7"/>
      <c r="HW244" s="7"/>
      <c r="HX244" s="7"/>
      <c r="HY244" s="7"/>
      <c r="HZ244" s="7"/>
      <c r="IA244" s="7"/>
      <c r="IB244" s="7"/>
      <c r="IC244" s="7"/>
      <c r="ID244" s="7"/>
      <c r="IE244" s="7"/>
      <c r="IF244" s="7"/>
      <c r="IG244" s="7"/>
      <c r="IH244" s="7"/>
      <c r="II244" s="7"/>
      <c r="IJ244" s="7"/>
      <c r="IK244" s="7"/>
      <c r="IL244" s="7"/>
      <c r="IM244" s="7"/>
      <c r="IN244" s="7"/>
      <c r="IO244" s="7"/>
      <c r="IP244" s="7"/>
      <c r="IQ244" s="7"/>
      <c r="IR244" s="7"/>
      <c r="IS244" s="7"/>
      <c r="IT244" s="7"/>
      <c r="IU244" s="7"/>
      <c r="IV244" s="7"/>
    </row>
    <row r="245" spans="1:256" s="18" customFormat="1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/>
      <c r="HQ245" s="7"/>
      <c r="HR245" s="7"/>
      <c r="HS245" s="7"/>
      <c r="HT245" s="7"/>
      <c r="HU245" s="7"/>
      <c r="HV245" s="7"/>
      <c r="HW245" s="7"/>
      <c r="HX245" s="7"/>
      <c r="HY245" s="7"/>
      <c r="HZ245" s="7"/>
      <c r="IA245" s="7"/>
      <c r="IB245" s="7"/>
      <c r="IC245" s="7"/>
      <c r="ID245" s="7"/>
      <c r="IE245" s="7"/>
      <c r="IF245" s="7"/>
      <c r="IG245" s="7"/>
      <c r="IH245" s="7"/>
      <c r="II245" s="7"/>
      <c r="IJ245" s="7"/>
      <c r="IK245" s="7"/>
      <c r="IL245" s="7"/>
      <c r="IM245" s="7"/>
      <c r="IN245" s="7"/>
      <c r="IO245" s="7"/>
      <c r="IP245" s="7"/>
      <c r="IQ245" s="7"/>
      <c r="IR245" s="7"/>
      <c r="IS245" s="7"/>
      <c r="IT245" s="7"/>
      <c r="IU245" s="7"/>
      <c r="IV245" s="7"/>
    </row>
    <row r="246" spans="1:256" s="18" customFormat="1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  <c r="IO246" s="7"/>
      <c r="IP246" s="7"/>
      <c r="IQ246" s="7"/>
      <c r="IR246" s="7"/>
      <c r="IS246" s="7"/>
      <c r="IT246" s="7"/>
      <c r="IU246" s="7"/>
      <c r="IV246" s="7"/>
    </row>
    <row r="247" spans="1:256" s="18" customFormat="1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  <c r="IQ247" s="7"/>
      <c r="IR247" s="7"/>
      <c r="IS247" s="7"/>
      <c r="IT247" s="7"/>
      <c r="IU247" s="7"/>
      <c r="IV247" s="7"/>
    </row>
    <row r="248" spans="1:256" s="18" customFormat="1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  <c r="IQ248" s="7"/>
      <c r="IR248" s="7"/>
      <c r="IS248" s="7"/>
      <c r="IT248" s="7"/>
      <c r="IU248" s="7"/>
      <c r="IV248" s="7"/>
    </row>
    <row r="249" spans="1:256" s="18" customFormat="1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7"/>
      <c r="IA249" s="7"/>
      <c r="IB249" s="7"/>
      <c r="IC249" s="7"/>
      <c r="ID249" s="7"/>
      <c r="IE249" s="7"/>
      <c r="IF249" s="7"/>
      <c r="IG249" s="7"/>
      <c r="IH249" s="7"/>
      <c r="II249" s="7"/>
      <c r="IJ249" s="7"/>
      <c r="IK249" s="7"/>
      <c r="IL249" s="7"/>
      <c r="IM249" s="7"/>
      <c r="IN249" s="7"/>
      <c r="IO249" s="7"/>
      <c r="IP249" s="7"/>
      <c r="IQ249" s="7"/>
      <c r="IR249" s="7"/>
      <c r="IS249" s="7"/>
      <c r="IT249" s="7"/>
      <c r="IU249" s="7"/>
      <c r="IV249" s="7"/>
    </row>
    <row r="250" spans="1:256" s="18" customFormat="1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7"/>
      <c r="HM250" s="7"/>
      <c r="HN250" s="7"/>
      <c r="HO250" s="7"/>
      <c r="HP250" s="7"/>
      <c r="HQ250" s="7"/>
      <c r="HR250" s="7"/>
      <c r="HS250" s="7"/>
      <c r="HT250" s="7"/>
      <c r="HU250" s="7"/>
      <c r="HV250" s="7"/>
      <c r="HW250" s="7"/>
      <c r="HX250" s="7"/>
      <c r="HY250" s="7"/>
      <c r="HZ250" s="7"/>
      <c r="IA250" s="7"/>
      <c r="IB250" s="7"/>
      <c r="IC250" s="7"/>
      <c r="ID250" s="7"/>
      <c r="IE250" s="7"/>
      <c r="IF250" s="7"/>
      <c r="IG250" s="7"/>
      <c r="IH250" s="7"/>
      <c r="II250" s="7"/>
      <c r="IJ250" s="7"/>
      <c r="IK250" s="7"/>
      <c r="IL250" s="7"/>
      <c r="IM250" s="7"/>
      <c r="IN250" s="7"/>
      <c r="IO250" s="7"/>
      <c r="IP250" s="7"/>
      <c r="IQ250" s="7"/>
      <c r="IR250" s="7"/>
      <c r="IS250" s="7"/>
      <c r="IT250" s="7"/>
      <c r="IU250" s="7"/>
      <c r="IV250" s="7"/>
    </row>
    <row r="251" spans="1:256" s="18" customFormat="1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  <c r="IQ251" s="7"/>
      <c r="IR251" s="7"/>
      <c r="IS251" s="7"/>
      <c r="IT251" s="7"/>
      <c r="IU251" s="7"/>
      <c r="IV251" s="7"/>
    </row>
    <row r="252" spans="1:256" s="18" customFormat="1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  <c r="IO252" s="7"/>
      <c r="IP252" s="7"/>
      <c r="IQ252" s="7"/>
      <c r="IR252" s="7"/>
      <c r="IS252" s="7"/>
      <c r="IT252" s="7"/>
      <c r="IU252" s="7"/>
      <c r="IV252" s="7"/>
    </row>
    <row r="253" spans="1:256" s="18" customFormat="1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7"/>
      <c r="HF253" s="7"/>
      <c r="HG253" s="7"/>
      <c r="HH253" s="7"/>
      <c r="HI253" s="7"/>
      <c r="HJ253" s="7"/>
      <c r="HK253" s="7"/>
      <c r="HL253" s="7"/>
      <c r="HM253" s="7"/>
      <c r="HN253" s="7"/>
      <c r="HO253" s="7"/>
      <c r="HP253" s="7"/>
      <c r="HQ253" s="7"/>
      <c r="HR253" s="7"/>
      <c r="HS253" s="7"/>
      <c r="HT253" s="7"/>
      <c r="HU253" s="7"/>
      <c r="HV253" s="7"/>
      <c r="HW253" s="7"/>
      <c r="HX253" s="7"/>
      <c r="HY253" s="7"/>
      <c r="HZ253" s="7"/>
      <c r="IA253" s="7"/>
      <c r="IB253" s="7"/>
      <c r="IC253" s="7"/>
      <c r="ID253" s="7"/>
      <c r="IE253" s="7"/>
      <c r="IF253" s="7"/>
      <c r="IG253" s="7"/>
      <c r="IH253" s="7"/>
      <c r="II253" s="7"/>
      <c r="IJ253" s="7"/>
      <c r="IK253" s="7"/>
      <c r="IL253" s="7"/>
      <c r="IM253" s="7"/>
      <c r="IN253" s="7"/>
      <c r="IO253" s="7"/>
      <c r="IP253" s="7"/>
      <c r="IQ253" s="7"/>
      <c r="IR253" s="7"/>
      <c r="IS253" s="7"/>
      <c r="IT253" s="7"/>
      <c r="IU253" s="7"/>
      <c r="IV253" s="7"/>
    </row>
    <row r="254" spans="1:256" s="18" customFormat="1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  <c r="HI254" s="7"/>
      <c r="HJ254" s="7"/>
      <c r="HK254" s="7"/>
      <c r="HL254" s="7"/>
      <c r="HM254" s="7"/>
      <c r="HN254" s="7"/>
      <c r="HO254" s="7"/>
      <c r="HP254" s="7"/>
      <c r="HQ254" s="7"/>
      <c r="HR254" s="7"/>
      <c r="HS254" s="7"/>
      <c r="HT254" s="7"/>
      <c r="HU254" s="7"/>
      <c r="HV254" s="7"/>
      <c r="HW254" s="7"/>
      <c r="HX254" s="7"/>
      <c r="HY254" s="7"/>
      <c r="HZ254" s="7"/>
      <c r="IA254" s="7"/>
      <c r="IB254" s="7"/>
      <c r="IC254" s="7"/>
      <c r="ID254" s="7"/>
      <c r="IE254" s="7"/>
      <c r="IF254" s="7"/>
      <c r="IG254" s="7"/>
      <c r="IH254" s="7"/>
      <c r="II254" s="7"/>
      <c r="IJ254" s="7"/>
      <c r="IK254" s="7"/>
      <c r="IL254" s="7"/>
      <c r="IM254" s="7"/>
      <c r="IN254" s="7"/>
      <c r="IO254" s="7"/>
      <c r="IP254" s="7"/>
      <c r="IQ254" s="7"/>
      <c r="IR254" s="7"/>
      <c r="IS254" s="7"/>
      <c r="IT254" s="7"/>
      <c r="IU254" s="7"/>
      <c r="IV254" s="7"/>
    </row>
    <row r="255" spans="1:256" s="18" customFormat="1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7"/>
      <c r="HM255" s="7"/>
      <c r="HN255" s="7"/>
      <c r="HO255" s="7"/>
      <c r="HP255" s="7"/>
      <c r="HQ255" s="7"/>
      <c r="HR255" s="7"/>
      <c r="HS255" s="7"/>
      <c r="HT255" s="7"/>
      <c r="HU255" s="7"/>
      <c r="HV255" s="7"/>
      <c r="HW255" s="7"/>
      <c r="HX255" s="7"/>
      <c r="HY255" s="7"/>
      <c r="HZ255" s="7"/>
      <c r="IA255" s="7"/>
      <c r="IB255" s="7"/>
      <c r="IC255" s="7"/>
      <c r="ID255" s="7"/>
      <c r="IE255" s="7"/>
      <c r="IF255" s="7"/>
      <c r="IG255" s="7"/>
      <c r="IH255" s="7"/>
      <c r="II255" s="7"/>
      <c r="IJ255" s="7"/>
      <c r="IK255" s="7"/>
      <c r="IL255" s="7"/>
      <c r="IM255" s="7"/>
      <c r="IN255" s="7"/>
      <c r="IO255" s="7"/>
      <c r="IP255" s="7"/>
      <c r="IQ255" s="7"/>
      <c r="IR255" s="7"/>
      <c r="IS255" s="7"/>
      <c r="IT255" s="7"/>
      <c r="IU255" s="7"/>
      <c r="IV255" s="7"/>
    </row>
    <row r="256" spans="1:256" s="18" customFormat="1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7"/>
      <c r="HM256" s="7"/>
      <c r="HN256" s="7"/>
      <c r="HO256" s="7"/>
      <c r="HP256" s="7"/>
      <c r="HQ256" s="7"/>
      <c r="HR256" s="7"/>
      <c r="HS256" s="7"/>
      <c r="HT256" s="7"/>
      <c r="HU256" s="7"/>
      <c r="HV256" s="7"/>
      <c r="HW256" s="7"/>
      <c r="HX256" s="7"/>
      <c r="HY256" s="7"/>
      <c r="HZ256" s="7"/>
      <c r="IA256" s="7"/>
      <c r="IB256" s="7"/>
      <c r="IC256" s="7"/>
      <c r="ID256" s="7"/>
      <c r="IE256" s="7"/>
      <c r="IF256" s="7"/>
      <c r="IG256" s="7"/>
      <c r="IH256" s="7"/>
      <c r="II256" s="7"/>
      <c r="IJ256" s="7"/>
      <c r="IK256" s="7"/>
      <c r="IL256" s="7"/>
      <c r="IM256" s="7"/>
      <c r="IN256" s="7"/>
      <c r="IO256" s="7"/>
      <c r="IP256" s="7"/>
      <c r="IQ256" s="7"/>
      <c r="IR256" s="7"/>
      <c r="IS256" s="7"/>
      <c r="IT256" s="7"/>
      <c r="IU256" s="7"/>
      <c r="IV256" s="7"/>
    </row>
    <row r="257" spans="1:256" s="18" customFormat="1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  <c r="IQ257" s="7"/>
      <c r="IR257" s="7"/>
      <c r="IS257" s="7"/>
      <c r="IT257" s="7"/>
      <c r="IU257" s="7"/>
      <c r="IV257" s="7"/>
    </row>
    <row r="258" spans="1:256" s="18" customFormat="1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  <c r="IQ258" s="7"/>
      <c r="IR258" s="7"/>
      <c r="IS258" s="7"/>
      <c r="IT258" s="7"/>
      <c r="IU258" s="7"/>
      <c r="IV258" s="7"/>
    </row>
    <row r="259" spans="1:256" s="18" customFormat="1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  <c r="IQ259" s="7"/>
      <c r="IR259" s="7"/>
      <c r="IS259" s="7"/>
      <c r="IT259" s="7"/>
      <c r="IU259" s="7"/>
      <c r="IV259" s="7"/>
    </row>
    <row r="260" spans="1:256" s="18" customFormat="1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  <c r="HI260" s="7"/>
      <c r="HJ260" s="7"/>
      <c r="HK260" s="7"/>
      <c r="HL260" s="7"/>
      <c r="HM260" s="7"/>
      <c r="HN260" s="7"/>
      <c r="HO260" s="7"/>
      <c r="HP260" s="7"/>
      <c r="HQ260" s="7"/>
      <c r="HR260" s="7"/>
      <c r="HS260" s="7"/>
      <c r="HT260" s="7"/>
      <c r="HU260" s="7"/>
      <c r="HV260" s="7"/>
      <c r="HW260" s="7"/>
      <c r="HX260" s="7"/>
      <c r="HY260" s="7"/>
      <c r="HZ260" s="7"/>
      <c r="IA260" s="7"/>
      <c r="IB260" s="7"/>
      <c r="IC260" s="7"/>
      <c r="ID260" s="7"/>
      <c r="IE260" s="7"/>
      <c r="IF260" s="7"/>
      <c r="IG260" s="7"/>
      <c r="IH260" s="7"/>
      <c r="II260" s="7"/>
      <c r="IJ260" s="7"/>
      <c r="IK260" s="7"/>
      <c r="IL260" s="7"/>
      <c r="IM260" s="7"/>
      <c r="IN260" s="7"/>
      <c r="IO260" s="7"/>
      <c r="IP260" s="7"/>
      <c r="IQ260" s="7"/>
      <c r="IR260" s="7"/>
      <c r="IS260" s="7"/>
      <c r="IT260" s="7"/>
      <c r="IU260" s="7"/>
      <c r="IV260" s="7"/>
    </row>
    <row r="261" spans="1:256" s="18" customFormat="1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  <c r="IQ261" s="7"/>
      <c r="IR261" s="7"/>
      <c r="IS261" s="7"/>
      <c r="IT261" s="7"/>
      <c r="IU261" s="7"/>
      <c r="IV261" s="7"/>
    </row>
    <row r="262" spans="1:256" s="18" customFormat="1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  <c r="IQ262" s="7"/>
      <c r="IR262" s="7"/>
      <c r="IS262" s="7"/>
      <c r="IT262" s="7"/>
      <c r="IU262" s="7"/>
      <c r="IV262" s="7"/>
    </row>
    <row r="263" spans="1:256" s="18" customFormat="1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  <c r="IO263" s="7"/>
      <c r="IP263" s="7"/>
      <c r="IQ263" s="7"/>
      <c r="IR263" s="7"/>
      <c r="IS263" s="7"/>
      <c r="IT263" s="7"/>
      <c r="IU263" s="7"/>
      <c r="IV263" s="7"/>
    </row>
    <row r="264" spans="1:256" s="18" customFormat="1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  <c r="IQ264" s="7"/>
      <c r="IR264" s="7"/>
      <c r="IS264" s="7"/>
      <c r="IT264" s="7"/>
      <c r="IU264" s="7"/>
      <c r="IV264" s="7"/>
    </row>
    <row r="265" spans="1:256" s="18" customFormat="1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/>
      <c r="IM265" s="7"/>
      <c r="IN265" s="7"/>
      <c r="IO265" s="7"/>
      <c r="IP265" s="7"/>
      <c r="IQ265" s="7"/>
      <c r="IR265" s="7"/>
      <c r="IS265" s="7"/>
      <c r="IT265" s="7"/>
      <c r="IU265" s="7"/>
      <c r="IV265" s="7"/>
    </row>
    <row r="266" spans="1:256" s="18" customFormat="1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  <c r="IO266" s="7"/>
      <c r="IP266" s="7"/>
      <c r="IQ266" s="7"/>
      <c r="IR266" s="7"/>
      <c r="IS266" s="7"/>
      <c r="IT266" s="7"/>
      <c r="IU266" s="7"/>
      <c r="IV266" s="7"/>
    </row>
    <row r="267" spans="1:256" s="18" customFormat="1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7"/>
      <c r="HA267" s="7"/>
      <c r="HB267" s="7"/>
      <c r="HC267" s="7"/>
      <c r="HD267" s="7"/>
      <c r="HE267" s="7"/>
      <c r="HF267" s="7"/>
      <c r="HG267" s="7"/>
      <c r="HH267" s="7"/>
      <c r="HI267" s="7"/>
      <c r="HJ267" s="7"/>
      <c r="HK267" s="7"/>
      <c r="HL267" s="7"/>
      <c r="HM267" s="7"/>
      <c r="HN267" s="7"/>
      <c r="HO267" s="7"/>
      <c r="HP267" s="7"/>
      <c r="HQ267" s="7"/>
      <c r="HR267" s="7"/>
      <c r="HS267" s="7"/>
      <c r="HT267" s="7"/>
      <c r="HU267" s="7"/>
      <c r="HV267" s="7"/>
      <c r="HW267" s="7"/>
      <c r="HX267" s="7"/>
      <c r="HY267" s="7"/>
      <c r="HZ267" s="7"/>
      <c r="IA267" s="7"/>
      <c r="IB267" s="7"/>
      <c r="IC267" s="7"/>
      <c r="ID267" s="7"/>
      <c r="IE267" s="7"/>
      <c r="IF267" s="7"/>
      <c r="IG267" s="7"/>
      <c r="IH267" s="7"/>
      <c r="II267" s="7"/>
      <c r="IJ267" s="7"/>
      <c r="IK267" s="7"/>
      <c r="IL267" s="7"/>
      <c r="IM267" s="7"/>
      <c r="IN267" s="7"/>
      <c r="IO267" s="7"/>
      <c r="IP267" s="7"/>
      <c r="IQ267" s="7"/>
      <c r="IR267" s="7"/>
      <c r="IS267" s="7"/>
      <c r="IT267" s="7"/>
      <c r="IU267" s="7"/>
      <c r="IV267" s="7"/>
    </row>
    <row r="268" spans="1:256" s="18" customFormat="1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  <c r="HC268" s="7"/>
      <c r="HD268" s="7"/>
      <c r="HE268" s="7"/>
      <c r="HF268" s="7"/>
      <c r="HG268" s="7"/>
      <c r="HH268" s="7"/>
      <c r="HI268" s="7"/>
      <c r="HJ268" s="7"/>
      <c r="HK268" s="7"/>
      <c r="HL268" s="7"/>
      <c r="HM268" s="7"/>
      <c r="HN268" s="7"/>
      <c r="HO268" s="7"/>
      <c r="HP268" s="7"/>
      <c r="HQ268" s="7"/>
      <c r="HR268" s="7"/>
      <c r="HS268" s="7"/>
      <c r="HT268" s="7"/>
      <c r="HU268" s="7"/>
      <c r="HV268" s="7"/>
      <c r="HW268" s="7"/>
      <c r="HX268" s="7"/>
      <c r="HY268" s="7"/>
      <c r="HZ268" s="7"/>
      <c r="IA268" s="7"/>
      <c r="IB268" s="7"/>
      <c r="IC268" s="7"/>
      <c r="ID268" s="7"/>
      <c r="IE268" s="7"/>
      <c r="IF268" s="7"/>
      <c r="IG268" s="7"/>
      <c r="IH268" s="7"/>
      <c r="II268" s="7"/>
      <c r="IJ268" s="7"/>
      <c r="IK268" s="7"/>
      <c r="IL268" s="7"/>
      <c r="IM268" s="7"/>
      <c r="IN268" s="7"/>
      <c r="IO268" s="7"/>
      <c r="IP268" s="7"/>
      <c r="IQ268" s="7"/>
      <c r="IR268" s="7"/>
      <c r="IS268" s="7"/>
      <c r="IT268" s="7"/>
      <c r="IU268" s="7"/>
      <c r="IV268" s="7"/>
    </row>
    <row r="269" spans="1:256" s="18" customFormat="1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  <c r="IQ269" s="7"/>
      <c r="IR269" s="7"/>
      <c r="IS269" s="7"/>
      <c r="IT269" s="7"/>
      <c r="IU269" s="7"/>
      <c r="IV269" s="7"/>
    </row>
    <row r="270" spans="1:256" s="18" customFormat="1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  <c r="IQ270" s="7"/>
      <c r="IR270" s="7"/>
      <c r="IS270" s="7"/>
      <c r="IT270" s="7"/>
      <c r="IU270" s="7"/>
      <c r="IV270" s="7"/>
    </row>
    <row r="271" spans="1:256" s="18" customFormat="1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  <c r="IQ271" s="7"/>
      <c r="IR271" s="7"/>
      <c r="IS271" s="7"/>
      <c r="IT271" s="7"/>
      <c r="IU271" s="7"/>
      <c r="IV271" s="7"/>
    </row>
    <row r="272" spans="1:256" s="18" customFormat="1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  <c r="IO272" s="7"/>
      <c r="IP272" s="7"/>
      <c r="IQ272" s="7"/>
      <c r="IR272" s="7"/>
      <c r="IS272" s="7"/>
      <c r="IT272" s="7"/>
      <c r="IU272" s="7"/>
      <c r="IV272" s="7"/>
    </row>
    <row r="273" spans="1:256" s="18" customFormat="1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7"/>
      <c r="HA273" s="7"/>
      <c r="HB273" s="7"/>
      <c r="HC273" s="7"/>
      <c r="HD273" s="7"/>
      <c r="HE273" s="7"/>
      <c r="HF273" s="7"/>
      <c r="HG273" s="7"/>
      <c r="HH273" s="7"/>
      <c r="HI273" s="7"/>
      <c r="HJ273" s="7"/>
      <c r="HK273" s="7"/>
      <c r="HL273" s="7"/>
      <c r="HM273" s="7"/>
      <c r="HN273" s="7"/>
      <c r="HO273" s="7"/>
      <c r="HP273" s="7"/>
      <c r="HQ273" s="7"/>
      <c r="HR273" s="7"/>
      <c r="HS273" s="7"/>
      <c r="HT273" s="7"/>
      <c r="HU273" s="7"/>
      <c r="HV273" s="7"/>
      <c r="HW273" s="7"/>
      <c r="HX273" s="7"/>
      <c r="HY273" s="7"/>
      <c r="HZ273" s="7"/>
      <c r="IA273" s="7"/>
      <c r="IB273" s="7"/>
      <c r="IC273" s="7"/>
      <c r="ID273" s="7"/>
      <c r="IE273" s="7"/>
      <c r="IF273" s="7"/>
      <c r="IG273" s="7"/>
      <c r="IH273" s="7"/>
      <c r="II273" s="7"/>
      <c r="IJ273" s="7"/>
      <c r="IK273" s="7"/>
      <c r="IL273" s="7"/>
      <c r="IM273" s="7"/>
      <c r="IN273" s="7"/>
      <c r="IO273" s="7"/>
      <c r="IP273" s="7"/>
      <c r="IQ273" s="7"/>
      <c r="IR273" s="7"/>
      <c r="IS273" s="7"/>
      <c r="IT273" s="7"/>
      <c r="IU273" s="7"/>
      <c r="IV273" s="7"/>
    </row>
    <row r="274" spans="1:256" s="18" customFormat="1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  <c r="HC274" s="7"/>
      <c r="HD274" s="7"/>
      <c r="HE274" s="7"/>
      <c r="HF274" s="7"/>
      <c r="HG274" s="7"/>
      <c r="HH274" s="7"/>
      <c r="HI274" s="7"/>
      <c r="HJ274" s="7"/>
      <c r="HK274" s="7"/>
      <c r="HL274" s="7"/>
      <c r="HM274" s="7"/>
      <c r="HN274" s="7"/>
      <c r="HO274" s="7"/>
      <c r="HP274" s="7"/>
      <c r="HQ274" s="7"/>
      <c r="HR274" s="7"/>
      <c r="HS274" s="7"/>
      <c r="HT274" s="7"/>
      <c r="HU274" s="7"/>
      <c r="HV274" s="7"/>
      <c r="HW274" s="7"/>
      <c r="HX274" s="7"/>
      <c r="HY274" s="7"/>
      <c r="HZ274" s="7"/>
      <c r="IA274" s="7"/>
      <c r="IB274" s="7"/>
      <c r="IC274" s="7"/>
      <c r="ID274" s="7"/>
      <c r="IE274" s="7"/>
      <c r="IF274" s="7"/>
      <c r="IG274" s="7"/>
      <c r="IH274" s="7"/>
      <c r="II274" s="7"/>
      <c r="IJ274" s="7"/>
      <c r="IK274" s="7"/>
      <c r="IL274" s="7"/>
      <c r="IM274" s="7"/>
      <c r="IN274" s="7"/>
      <c r="IO274" s="7"/>
      <c r="IP274" s="7"/>
      <c r="IQ274" s="7"/>
      <c r="IR274" s="7"/>
      <c r="IS274" s="7"/>
      <c r="IT274" s="7"/>
      <c r="IU274" s="7"/>
      <c r="IV274" s="7"/>
    </row>
    <row r="275" spans="1:256" s="18" customFormat="1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  <c r="IO275" s="7"/>
      <c r="IP275" s="7"/>
      <c r="IQ275" s="7"/>
      <c r="IR275" s="7"/>
      <c r="IS275" s="7"/>
      <c r="IT275" s="7"/>
      <c r="IU275" s="7"/>
      <c r="IV275" s="7"/>
    </row>
    <row r="276" spans="1:256" s="18" customFormat="1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/>
      <c r="HQ276" s="7"/>
      <c r="HR276" s="7"/>
      <c r="HS276" s="7"/>
      <c r="HT276" s="7"/>
      <c r="HU276" s="7"/>
      <c r="HV276" s="7"/>
      <c r="HW276" s="7"/>
      <c r="HX276" s="7"/>
      <c r="HY276" s="7"/>
      <c r="HZ276" s="7"/>
      <c r="IA276" s="7"/>
      <c r="IB276" s="7"/>
      <c r="IC276" s="7"/>
      <c r="ID276" s="7"/>
      <c r="IE276" s="7"/>
      <c r="IF276" s="7"/>
      <c r="IG276" s="7"/>
      <c r="IH276" s="7"/>
      <c r="II276" s="7"/>
      <c r="IJ276" s="7"/>
      <c r="IK276" s="7"/>
      <c r="IL276" s="7"/>
      <c r="IM276" s="7"/>
      <c r="IN276" s="7"/>
      <c r="IO276" s="7"/>
      <c r="IP276" s="7"/>
      <c r="IQ276" s="7"/>
      <c r="IR276" s="7"/>
      <c r="IS276" s="7"/>
      <c r="IT276" s="7"/>
      <c r="IU276" s="7"/>
      <c r="IV276" s="7"/>
    </row>
    <row r="277" spans="1:256" s="18" customFormat="1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/>
      <c r="HQ277" s="7"/>
      <c r="HR277" s="7"/>
      <c r="HS277" s="7"/>
      <c r="HT277" s="7"/>
      <c r="HU277" s="7"/>
      <c r="HV277" s="7"/>
      <c r="HW277" s="7"/>
      <c r="HX277" s="7"/>
      <c r="HY277" s="7"/>
      <c r="HZ277" s="7"/>
      <c r="IA277" s="7"/>
      <c r="IB277" s="7"/>
      <c r="IC277" s="7"/>
      <c r="ID277" s="7"/>
      <c r="IE277" s="7"/>
      <c r="IF277" s="7"/>
      <c r="IG277" s="7"/>
      <c r="IH277" s="7"/>
      <c r="II277" s="7"/>
      <c r="IJ277" s="7"/>
      <c r="IK277" s="7"/>
      <c r="IL277" s="7"/>
      <c r="IM277" s="7"/>
      <c r="IN277" s="7"/>
      <c r="IO277" s="7"/>
      <c r="IP277" s="7"/>
      <c r="IQ277" s="7"/>
      <c r="IR277" s="7"/>
      <c r="IS277" s="7"/>
      <c r="IT277" s="7"/>
      <c r="IU277" s="7"/>
      <c r="IV277" s="7"/>
    </row>
    <row r="278" spans="1:256" s="18" customFormat="1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  <c r="HC278" s="7"/>
      <c r="HD278" s="7"/>
      <c r="HE278" s="7"/>
      <c r="HF278" s="7"/>
      <c r="HG278" s="7"/>
      <c r="HH278" s="7"/>
      <c r="HI278" s="7"/>
      <c r="HJ278" s="7"/>
      <c r="HK278" s="7"/>
      <c r="HL278" s="7"/>
      <c r="HM278" s="7"/>
      <c r="HN278" s="7"/>
      <c r="HO278" s="7"/>
      <c r="HP278" s="7"/>
      <c r="HQ278" s="7"/>
      <c r="HR278" s="7"/>
      <c r="HS278" s="7"/>
      <c r="HT278" s="7"/>
      <c r="HU278" s="7"/>
      <c r="HV278" s="7"/>
      <c r="HW278" s="7"/>
      <c r="HX278" s="7"/>
      <c r="HY278" s="7"/>
      <c r="HZ278" s="7"/>
      <c r="IA278" s="7"/>
      <c r="IB278" s="7"/>
      <c r="IC278" s="7"/>
      <c r="ID278" s="7"/>
      <c r="IE278" s="7"/>
      <c r="IF278" s="7"/>
      <c r="IG278" s="7"/>
      <c r="IH278" s="7"/>
      <c r="II278" s="7"/>
      <c r="IJ278" s="7"/>
      <c r="IK278" s="7"/>
      <c r="IL278" s="7"/>
      <c r="IM278" s="7"/>
      <c r="IN278" s="7"/>
      <c r="IO278" s="7"/>
      <c r="IP278" s="7"/>
      <c r="IQ278" s="7"/>
      <c r="IR278" s="7"/>
      <c r="IS278" s="7"/>
      <c r="IT278" s="7"/>
      <c r="IU278" s="7"/>
      <c r="IV278" s="7"/>
    </row>
    <row r="279" spans="1:256" s="18" customFormat="1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  <c r="HC279" s="7"/>
      <c r="HD279" s="7"/>
      <c r="HE279" s="7"/>
      <c r="HF279" s="7"/>
      <c r="HG279" s="7"/>
      <c r="HH279" s="7"/>
      <c r="HI279" s="7"/>
      <c r="HJ279" s="7"/>
      <c r="HK279" s="7"/>
      <c r="HL279" s="7"/>
      <c r="HM279" s="7"/>
      <c r="HN279" s="7"/>
      <c r="HO279" s="7"/>
      <c r="HP279" s="7"/>
      <c r="HQ279" s="7"/>
      <c r="HR279" s="7"/>
      <c r="HS279" s="7"/>
      <c r="HT279" s="7"/>
      <c r="HU279" s="7"/>
      <c r="HV279" s="7"/>
      <c r="HW279" s="7"/>
      <c r="HX279" s="7"/>
      <c r="HY279" s="7"/>
      <c r="HZ279" s="7"/>
      <c r="IA279" s="7"/>
      <c r="IB279" s="7"/>
      <c r="IC279" s="7"/>
      <c r="ID279" s="7"/>
      <c r="IE279" s="7"/>
      <c r="IF279" s="7"/>
      <c r="IG279" s="7"/>
      <c r="IH279" s="7"/>
      <c r="II279" s="7"/>
      <c r="IJ279" s="7"/>
      <c r="IK279" s="7"/>
      <c r="IL279" s="7"/>
      <c r="IM279" s="7"/>
      <c r="IN279" s="7"/>
      <c r="IO279" s="7"/>
      <c r="IP279" s="7"/>
      <c r="IQ279" s="7"/>
      <c r="IR279" s="7"/>
      <c r="IS279" s="7"/>
      <c r="IT279" s="7"/>
      <c r="IU279" s="7"/>
      <c r="IV279" s="7"/>
    </row>
    <row r="280" spans="1:256" s="18" customFormat="1" ht="12.75" customHeight="1" x14ac:dyDescent="0.3">
      <c r="A280" s="17"/>
      <c r="B280" s="17"/>
      <c r="C280" s="25"/>
      <c r="D280" s="23"/>
      <c r="E280" s="22"/>
    </row>
    <row r="281" spans="1:256" s="18" customFormat="1" ht="12.75" customHeight="1" x14ac:dyDescent="0.3">
      <c r="A281" s="17"/>
      <c r="B281" s="17"/>
      <c r="C281" s="17"/>
      <c r="D281" s="17"/>
      <c r="E281" s="17"/>
    </row>
    <row r="282" spans="1:256" s="18" customFormat="1" ht="12.75" customHeight="1" x14ac:dyDescent="0.3">
      <c r="A282" s="17"/>
      <c r="B282" s="17"/>
      <c r="C282" s="25"/>
      <c r="D282" s="17"/>
      <c r="E282" s="23"/>
    </row>
    <row r="283" spans="1:256" s="18" customFormat="1" ht="12.75" customHeight="1" x14ac:dyDescent="0.3">
      <c r="A283" s="17"/>
      <c r="B283" s="17"/>
      <c r="C283" s="26"/>
      <c r="D283" s="22"/>
      <c r="E283" s="23"/>
    </row>
    <row r="284" spans="1:256" s="18" customFormat="1" ht="12.75" customHeight="1" x14ac:dyDescent="0.3">
      <c r="A284" s="17"/>
      <c r="B284" s="17"/>
      <c r="C284" s="25"/>
      <c r="D284" s="22"/>
      <c r="E284" s="23"/>
    </row>
    <row r="285" spans="1:256" s="18" customFormat="1" ht="12.75" customHeight="1" x14ac:dyDescent="0.3">
      <c r="A285" s="17"/>
      <c r="B285" s="17"/>
      <c r="C285" s="25"/>
      <c r="D285" s="17"/>
      <c r="E285" s="23"/>
    </row>
    <row r="286" spans="1:256" s="18" customFormat="1" ht="12.75" customHeight="1" x14ac:dyDescent="0.3">
      <c r="A286" s="17"/>
      <c r="B286" s="17"/>
      <c r="C286" s="25"/>
      <c r="D286" s="17"/>
      <c r="E286" s="23"/>
    </row>
    <row r="287" spans="1:256" s="18" customFormat="1" ht="12.75" customHeight="1" x14ac:dyDescent="0.3">
      <c r="A287" s="17"/>
      <c r="B287" s="17"/>
      <c r="C287" s="25"/>
      <c r="D287" s="17"/>
      <c r="E287" s="28"/>
    </row>
    <row r="288" spans="1:256" s="18" customFormat="1" ht="12.75" customHeight="1" x14ac:dyDescent="0.3">
      <c r="A288" s="17"/>
      <c r="B288" s="17"/>
      <c r="C288" s="25"/>
      <c r="D288" s="17"/>
      <c r="E288" s="17"/>
    </row>
    <row r="289" spans="1:5" s="18" customFormat="1" ht="12.75" customHeight="1" x14ac:dyDescent="0.3">
      <c r="A289" s="17"/>
      <c r="B289" s="17"/>
      <c r="C289" s="25"/>
      <c r="D289" s="17"/>
      <c r="E289" s="17"/>
    </row>
    <row r="290" spans="1:5" s="18" customFormat="1" ht="12.75" customHeight="1" x14ac:dyDescent="0.3"/>
    <row r="291" spans="1:5" s="18" customFormat="1" ht="12.75" customHeight="1" x14ac:dyDescent="0.3"/>
    <row r="292" spans="1:5" s="18" customFormat="1" ht="12.75" customHeight="1" x14ac:dyDescent="0.3">
      <c r="A292" s="78"/>
      <c r="B292" s="78"/>
      <c r="C292" s="78"/>
      <c r="D292" s="17"/>
      <c r="E292" s="17"/>
    </row>
    <row r="293" spans="1:5" s="18" customFormat="1" ht="12.75" customHeight="1" x14ac:dyDescent="0.3">
      <c r="A293" s="17"/>
      <c r="B293" s="17"/>
      <c r="C293" s="17"/>
      <c r="D293" s="17"/>
      <c r="E293" s="17"/>
    </row>
    <row r="294" spans="1:5" s="18" customFormat="1" ht="12.75" customHeight="1" x14ac:dyDescent="0.3">
      <c r="A294" s="86"/>
      <c r="B294" s="86"/>
      <c r="C294" s="86"/>
      <c r="D294" s="17"/>
      <c r="E294" s="17"/>
    </row>
    <row r="295" spans="1:5" s="18" customFormat="1" ht="12.75" customHeight="1" x14ac:dyDescent="0.3">
      <c r="A295" s="86"/>
      <c r="B295" s="86"/>
      <c r="C295" s="86"/>
      <c r="D295" s="17"/>
      <c r="E295" s="19"/>
    </row>
    <row r="296" spans="1:5" s="18" customFormat="1" ht="12.75" customHeight="1" x14ac:dyDescent="0.3">
      <c r="A296" s="17"/>
      <c r="B296" s="17"/>
      <c r="C296" s="17"/>
      <c r="D296" s="17"/>
      <c r="E296" s="20"/>
    </row>
    <row r="297" spans="1:5" s="18" customFormat="1" ht="12.75" customHeight="1" x14ac:dyDescent="0.3">
      <c r="A297" s="86"/>
      <c r="B297" s="86"/>
      <c r="C297" s="86"/>
      <c r="D297" s="17"/>
      <c r="E297" s="86"/>
    </row>
    <row r="298" spans="1:5" s="18" customFormat="1" ht="12.75" customHeight="1" x14ac:dyDescent="0.3">
      <c r="A298" s="86"/>
      <c r="B298" s="86"/>
      <c r="C298" s="86"/>
      <c r="D298" s="17"/>
      <c r="E298" s="86"/>
    </row>
    <row r="299" spans="1:5" s="18" customFormat="1" ht="12.75" customHeight="1" x14ac:dyDescent="0.3">
      <c r="A299" s="21"/>
      <c r="B299" s="22"/>
      <c r="C299" s="22"/>
      <c r="D299" s="23"/>
      <c r="E299" s="27"/>
    </row>
    <row r="300" spans="1:5" s="18" customFormat="1" ht="12.75" customHeight="1" x14ac:dyDescent="0.3">
      <c r="A300" s="17"/>
      <c r="B300" s="17"/>
      <c r="C300" s="17"/>
      <c r="D300" s="17"/>
      <c r="E300" s="17"/>
    </row>
    <row r="301" spans="1:5" s="18" customFormat="1" ht="12.75" customHeight="1" x14ac:dyDescent="0.3">
      <c r="A301" s="20"/>
      <c r="B301" s="20"/>
      <c r="C301" s="20"/>
      <c r="D301" s="20"/>
      <c r="E301" s="20"/>
    </row>
    <row r="302" spans="1:5" s="18" customFormat="1" ht="12.75" customHeight="1" x14ac:dyDescent="0.3">
      <c r="A302" s="17"/>
      <c r="B302" s="17"/>
      <c r="C302" s="24"/>
      <c r="D302" s="23"/>
      <c r="E302" s="23"/>
    </row>
    <row r="303" spans="1:5" s="18" customFormat="1" ht="12.75" customHeight="1" x14ac:dyDescent="0.3">
      <c r="A303" s="17"/>
      <c r="B303" s="17"/>
      <c r="C303" s="24"/>
      <c r="D303" s="23"/>
      <c r="E303" s="23"/>
    </row>
    <row r="304" spans="1:5" s="18" customFormat="1" ht="12.75" customHeight="1" x14ac:dyDescent="0.3">
      <c r="A304" s="17"/>
      <c r="B304" s="17"/>
      <c r="C304" s="24"/>
      <c r="D304" s="23"/>
      <c r="E304" s="23"/>
    </row>
    <row r="305" spans="1:5" s="18" customFormat="1" ht="12.75" customHeight="1" x14ac:dyDescent="0.3">
      <c r="A305" s="17"/>
      <c r="B305" s="17"/>
      <c r="C305" s="24"/>
      <c r="D305" s="23"/>
      <c r="E305" s="23"/>
    </row>
    <row r="306" spans="1:5" s="18" customFormat="1" ht="12.75" customHeight="1" x14ac:dyDescent="0.3">
      <c r="A306" s="17"/>
      <c r="B306" s="17"/>
      <c r="C306" s="24"/>
      <c r="D306" s="23"/>
      <c r="E306" s="23"/>
    </row>
    <row r="307" spans="1:5" s="18" customFormat="1" ht="12.75" customHeight="1" x14ac:dyDescent="0.3">
      <c r="A307" s="17"/>
      <c r="B307" s="17"/>
      <c r="C307" s="24"/>
      <c r="D307" s="23"/>
      <c r="E307" s="23"/>
    </row>
    <row r="308" spans="1:5" s="18" customFormat="1" ht="12.75" customHeight="1" x14ac:dyDescent="0.3">
      <c r="A308" s="17"/>
      <c r="B308" s="17"/>
      <c r="C308" s="24"/>
      <c r="D308" s="23"/>
      <c r="E308" s="23"/>
    </row>
    <row r="309" spans="1:5" s="18" customFormat="1" ht="12.75" customHeight="1" x14ac:dyDescent="0.3">
      <c r="A309" s="17"/>
      <c r="B309" s="17"/>
      <c r="C309" s="24"/>
      <c r="D309" s="23"/>
      <c r="E309" s="23"/>
    </row>
    <row r="310" spans="1:5" s="18" customFormat="1" ht="12.75" customHeight="1" x14ac:dyDescent="0.3">
      <c r="A310" s="17"/>
      <c r="B310" s="17"/>
      <c r="C310" s="24"/>
      <c r="D310" s="23"/>
      <c r="E310" s="23"/>
    </row>
    <row r="311" spans="1:5" s="18" customFormat="1" ht="12.75" customHeight="1" x14ac:dyDescent="0.3">
      <c r="A311" s="17"/>
      <c r="B311" s="17"/>
      <c r="C311" s="24"/>
      <c r="D311" s="23"/>
      <c r="E311" s="23"/>
    </row>
    <row r="312" spans="1:5" s="18" customFormat="1" ht="12.75" customHeight="1" x14ac:dyDescent="0.3">
      <c r="A312" s="17"/>
      <c r="B312" s="17"/>
      <c r="C312" s="24"/>
      <c r="D312" s="23"/>
      <c r="E312" s="23"/>
    </row>
    <row r="313" spans="1:5" s="18" customFormat="1" ht="12.75" customHeight="1" x14ac:dyDescent="0.3">
      <c r="A313" s="17"/>
      <c r="B313" s="17"/>
      <c r="C313" s="24"/>
      <c r="D313" s="23"/>
      <c r="E313" s="23"/>
    </row>
    <row r="314" spans="1:5" s="18" customFormat="1" ht="12.75" customHeight="1" x14ac:dyDescent="0.3">
      <c r="A314" s="17"/>
      <c r="B314" s="17"/>
      <c r="C314" s="24"/>
      <c r="D314" s="23"/>
      <c r="E314" s="23"/>
    </row>
    <row r="315" spans="1:5" s="18" customFormat="1" ht="12.75" customHeight="1" x14ac:dyDescent="0.3">
      <c r="A315" s="17"/>
      <c r="B315" s="17"/>
      <c r="C315" s="17"/>
      <c r="D315" s="17"/>
      <c r="E315" s="17"/>
    </row>
    <row r="316" spans="1:5" s="18" customFormat="1" ht="12.75" customHeight="1" x14ac:dyDescent="0.3">
      <c r="A316" s="17"/>
      <c r="B316" s="17"/>
      <c r="C316" s="25"/>
      <c r="D316" s="17"/>
      <c r="E316" s="23"/>
    </row>
    <row r="317" spans="1:5" s="18" customFormat="1" ht="12.75" customHeight="1" x14ac:dyDescent="0.3">
      <c r="A317" s="17"/>
      <c r="B317" s="17"/>
      <c r="C317" s="26"/>
      <c r="D317" s="22"/>
      <c r="E317" s="23"/>
    </row>
    <row r="318" spans="1:5" s="18" customFormat="1" ht="12.75" customHeight="1" x14ac:dyDescent="0.3">
      <c r="A318" s="17"/>
      <c r="B318" s="17"/>
      <c r="C318" s="25"/>
      <c r="D318" s="22"/>
      <c r="E318" s="23"/>
    </row>
    <row r="319" spans="1:5" s="18" customFormat="1" ht="12.75" customHeight="1" x14ac:dyDescent="0.3">
      <c r="A319" s="17"/>
      <c r="B319" s="17"/>
      <c r="C319" s="25"/>
      <c r="D319" s="17"/>
      <c r="E319" s="23"/>
    </row>
    <row r="320" spans="1:5" s="18" customFormat="1" ht="12.75" customHeight="1" x14ac:dyDescent="0.3">
      <c r="A320" s="17"/>
      <c r="B320" s="17"/>
      <c r="C320" s="25"/>
      <c r="D320" s="17"/>
      <c r="E320" s="23"/>
    </row>
    <row r="321" spans="1:5" s="18" customFormat="1" ht="12.75" customHeight="1" x14ac:dyDescent="0.3">
      <c r="A321" s="17"/>
      <c r="B321" s="17"/>
      <c r="C321" s="25"/>
      <c r="D321" s="17"/>
      <c r="E321" s="28"/>
    </row>
    <row r="322" spans="1:5" s="18" customFormat="1" ht="12.75" customHeight="1" x14ac:dyDescent="0.3">
      <c r="A322" s="17"/>
      <c r="B322" s="17"/>
      <c r="C322" s="25"/>
      <c r="D322" s="17"/>
      <c r="E322" s="17"/>
    </row>
    <row r="323" spans="1:5" s="18" customFormat="1" ht="12.75" customHeight="1" x14ac:dyDescent="0.3">
      <c r="A323" s="17"/>
      <c r="B323" s="17"/>
      <c r="C323" s="25"/>
      <c r="D323" s="17"/>
      <c r="E323" s="17"/>
    </row>
    <row r="324" spans="1:5" s="18" customFormat="1" ht="12.75" customHeight="1" x14ac:dyDescent="0.3"/>
    <row r="325" spans="1:5" s="7" customFormat="1" ht="12.75" customHeight="1" x14ac:dyDescent="0.3"/>
  </sheetData>
  <mergeCells count="39">
    <mergeCell ref="C119:D119"/>
    <mergeCell ref="C122:D122"/>
    <mergeCell ref="C123:D123"/>
    <mergeCell ref="A111:B111"/>
    <mergeCell ref="E111:F111"/>
    <mergeCell ref="A114:B114"/>
    <mergeCell ref="E114:F114"/>
    <mergeCell ref="A115:B115"/>
    <mergeCell ref="D115:F115"/>
    <mergeCell ref="A68:C68"/>
    <mergeCell ref="A69:C69"/>
    <mergeCell ref="A70:A71"/>
    <mergeCell ref="B70:B71"/>
    <mergeCell ref="C70:C71"/>
    <mergeCell ref="E70:E71"/>
    <mergeCell ref="A294:C294"/>
    <mergeCell ref="A295:C295"/>
    <mergeCell ref="A297:A298"/>
    <mergeCell ref="B297:B298"/>
    <mergeCell ref="C297:C298"/>
    <mergeCell ref="E297:E298"/>
    <mergeCell ref="A292:C292"/>
    <mergeCell ref="E6:E7"/>
    <mergeCell ref="A56:B56"/>
    <mergeCell ref="C64:D64"/>
    <mergeCell ref="A4:C4"/>
    <mergeCell ref="A5:C5"/>
    <mergeCell ref="A6:A7"/>
    <mergeCell ref="B6:B7"/>
    <mergeCell ref="C6:C7"/>
    <mergeCell ref="A66:C66"/>
    <mergeCell ref="A2:C2"/>
    <mergeCell ref="A52:B52"/>
    <mergeCell ref="C60:D60"/>
    <mergeCell ref="E52:F52"/>
    <mergeCell ref="A55:B55"/>
    <mergeCell ref="C63:D63"/>
    <mergeCell ref="E55:F55"/>
    <mergeCell ref="D56:F56"/>
  </mergeCells>
  <phoneticPr fontId="0" type="noConversion"/>
  <pageMargins left="0.7" right="0.7" top="0.75" bottom="0.75" header="0.3" footer="0.3"/>
  <pageSetup paperSize="9" scale="91" orientation="portrait" horizontalDpi="1200" verticalDpi="1200" r:id="rId1"/>
  <rowBreaks count="7" manualBreakCount="7">
    <brk id="119" max="16383" man="1"/>
    <brk id="151" max="16383" man="1"/>
    <brk id="186" max="16383" man="1"/>
    <brk id="223" max="16383" man="1"/>
    <brk id="251" max="16383" man="1"/>
    <brk id="290" max="16383" man="1"/>
    <brk id="32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Chinese Set Menu 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cp:lastPrinted>2024-08-14T11:22:43Z</cp:lastPrinted>
  <dcterms:created xsi:type="dcterms:W3CDTF">2014-10-04T21:52:42Z</dcterms:created>
  <dcterms:modified xsi:type="dcterms:W3CDTF">2025-04-14T05:30:10Z</dcterms:modified>
</cp:coreProperties>
</file>