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spc\Downloads\"/>
    </mc:Choice>
  </mc:AlternateContent>
  <xr:revisionPtr revIDLastSave="0" documentId="13_ncr:1_{FB3D05F5-68D2-47B8-A0D6-E194D2016364}" xr6:coauthVersionLast="47" xr6:coauthVersionMax="47" xr10:uidLastSave="{00000000-0000-0000-0000-000000000000}"/>
  <bookViews>
    <workbookView xWindow="-108" yWindow="-108" windowWidth="23256" windowHeight="12456" activeTab="1" xr2:uid="{008D2ADE-8C42-4CDC-8ACD-200DA80AB5EA}"/>
  </bookViews>
  <sheets>
    <sheet name="Tomato" sheetId="3" r:id="rId1"/>
    <sheet name="Basi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6" i="4" l="1"/>
  <c r="AH35" i="4"/>
  <c r="AH34" i="4"/>
  <c r="AH33" i="4"/>
  <c r="AH32" i="4"/>
  <c r="AH31" i="4"/>
  <c r="AI31" i="4" s="1"/>
  <c r="AH30" i="4"/>
  <c r="AH29" i="4"/>
  <c r="AH28" i="4"/>
  <c r="AH27" i="4"/>
  <c r="AH26" i="4"/>
  <c r="AH25" i="4"/>
  <c r="AF17" i="4"/>
  <c r="AE17" i="4"/>
  <c r="AG17" i="4" s="1"/>
  <c r="AF16" i="4"/>
  <c r="AE16" i="4"/>
  <c r="AG16" i="4" s="1"/>
  <c r="AF15" i="4"/>
  <c r="AE15" i="4"/>
  <c r="AG15" i="4" s="1"/>
  <c r="AF14" i="4"/>
  <c r="AE14" i="4"/>
  <c r="AG14" i="4" s="1"/>
  <c r="AH31" i="3"/>
  <c r="AH30" i="3"/>
  <c r="AH29" i="3"/>
  <c r="AH28" i="3"/>
  <c r="AH27" i="3"/>
  <c r="AH26" i="3"/>
  <c r="AH25" i="3"/>
  <c r="AH24" i="3"/>
  <c r="AH23" i="3"/>
  <c r="AH22" i="3"/>
  <c r="AH21" i="3"/>
  <c r="AH20" i="3"/>
  <c r="AI20" i="3" s="1"/>
  <c r="AF12" i="3"/>
  <c r="AE12" i="3"/>
  <c r="AG12" i="3" s="1"/>
  <c r="AF11" i="3"/>
  <c r="AE11" i="3"/>
  <c r="AG11" i="3" s="1"/>
  <c r="AF10" i="3"/>
  <c r="AE10" i="3"/>
  <c r="AG10" i="3" s="1"/>
  <c r="AF9" i="3"/>
  <c r="AE9" i="3"/>
  <c r="AG9" i="3" s="1"/>
  <c r="AI28" i="4" l="1"/>
  <c r="AI23" i="3"/>
  <c r="AI26" i="3"/>
  <c r="AI25" i="4"/>
  <c r="AI34" i="4"/>
  <c r="AI29" i="3"/>
</calcChain>
</file>

<file path=xl/sharedStrings.xml><?xml version="1.0" encoding="utf-8"?>
<sst xmlns="http://schemas.openxmlformats.org/spreadsheetml/2006/main" count="188" uniqueCount="61">
  <si>
    <t>C1</t>
  </si>
  <si>
    <t>C2</t>
  </si>
  <si>
    <t>C3</t>
  </si>
  <si>
    <r>
      <rPr>
        <b/>
        <sz val="16"/>
        <color theme="1"/>
        <rFont val="Aptos Narrow"/>
        <family val="2"/>
        <scheme val="minor"/>
      </rPr>
      <t xml:space="preserve">MNZ </t>
    </r>
    <r>
      <rPr>
        <b/>
        <sz val="11"/>
        <color theme="1"/>
        <rFont val="Aptos Narrow"/>
        <family val="2"/>
        <scheme val="minor"/>
      </rPr>
      <t>250 ppm</t>
    </r>
  </si>
  <si>
    <t>MNZ2501</t>
  </si>
  <si>
    <t>MNZ2502</t>
  </si>
  <si>
    <t>MNZ2503</t>
  </si>
  <si>
    <r>
      <rPr>
        <b/>
        <sz val="16"/>
        <color theme="1"/>
        <rFont val="Aptos Narrow"/>
        <family val="2"/>
        <scheme val="minor"/>
      </rPr>
      <t xml:space="preserve">MNZ </t>
    </r>
    <r>
      <rPr>
        <b/>
        <sz val="11"/>
        <color theme="1"/>
        <rFont val="Aptos Narrow"/>
        <family val="2"/>
        <scheme val="minor"/>
      </rPr>
      <t xml:space="preserve"> 500 ppm</t>
    </r>
  </si>
  <si>
    <t>MNZ5001</t>
  </si>
  <si>
    <t>MNZ5002</t>
  </si>
  <si>
    <t>MNZ5003</t>
  </si>
  <si>
    <r>
      <rPr>
        <b/>
        <sz val="16"/>
        <color theme="1"/>
        <rFont val="Aptos Narrow"/>
        <family val="2"/>
        <scheme val="minor"/>
      </rPr>
      <t xml:space="preserve">MNZ </t>
    </r>
    <r>
      <rPr>
        <b/>
        <sz val="11"/>
        <color theme="1"/>
        <rFont val="Aptos Narrow"/>
        <family val="2"/>
        <scheme val="minor"/>
      </rPr>
      <t xml:space="preserve"> 750 ppm</t>
    </r>
  </si>
  <si>
    <t>MNZ7501</t>
  </si>
  <si>
    <t>MNZ7502</t>
  </si>
  <si>
    <t>MNZ7503</t>
  </si>
  <si>
    <t>-</t>
  </si>
  <si>
    <t>DP</t>
  </si>
  <si>
    <t>MNZ</t>
  </si>
  <si>
    <t>250 ppm</t>
  </si>
  <si>
    <t>500 ppm</t>
  </si>
  <si>
    <t xml:space="preserve">750 ppm </t>
  </si>
  <si>
    <t>750 ppm</t>
  </si>
  <si>
    <t>Control</t>
  </si>
  <si>
    <t>Condition</t>
  </si>
  <si>
    <t>Code</t>
  </si>
  <si>
    <t>Germination test - Metronidazole</t>
  </si>
  <si>
    <t>TOMATO</t>
  </si>
  <si>
    <t>Germination rate</t>
  </si>
  <si>
    <t>Medium</t>
  </si>
  <si>
    <t>Germination rate (%)</t>
  </si>
  <si>
    <t>Survival rate</t>
  </si>
  <si>
    <t>Dead</t>
  </si>
  <si>
    <t>Germination</t>
  </si>
  <si>
    <t>Survival</t>
  </si>
  <si>
    <t>Germination test</t>
  </si>
  <si>
    <t>Basil</t>
  </si>
  <si>
    <t>Average survival rate (%)</t>
  </si>
  <si>
    <t>12/may</t>
  </si>
  <si>
    <t>13/may</t>
  </si>
  <si>
    <t>14/may</t>
  </si>
  <si>
    <t>15/may</t>
  </si>
  <si>
    <t>16/may</t>
  </si>
  <si>
    <t>17/may</t>
  </si>
  <si>
    <t>18-may</t>
  </si>
  <si>
    <t>19/may</t>
  </si>
  <si>
    <t>20/may</t>
  </si>
  <si>
    <t>21/may</t>
  </si>
  <si>
    <t>22/may</t>
  </si>
  <si>
    <t>23/may</t>
  </si>
  <si>
    <t>24/may</t>
  </si>
  <si>
    <t>25/may</t>
  </si>
  <si>
    <t>26/may</t>
  </si>
  <si>
    <t>27/may</t>
  </si>
  <si>
    <t>28/may</t>
  </si>
  <si>
    <t>29/may</t>
  </si>
  <si>
    <t>30/may</t>
  </si>
  <si>
    <t>31/may</t>
  </si>
  <si>
    <t>01/june</t>
  </si>
  <si>
    <t>02/june</t>
  </si>
  <si>
    <t>03/june</t>
  </si>
  <si>
    <t>04/june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</si>
</sst>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1" xfId="0" applyNumberFormat="1" applyFill="1" applyBorder="1"/>
    <xf numFmtId="1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1" fontId="0" fillId="3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1" fontId="0" fillId="4" borderId="1" xfId="0" applyNumberFormat="1" applyFill="1" applyBorder="1"/>
    <xf numFmtId="0" fontId="0" fillId="5" borderId="8" xfId="0" applyFill="1" applyBorder="1"/>
    <xf numFmtId="2" fontId="0" fillId="5" borderId="8" xfId="0" applyNumberFormat="1" applyFill="1" applyBorder="1"/>
    <xf numFmtId="1" fontId="0" fillId="5" borderId="8" xfId="0" applyNumberFormat="1" applyFill="1" applyBorder="1"/>
    <xf numFmtId="0" fontId="0" fillId="0" borderId="9" xfId="0" applyBorder="1"/>
    <xf numFmtId="2" fontId="0" fillId="0" borderId="9" xfId="0" applyNumberFormat="1" applyBorder="1"/>
    <xf numFmtId="1" fontId="0" fillId="0" borderId="9" xfId="0" applyNumberFormat="1" applyBorder="1"/>
    <xf numFmtId="1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" fontId="1" fillId="9" borderId="0" xfId="0" applyNumberFormat="1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4990-E459-4BF4-9C1D-3F2DB7691B85}">
  <dimension ref="B3:AI31"/>
  <sheetViews>
    <sheetView workbookViewId="0">
      <selection activeCell="D5" sqref="D5:AA5"/>
    </sheetView>
  </sheetViews>
  <sheetFormatPr defaultRowHeight="14.4" x14ac:dyDescent="0.3"/>
  <cols>
    <col min="32" max="32" width="11" customWidth="1"/>
    <col min="33" max="33" width="11.5546875" customWidth="1"/>
    <col min="35" max="35" width="13.6640625" customWidth="1"/>
  </cols>
  <sheetData>
    <row r="3" spans="2:35" ht="18" x14ac:dyDescent="0.3">
      <c r="B3" s="53" t="s">
        <v>25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spans="2:35" x14ac:dyDescent="0.3">
      <c r="B4" s="54" t="s">
        <v>26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35" x14ac:dyDescent="0.3">
      <c r="B5" s="12"/>
      <c r="C5" s="12"/>
      <c r="D5" s="13" t="s">
        <v>37</v>
      </c>
      <c r="E5" s="13" t="s">
        <v>38</v>
      </c>
      <c r="F5" s="13" t="s">
        <v>39</v>
      </c>
      <c r="G5" s="13" t="s">
        <v>40</v>
      </c>
      <c r="H5" s="13" t="s">
        <v>41</v>
      </c>
      <c r="I5" s="13" t="s">
        <v>42</v>
      </c>
      <c r="J5" s="13" t="s">
        <v>43</v>
      </c>
      <c r="K5" s="13" t="s">
        <v>44</v>
      </c>
      <c r="L5" s="13" t="s">
        <v>45</v>
      </c>
      <c r="M5" s="13" t="s">
        <v>46</v>
      </c>
      <c r="N5" s="13" t="s">
        <v>47</v>
      </c>
      <c r="O5" s="13" t="s">
        <v>48</v>
      </c>
      <c r="P5" s="39" t="s">
        <v>49</v>
      </c>
      <c r="Q5" s="39" t="s">
        <v>50</v>
      </c>
      <c r="R5" s="39" t="s">
        <v>51</v>
      </c>
      <c r="S5" s="39" t="s">
        <v>52</v>
      </c>
      <c r="T5" s="39" t="s">
        <v>53</v>
      </c>
      <c r="U5" s="39" t="s">
        <v>54</v>
      </c>
      <c r="V5" s="39" t="s">
        <v>55</v>
      </c>
      <c r="W5" s="39" t="s">
        <v>56</v>
      </c>
      <c r="X5" s="39" t="s">
        <v>57</v>
      </c>
      <c r="Y5" s="39" t="s">
        <v>58</v>
      </c>
      <c r="Z5" s="13" t="s">
        <v>59</v>
      </c>
      <c r="AA5" s="13" t="s">
        <v>60</v>
      </c>
      <c r="AC5" s="50" t="s">
        <v>27</v>
      </c>
      <c r="AD5" s="50"/>
      <c r="AE5" s="50"/>
      <c r="AF5" s="50"/>
      <c r="AG5" s="50"/>
    </row>
    <row r="6" spans="2:35" x14ac:dyDescent="0.3">
      <c r="B6" s="1" t="s">
        <v>23</v>
      </c>
      <c r="C6" s="1" t="s">
        <v>24</v>
      </c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  <c r="P6" s="1">
        <v>13</v>
      </c>
      <c r="Q6" s="1">
        <v>14</v>
      </c>
      <c r="R6" s="1">
        <v>15</v>
      </c>
      <c r="S6" s="1">
        <v>16</v>
      </c>
      <c r="T6" s="1">
        <v>17</v>
      </c>
      <c r="U6" s="1">
        <v>18</v>
      </c>
      <c r="V6" s="1">
        <v>19</v>
      </c>
      <c r="W6" s="1">
        <v>20</v>
      </c>
      <c r="X6" s="1">
        <v>21</v>
      </c>
      <c r="Y6" s="1">
        <v>22</v>
      </c>
      <c r="Z6" s="1">
        <v>23</v>
      </c>
      <c r="AA6" s="1">
        <v>24</v>
      </c>
      <c r="AC6" s="50"/>
      <c r="AD6" s="50"/>
      <c r="AE6" s="50"/>
      <c r="AF6" s="50"/>
      <c r="AG6" s="50"/>
    </row>
    <row r="7" spans="2:35" x14ac:dyDescent="0.3">
      <c r="B7" s="55" t="s">
        <v>22</v>
      </c>
      <c r="C7" s="2" t="s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 t="s">
        <v>15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 t="s">
        <v>15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6">
        <v>3</v>
      </c>
      <c r="V7" s="6">
        <v>4</v>
      </c>
      <c r="W7" s="6">
        <v>4</v>
      </c>
      <c r="X7" s="6">
        <v>4</v>
      </c>
      <c r="Y7" s="6">
        <v>4</v>
      </c>
      <c r="Z7" s="6">
        <v>8</v>
      </c>
      <c r="AA7" s="6">
        <v>8</v>
      </c>
      <c r="AC7" s="56" t="s">
        <v>23</v>
      </c>
      <c r="AD7" s="57"/>
      <c r="AE7" s="50" t="s">
        <v>28</v>
      </c>
      <c r="AF7" s="50" t="s">
        <v>16</v>
      </c>
      <c r="AG7" s="51" t="s">
        <v>29</v>
      </c>
    </row>
    <row r="8" spans="2:35" x14ac:dyDescent="0.3">
      <c r="B8" s="55"/>
      <c r="C8" s="2" t="s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 t="s">
        <v>15</v>
      </c>
      <c r="J8" s="6">
        <v>6</v>
      </c>
      <c r="K8" s="6">
        <v>8</v>
      </c>
      <c r="L8" s="6">
        <v>8</v>
      </c>
      <c r="M8" s="6">
        <v>9</v>
      </c>
      <c r="N8" s="6">
        <v>9</v>
      </c>
      <c r="O8" s="6" t="s">
        <v>15</v>
      </c>
      <c r="P8" s="6">
        <v>9</v>
      </c>
      <c r="Q8" s="6">
        <v>10</v>
      </c>
      <c r="R8" s="6">
        <v>10</v>
      </c>
      <c r="S8" s="6">
        <v>10</v>
      </c>
      <c r="T8" s="6">
        <v>10</v>
      </c>
      <c r="U8" s="6">
        <v>10</v>
      </c>
      <c r="V8" s="6">
        <v>10</v>
      </c>
      <c r="W8" s="15">
        <v>9</v>
      </c>
      <c r="X8" s="15">
        <v>8</v>
      </c>
      <c r="Y8" s="6">
        <v>8</v>
      </c>
      <c r="Z8" s="6">
        <v>8</v>
      </c>
      <c r="AA8" s="6">
        <v>8</v>
      </c>
      <c r="AC8" s="58"/>
      <c r="AD8" s="59"/>
      <c r="AE8" s="50"/>
      <c r="AF8" s="50"/>
      <c r="AG8" s="51"/>
    </row>
    <row r="9" spans="2:35" x14ac:dyDescent="0.3">
      <c r="B9" s="55"/>
      <c r="C9" s="2" t="s">
        <v>2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 t="s">
        <v>15</v>
      </c>
      <c r="J9" s="6">
        <v>2</v>
      </c>
      <c r="K9" s="6">
        <v>2</v>
      </c>
      <c r="L9" s="6">
        <v>2</v>
      </c>
      <c r="M9" s="6">
        <v>2</v>
      </c>
      <c r="N9" s="6">
        <v>4</v>
      </c>
      <c r="O9" s="6" t="s">
        <v>15</v>
      </c>
      <c r="P9" s="6">
        <v>4</v>
      </c>
      <c r="Q9" s="6">
        <v>4</v>
      </c>
      <c r="R9" s="6">
        <v>5</v>
      </c>
      <c r="S9" s="6">
        <v>4</v>
      </c>
      <c r="T9" s="6">
        <v>5</v>
      </c>
      <c r="U9" s="15">
        <v>4</v>
      </c>
      <c r="V9" s="6">
        <v>4</v>
      </c>
      <c r="W9" s="6">
        <v>4</v>
      </c>
      <c r="X9" s="6">
        <v>4</v>
      </c>
      <c r="Y9" s="6">
        <v>4</v>
      </c>
      <c r="Z9" s="6">
        <v>4</v>
      </c>
      <c r="AA9" s="6">
        <v>4</v>
      </c>
      <c r="AC9" s="60" t="s">
        <v>22</v>
      </c>
      <c r="AD9" s="61"/>
      <c r="AE9" s="17">
        <f>MEDIAN(Z7:Z9)</f>
        <v>8</v>
      </c>
      <c r="AF9" s="17">
        <f>_xlfn.STDEV.S(AA7:AA9)</f>
        <v>2.309401076758502</v>
      </c>
      <c r="AG9" s="18">
        <f>(AE9/10)*100</f>
        <v>80</v>
      </c>
    </row>
    <row r="10" spans="2:35" x14ac:dyDescent="0.3">
      <c r="B10" s="1"/>
      <c r="C10" s="1"/>
      <c r="D10" s="16"/>
      <c r="AC10" s="19" t="s">
        <v>17</v>
      </c>
      <c r="AD10" s="19" t="s">
        <v>18</v>
      </c>
      <c r="AE10" s="20">
        <f>AVERAGE(AA11:AA13)</f>
        <v>8.6666666666666661</v>
      </c>
      <c r="AF10" s="20">
        <f>STDEV(AA11:AA13)</f>
        <v>1.1547005383792495</v>
      </c>
      <c r="AG10" s="21">
        <f t="shared" ref="AG10:AG12" si="0">(AE10/10)*100</f>
        <v>86.666666666666657</v>
      </c>
    </row>
    <row r="11" spans="2:35" x14ac:dyDescent="0.3">
      <c r="B11" s="48" t="s">
        <v>3</v>
      </c>
      <c r="C11" s="3" t="s">
        <v>4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 t="s">
        <v>15</v>
      </c>
      <c r="J11" s="7">
        <v>0</v>
      </c>
      <c r="K11" s="7">
        <v>2</v>
      </c>
      <c r="L11" s="7">
        <v>2</v>
      </c>
      <c r="M11" s="7">
        <v>2</v>
      </c>
      <c r="N11" s="7">
        <v>6</v>
      </c>
      <c r="O11" s="7" t="s">
        <v>15</v>
      </c>
      <c r="P11" s="7">
        <v>9</v>
      </c>
      <c r="Q11" s="7">
        <v>9</v>
      </c>
      <c r="R11" s="7">
        <v>9</v>
      </c>
      <c r="S11" s="7">
        <v>9</v>
      </c>
      <c r="T11" s="7">
        <v>9</v>
      </c>
      <c r="U11" s="15">
        <v>8</v>
      </c>
      <c r="V11" s="7">
        <v>8</v>
      </c>
      <c r="W11" s="7">
        <v>8</v>
      </c>
      <c r="X11" s="7">
        <v>8</v>
      </c>
      <c r="Y11" s="7">
        <v>8</v>
      </c>
      <c r="Z11" s="7">
        <v>8</v>
      </c>
      <c r="AA11" s="7">
        <v>8</v>
      </c>
      <c r="AC11" s="22" t="s">
        <v>17</v>
      </c>
      <c r="AD11" s="22" t="s">
        <v>19</v>
      </c>
      <c r="AE11" s="23">
        <f>AVERAGE(AA15:AA17)</f>
        <v>8</v>
      </c>
      <c r="AF11" s="23">
        <f>_xlfn.STDEV.S(AA15:AA17)</f>
        <v>1.7320508075688772</v>
      </c>
      <c r="AG11" s="24">
        <f t="shared" si="0"/>
        <v>80</v>
      </c>
    </row>
    <row r="12" spans="2:35" x14ac:dyDescent="0.3">
      <c r="B12" s="48"/>
      <c r="C12" s="3" t="s">
        <v>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 t="s">
        <v>15</v>
      </c>
      <c r="J12" s="7">
        <v>0</v>
      </c>
      <c r="K12" s="7">
        <v>2</v>
      </c>
      <c r="L12" s="7">
        <v>1</v>
      </c>
      <c r="M12" s="7">
        <v>4</v>
      </c>
      <c r="N12" s="7">
        <v>5</v>
      </c>
      <c r="O12" s="7" t="s">
        <v>15</v>
      </c>
      <c r="P12" s="7">
        <v>7</v>
      </c>
      <c r="Q12" s="7">
        <v>7</v>
      </c>
      <c r="R12" s="7">
        <v>7</v>
      </c>
      <c r="S12" s="7">
        <v>7</v>
      </c>
      <c r="T12" s="7">
        <v>8</v>
      </c>
      <c r="U12" s="7">
        <v>9</v>
      </c>
      <c r="V12" s="7">
        <v>9</v>
      </c>
      <c r="W12" s="7">
        <v>9</v>
      </c>
      <c r="X12" s="7">
        <v>9</v>
      </c>
      <c r="Y12" s="7">
        <v>9</v>
      </c>
      <c r="Z12" s="7">
        <v>9</v>
      </c>
      <c r="AA12" s="15">
        <v>8</v>
      </c>
      <c r="AC12" s="25" t="s">
        <v>17</v>
      </c>
      <c r="AD12" s="25" t="s">
        <v>20</v>
      </c>
      <c r="AE12" s="26">
        <f>AVERAGE(AA19:AA21)</f>
        <v>8.6666666666666661</v>
      </c>
      <c r="AF12" s="26">
        <f>_xlfn.STDEV.S(AA19:AA21)</f>
        <v>0.57735026918962573</v>
      </c>
      <c r="AG12" s="27">
        <f t="shared" si="0"/>
        <v>86.666666666666657</v>
      </c>
    </row>
    <row r="13" spans="2:35" x14ac:dyDescent="0.3">
      <c r="B13" s="48"/>
      <c r="C13" s="3" t="s">
        <v>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 t="s">
        <v>15</v>
      </c>
      <c r="J13" s="7">
        <v>2</v>
      </c>
      <c r="K13" s="7">
        <v>4</v>
      </c>
      <c r="L13" s="7">
        <v>4</v>
      </c>
      <c r="M13" s="7">
        <v>4</v>
      </c>
      <c r="N13" s="7">
        <v>5</v>
      </c>
      <c r="O13" s="7" t="s">
        <v>15</v>
      </c>
      <c r="P13" s="7">
        <v>6</v>
      </c>
      <c r="Q13" s="7">
        <v>6</v>
      </c>
      <c r="R13" s="7">
        <v>5</v>
      </c>
      <c r="S13" s="7">
        <v>6</v>
      </c>
      <c r="T13" s="7">
        <v>5</v>
      </c>
      <c r="U13" s="7">
        <v>6</v>
      </c>
      <c r="V13" s="7">
        <v>6</v>
      </c>
      <c r="W13" s="7">
        <v>6</v>
      </c>
      <c r="X13" s="7">
        <v>6</v>
      </c>
      <c r="Y13" s="7">
        <v>6</v>
      </c>
      <c r="Z13" s="7">
        <v>9</v>
      </c>
      <c r="AA13" s="7">
        <v>10</v>
      </c>
      <c r="AC13" s="28"/>
      <c r="AD13" s="28"/>
      <c r="AE13" s="29"/>
      <c r="AF13" s="29"/>
      <c r="AG13" s="30"/>
    </row>
    <row r="14" spans="2:35" x14ac:dyDescent="0.3">
      <c r="B14" s="1"/>
      <c r="C14" s="1"/>
      <c r="D14" s="16"/>
    </row>
    <row r="15" spans="2:35" x14ac:dyDescent="0.3">
      <c r="B15" s="49" t="s">
        <v>7</v>
      </c>
      <c r="C15" s="4" t="s">
        <v>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 t="s">
        <v>15</v>
      </c>
      <c r="J15" s="10">
        <v>0</v>
      </c>
      <c r="K15" s="10">
        <v>0</v>
      </c>
      <c r="L15" s="10">
        <v>0</v>
      </c>
      <c r="M15" s="10">
        <v>1</v>
      </c>
      <c r="N15" s="10">
        <v>4</v>
      </c>
      <c r="O15" s="10" t="s">
        <v>15</v>
      </c>
      <c r="P15" s="10">
        <v>9</v>
      </c>
      <c r="Q15" s="10">
        <v>9</v>
      </c>
      <c r="R15" s="10">
        <v>9</v>
      </c>
      <c r="S15" s="10">
        <v>9</v>
      </c>
      <c r="T15" s="10">
        <v>9</v>
      </c>
      <c r="U15" s="10">
        <v>9</v>
      </c>
      <c r="V15" s="10">
        <v>9</v>
      </c>
      <c r="W15" s="10">
        <v>9</v>
      </c>
      <c r="X15" s="10">
        <v>9</v>
      </c>
      <c r="Y15" s="10">
        <v>9</v>
      </c>
      <c r="Z15" s="10">
        <v>9</v>
      </c>
      <c r="AA15" s="10">
        <v>9</v>
      </c>
    </row>
    <row r="16" spans="2:35" x14ac:dyDescent="0.3">
      <c r="B16" s="49"/>
      <c r="C16" s="4" t="s">
        <v>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 t="s">
        <v>15</v>
      </c>
      <c r="J16" s="10">
        <v>0</v>
      </c>
      <c r="K16" s="10">
        <v>3</v>
      </c>
      <c r="L16" s="10">
        <v>3</v>
      </c>
      <c r="M16" s="10">
        <v>4</v>
      </c>
      <c r="N16" s="10">
        <v>4</v>
      </c>
      <c r="O16" s="10" t="s">
        <v>15</v>
      </c>
      <c r="P16" s="10">
        <v>9</v>
      </c>
      <c r="Q16" s="10">
        <v>9</v>
      </c>
      <c r="R16" s="10">
        <v>9</v>
      </c>
      <c r="S16" s="10">
        <v>9</v>
      </c>
      <c r="T16" s="10">
        <v>8</v>
      </c>
      <c r="U16" s="10">
        <v>8</v>
      </c>
      <c r="V16" s="10">
        <v>8</v>
      </c>
      <c r="W16" s="10">
        <v>8</v>
      </c>
      <c r="X16" s="10">
        <v>8</v>
      </c>
      <c r="Y16" s="10">
        <v>8</v>
      </c>
      <c r="Z16" s="10">
        <v>8</v>
      </c>
      <c r="AA16" s="10">
        <v>9</v>
      </c>
      <c r="AC16" s="50" t="s">
        <v>30</v>
      </c>
      <c r="AD16" s="50"/>
      <c r="AE16" s="50"/>
      <c r="AF16" s="50"/>
      <c r="AG16" s="50"/>
      <c r="AH16" s="50"/>
      <c r="AI16" s="50"/>
    </row>
    <row r="17" spans="2:35" x14ac:dyDescent="0.3">
      <c r="B17" s="49"/>
      <c r="C17" s="4" t="s">
        <v>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 t="s">
        <v>15</v>
      </c>
      <c r="J17" s="10">
        <v>2</v>
      </c>
      <c r="K17" s="10">
        <v>3</v>
      </c>
      <c r="L17" s="10">
        <v>3</v>
      </c>
      <c r="M17" s="10">
        <v>4</v>
      </c>
      <c r="N17" s="10">
        <v>4</v>
      </c>
      <c r="O17" s="10" t="s">
        <v>15</v>
      </c>
      <c r="P17" s="10">
        <v>5</v>
      </c>
      <c r="Q17" s="10">
        <v>5</v>
      </c>
      <c r="R17" s="10">
        <v>5</v>
      </c>
      <c r="S17" s="10">
        <v>5</v>
      </c>
      <c r="T17" s="10">
        <v>4</v>
      </c>
      <c r="U17" s="10">
        <v>5</v>
      </c>
      <c r="V17" s="15">
        <v>4</v>
      </c>
      <c r="W17" s="10">
        <v>4</v>
      </c>
      <c r="X17" s="15">
        <v>3</v>
      </c>
      <c r="Y17" s="10">
        <v>3</v>
      </c>
      <c r="Z17" s="10">
        <v>6</v>
      </c>
      <c r="AA17" s="10">
        <v>6</v>
      </c>
      <c r="AC17" s="50"/>
      <c r="AD17" s="50"/>
      <c r="AE17" s="50"/>
      <c r="AF17" s="50"/>
      <c r="AG17" s="50"/>
      <c r="AH17" s="50"/>
      <c r="AI17" s="50"/>
    </row>
    <row r="18" spans="2:35" x14ac:dyDescent="0.3">
      <c r="AC18" s="50" t="s">
        <v>23</v>
      </c>
      <c r="AD18" s="50"/>
      <c r="AE18" s="50" t="s">
        <v>31</v>
      </c>
      <c r="AF18" s="50" t="s">
        <v>32</v>
      </c>
      <c r="AG18" s="50" t="s">
        <v>33</v>
      </c>
      <c r="AH18" s="51" t="s">
        <v>30</v>
      </c>
      <c r="AI18" s="51" t="s">
        <v>36</v>
      </c>
    </row>
    <row r="19" spans="2:35" x14ac:dyDescent="0.3">
      <c r="B19" s="52" t="s">
        <v>11</v>
      </c>
      <c r="C19" s="5" t="s">
        <v>12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 t="s">
        <v>15</v>
      </c>
      <c r="J19" s="11">
        <v>2</v>
      </c>
      <c r="K19" s="11">
        <v>5</v>
      </c>
      <c r="L19" s="11">
        <v>9</v>
      </c>
      <c r="M19" s="11">
        <v>10</v>
      </c>
      <c r="N19" s="11">
        <v>10</v>
      </c>
      <c r="O19" s="11" t="s">
        <v>15</v>
      </c>
      <c r="P19" s="11">
        <v>10</v>
      </c>
      <c r="Q19" s="11">
        <v>10</v>
      </c>
      <c r="R19" s="11">
        <v>10</v>
      </c>
      <c r="S19" s="11">
        <v>10</v>
      </c>
      <c r="T19" s="11">
        <v>10</v>
      </c>
      <c r="U19" s="11">
        <v>10</v>
      </c>
      <c r="V19" s="11">
        <v>10</v>
      </c>
      <c r="W19" s="11">
        <v>10</v>
      </c>
      <c r="X19" s="15">
        <v>9</v>
      </c>
      <c r="Y19" s="11">
        <v>9</v>
      </c>
      <c r="Z19" s="11">
        <v>9</v>
      </c>
      <c r="AA19" s="11">
        <v>9</v>
      </c>
      <c r="AC19" s="50"/>
      <c r="AD19" s="50"/>
      <c r="AE19" s="50"/>
      <c r="AF19" s="50"/>
      <c r="AG19" s="50"/>
      <c r="AH19" s="51"/>
      <c r="AI19" s="51"/>
    </row>
    <row r="20" spans="2:35" x14ac:dyDescent="0.3">
      <c r="B20" s="52"/>
      <c r="C20" s="5" t="s">
        <v>13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 t="s">
        <v>15</v>
      </c>
      <c r="J20" s="11">
        <v>0</v>
      </c>
      <c r="K20" s="11">
        <v>2</v>
      </c>
      <c r="L20" s="11">
        <v>9</v>
      </c>
      <c r="M20" s="11">
        <v>9</v>
      </c>
      <c r="N20" s="11">
        <v>9</v>
      </c>
      <c r="O20" s="11" t="s">
        <v>15</v>
      </c>
      <c r="P20" s="11">
        <v>10</v>
      </c>
      <c r="Q20" s="11">
        <v>10</v>
      </c>
      <c r="R20" s="11">
        <v>10</v>
      </c>
      <c r="S20" s="11">
        <v>10</v>
      </c>
      <c r="T20" s="11">
        <v>10</v>
      </c>
      <c r="U20" s="11">
        <v>10</v>
      </c>
      <c r="V20" s="11">
        <v>10</v>
      </c>
      <c r="W20" s="11">
        <v>10</v>
      </c>
      <c r="X20" s="11">
        <v>10</v>
      </c>
      <c r="Y20" s="11">
        <v>10</v>
      </c>
      <c r="Z20" s="11">
        <v>10</v>
      </c>
      <c r="AA20" s="8">
        <v>9</v>
      </c>
      <c r="AC20" s="42" t="s">
        <v>22</v>
      </c>
      <c r="AD20" s="42"/>
      <c r="AE20" s="6">
        <v>0</v>
      </c>
      <c r="AF20" s="31">
        <v>8</v>
      </c>
      <c r="AG20" s="6">
        <v>8</v>
      </c>
      <c r="AH20" s="32">
        <f>(AG20/AF20)*100</f>
        <v>100</v>
      </c>
      <c r="AI20" s="43">
        <f>AVERAGE(AH20:AH22)</f>
        <v>86.666666666666671</v>
      </c>
    </row>
    <row r="21" spans="2:35" x14ac:dyDescent="0.3">
      <c r="B21" s="52"/>
      <c r="C21" s="5" t="s">
        <v>14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 t="s">
        <v>15</v>
      </c>
      <c r="J21" s="11">
        <v>0</v>
      </c>
      <c r="K21" s="11">
        <v>3</v>
      </c>
      <c r="L21" s="11">
        <v>7</v>
      </c>
      <c r="M21" s="11">
        <v>9</v>
      </c>
      <c r="N21" s="11">
        <v>9</v>
      </c>
      <c r="O21" s="11" t="s">
        <v>15</v>
      </c>
      <c r="P21" s="11">
        <v>10</v>
      </c>
      <c r="Q21" s="11">
        <v>10</v>
      </c>
      <c r="R21" s="11">
        <v>10</v>
      </c>
      <c r="S21" s="11">
        <v>10</v>
      </c>
      <c r="T21" s="11">
        <v>10</v>
      </c>
      <c r="U21" s="15">
        <v>9</v>
      </c>
      <c r="V21" s="11">
        <v>9</v>
      </c>
      <c r="W21" s="11">
        <v>9</v>
      </c>
      <c r="X21" s="11">
        <v>9</v>
      </c>
      <c r="Y21" s="11">
        <v>9</v>
      </c>
      <c r="Z21" s="8">
        <v>8</v>
      </c>
      <c r="AA21" s="11">
        <v>8</v>
      </c>
      <c r="AC21" s="42"/>
      <c r="AD21" s="42"/>
      <c r="AE21" s="31">
        <v>2</v>
      </c>
      <c r="AF21" s="31">
        <v>10</v>
      </c>
      <c r="AG21" s="6">
        <v>8</v>
      </c>
      <c r="AH21" s="32">
        <f t="shared" ref="AH21:AH22" si="1">(AG21/AF21)*100</f>
        <v>80</v>
      </c>
      <c r="AI21" s="43"/>
    </row>
    <row r="22" spans="2:35" x14ac:dyDescent="0.3">
      <c r="AC22" s="42"/>
      <c r="AD22" s="42"/>
      <c r="AE22" s="31">
        <v>1</v>
      </c>
      <c r="AF22" s="31">
        <v>5</v>
      </c>
      <c r="AG22" s="6">
        <v>4</v>
      </c>
      <c r="AH22" s="32">
        <f t="shared" si="1"/>
        <v>80</v>
      </c>
      <c r="AI22" s="43"/>
    </row>
    <row r="23" spans="2:35" x14ac:dyDescent="0.3">
      <c r="AC23" s="44" t="s">
        <v>17</v>
      </c>
      <c r="AD23" s="44" t="s">
        <v>18</v>
      </c>
      <c r="AE23" s="33">
        <v>1</v>
      </c>
      <c r="AF23" s="33">
        <v>9</v>
      </c>
      <c r="AG23" s="33">
        <v>8</v>
      </c>
      <c r="AH23" s="34">
        <f>(AG23/AF23)*100</f>
        <v>88.888888888888886</v>
      </c>
      <c r="AI23" s="45">
        <f>AVERAGE(AH23:AH25)</f>
        <v>92.592592592592595</v>
      </c>
    </row>
    <row r="24" spans="2:35" x14ac:dyDescent="0.3">
      <c r="AC24" s="44"/>
      <c r="AD24" s="44"/>
      <c r="AE24" s="33">
        <v>0</v>
      </c>
      <c r="AF24" s="33">
        <v>9</v>
      </c>
      <c r="AG24" s="33">
        <v>8</v>
      </c>
      <c r="AH24" s="34">
        <f t="shared" ref="AH24:AH27" si="2">(AG24/AF24)*100</f>
        <v>88.888888888888886</v>
      </c>
      <c r="AI24" s="45"/>
    </row>
    <row r="25" spans="2:35" x14ac:dyDescent="0.3">
      <c r="AC25" s="44"/>
      <c r="AD25" s="44"/>
      <c r="AE25" s="33">
        <v>0</v>
      </c>
      <c r="AF25" s="33">
        <v>10</v>
      </c>
      <c r="AG25" s="33">
        <v>10</v>
      </c>
      <c r="AH25" s="34">
        <f t="shared" si="2"/>
        <v>100</v>
      </c>
      <c r="AI25" s="45"/>
    </row>
    <row r="26" spans="2:35" x14ac:dyDescent="0.3">
      <c r="AC26" s="46" t="s">
        <v>17</v>
      </c>
      <c r="AD26" s="46" t="s">
        <v>19</v>
      </c>
      <c r="AE26" s="35">
        <v>0</v>
      </c>
      <c r="AF26" s="35">
        <v>9</v>
      </c>
      <c r="AG26" s="35">
        <v>9</v>
      </c>
      <c r="AH26" s="36">
        <f t="shared" si="2"/>
        <v>100</v>
      </c>
      <c r="AI26" s="47">
        <f>AVERAGE(AH26:AH28)</f>
        <v>91.666666666666671</v>
      </c>
    </row>
    <row r="27" spans="2:35" x14ac:dyDescent="0.3">
      <c r="AC27" s="46"/>
      <c r="AD27" s="46"/>
      <c r="AE27" s="35">
        <v>0</v>
      </c>
      <c r="AF27" s="35">
        <v>9</v>
      </c>
      <c r="AG27" s="35">
        <v>9</v>
      </c>
      <c r="AH27" s="36">
        <f t="shared" si="2"/>
        <v>100</v>
      </c>
      <c r="AI27" s="47"/>
    </row>
    <row r="28" spans="2:35" x14ac:dyDescent="0.3">
      <c r="AC28" s="46"/>
      <c r="AD28" s="46"/>
      <c r="AE28" s="35">
        <v>2</v>
      </c>
      <c r="AF28" s="35">
        <v>8</v>
      </c>
      <c r="AG28" s="35">
        <v>6</v>
      </c>
      <c r="AH28" s="36">
        <f>(AG28/AF28)*100</f>
        <v>75</v>
      </c>
      <c r="AI28" s="47"/>
    </row>
    <row r="29" spans="2:35" x14ac:dyDescent="0.3">
      <c r="AC29" s="40" t="s">
        <v>17</v>
      </c>
      <c r="AD29" s="40" t="s">
        <v>21</v>
      </c>
      <c r="AE29" s="37">
        <v>1</v>
      </c>
      <c r="AF29" s="37">
        <v>10</v>
      </c>
      <c r="AG29" s="37">
        <v>9</v>
      </c>
      <c r="AH29" s="38">
        <f>(AG29/AF29)*100</f>
        <v>90</v>
      </c>
      <c r="AI29" s="41">
        <f>AVERAGE(AH29:AH31)</f>
        <v>86.666666666666671</v>
      </c>
    </row>
    <row r="30" spans="2:35" x14ac:dyDescent="0.3">
      <c r="AC30" s="40"/>
      <c r="AD30" s="40"/>
      <c r="AE30" s="37">
        <v>1</v>
      </c>
      <c r="AF30" s="37">
        <v>10</v>
      </c>
      <c r="AG30" s="37">
        <v>9</v>
      </c>
      <c r="AH30" s="38">
        <f t="shared" ref="AH30:AH31" si="3">(AG30/AF30)*100</f>
        <v>90</v>
      </c>
      <c r="AI30" s="41"/>
    </row>
    <row r="31" spans="2:35" x14ac:dyDescent="0.3">
      <c r="AC31" s="40"/>
      <c r="AD31" s="40"/>
      <c r="AE31" s="37">
        <v>2</v>
      </c>
      <c r="AF31" s="37">
        <v>10</v>
      </c>
      <c r="AG31" s="37">
        <v>8</v>
      </c>
      <c r="AH31" s="38">
        <f t="shared" si="3"/>
        <v>80</v>
      </c>
      <c r="AI31" s="41"/>
    </row>
  </sheetData>
  <mergeCells count="30">
    <mergeCell ref="B3:AA3"/>
    <mergeCell ref="B4:AA4"/>
    <mergeCell ref="AC5:AG6"/>
    <mergeCell ref="B7:B9"/>
    <mergeCell ref="AC7:AD8"/>
    <mergeCell ref="AE7:AE8"/>
    <mergeCell ref="AF7:AF8"/>
    <mergeCell ref="AG7:AG8"/>
    <mergeCell ref="AC9:AD9"/>
    <mergeCell ref="B11:B13"/>
    <mergeCell ref="B15:B17"/>
    <mergeCell ref="AC16:AI17"/>
    <mergeCell ref="AC18:AD19"/>
    <mergeCell ref="AE18:AE19"/>
    <mergeCell ref="AF18:AF19"/>
    <mergeCell ref="AG18:AG19"/>
    <mergeCell ref="AH18:AH19"/>
    <mergeCell ref="AI18:AI19"/>
    <mergeCell ref="B19:B21"/>
    <mergeCell ref="AC29:AC31"/>
    <mergeCell ref="AD29:AD31"/>
    <mergeCell ref="AI29:AI31"/>
    <mergeCell ref="AC20:AD22"/>
    <mergeCell ref="AI20:AI22"/>
    <mergeCell ref="AC23:AC25"/>
    <mergeCell ref="AD23:AD25"/>
    <mergeCell ref="AI23:AI25"/>
    <mergeCell ref="AC26:AC28"/>
    <mergeCell ref="AD26:AD28"/>
    <mergeCell ref="AI26:AI2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0998-D3A4-4FBD-B0DC-9254229EB653}">
  <dimension ref="B6:AI36"/>
  <sheetViews>
    <sheetView tabSelected="1" topLeftCell="N12" workbookViewId="0">
      <selection activeCell="AE4" sqref="AE4"/>
    </sheetView>
  </sheetViews>
  <sheetFormatPr defaultRowHeight="14.4" x14ac:dyDescent="0.3"/>
  <cols>
    <col min="32" max="32" width="11.44140625" customWidth="1"/>
    <col min="33" max="33" width="11" customWidth="1"/>
    <col min="35" max="35" width="14.88671875" customWidth="1"/>
  </cols>
  <sheetData>
    <row r="6" spans="2:33" ht="18" x14ac:dyDescent="0.3">
      <c r="B6" s="53" t="s">
        <v>34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 spans="2:33" x14ac:dyDescent="0.3">
      <c r="B7" s="54" t="s">
        <v>35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spans="2:33" x14ac:dyDescent="0.3">
      <c r="B8" s="12"/>
      <c r="C8" s="12"/>
      <c r="D8" s="13" t="s">
        <v>37</v>
      </c>
      <c r="E8" s="13" t="s">
        <v>38</v>
      </c>
      <c r="F8" s="13" t="s">
        <v>39</v>
      </c>
      <c r="G8" s="13" t="s">
        <v>40</v>
      </c>
      <c r="H8" s="13" t="s">
        <v>41</v>
      </c>
      <c r="I8" s="13" t="s">
        <v>42</v>
      </c>
      <c r="J8" s="13" t="s">
        <v>43</v>
      </c>
      <c r="K8" s="13" t="s">
        <v>44</v>
      </c>
      <c r="L8" s="13" t="s">
        <v>45</v>
      </c>
      <c r="M8" s="13" t="s">
        <v>46</v>
      </c>
      <c r="N8" s="13" t="s">
        <v>47</v>
      </c>
      <c r="O8" s="13" t="s">
        <v>48</v>
      </c>
      <c r="P8" s="39" t="s">
        <v>49</v>
      </c>
      <c r="Q8" s="39" t="s">
        <v>50</v>
      </c>
      <c r="R8" s="39" t="s">
        <v>51</v>
      </c>
      <c r="S8" s="39" t="s">
        <v>52</v>
      </c>
      <c r="T8" s="39" t="s">
        <v>53</v>
      </c>
      <c r="U8" s="39" t="s">
        <v>54</v>
      </c>
      <c r="V8" s="39" t="s">
        <v>55</v>
      </c>
      <c r="W8" s="39" t="s">
        <v>56</v>
      </c>
      <c r="X8" s="39" t="s">
        <v>57</v>
      </c>
      <c r="Y8" s="39" t="s">
        <v>58</v>
      </c>
      <c r="Z8" s="13" t="s">
        <v>59</v>
      </c>
      <c r="AA8" s="13" t="s">
        <v>60</v>
      </c>
    </row>
    <row r="9" spans="2:33" x14ac:dyDescent="0.3">
      <c r="B9" s="1" t="s">
        <v>23</v>
      </c>
      <c r="C9" s="1" t="s">
        <v>24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</row>
    <row r="10" spans="2:33" x14ac:dyDescent="0.3">
      <c r="B10" s="55" t="s">
        <v>22</v>
      </c>
      <c r="C10" s="2" t="s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 t="s">
        <v>15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 t="s">
        <v>15</v>
      </c>
      <c r="P10" s="6">
        <v>3</v>
      </c>
      <c r="Q10" s="6">
        <v>3</v>
      </c>
      <c r="R10" s="6">
        <v>4</v>
      </c>
      <c r="S10" s="6">
        <v>4</v>
      </c>
      <c r="T10" s="6">
        <v>4</v>
      </c>
      <c r="U10" s="6">
        <v>4</v>
      </c>
      <c r="V10" s="6">
        <v>4</v>
      </c>
      <c r="W10" s="6">
        <v>4</v>
      </c>
      <c r="X10" s="6">
        <v>4</v>
      </c>
      <c r="Y10" s="6">
        <v>6</v>
      </c>
      <c r="Z10" s="6">
        <v>6</v>
      </c>
      <c r="AA10" s="6">
        <v>6</v>
      </c>
      <c r="AC10" s="50" t="s">
        <v>27</v>
      </c>
      <c r="AD10" s="50"/>
      <c r="AE10" s="50"/>
      <c r="AF10" s="50"/>
      <c r="AG10" s="50"/>
    </row>
    <row r="11" spans="2:33" x14ac:dyDescent="0.3">
      <c r="B11" s="55"/>
      <c r="C11" s="2" t="s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 t="s">
        <v>15</v>
      </c>
      <c r="J11" s="6">
        <v>3</v>
      </c>
      <c r="K11" s="6">
        <v>5</v>
      </c>
      <c r="L11" s="6">
        <v>4</v>
      </c>
      <c r="M11" s="6">
        <v>6</v>
      </c>
      <c r="N11" s="6">
        <v>6</v>
      </c>
      <c r="O11" s="6" t="s">
        <v>15</v>
      </c>
      <c r="P11" s="6">
        <v>6</v>
      </c>
      <c r="Q11" s="6">
        <v>10</v>
      </c>
      <c r="R11" s="6">
        <v>10</v>
      </c>
      <c r="S11" s="6">
        <v>10</v>
      </c>
      <c r="T11" s="6">
        <v>10</v>
      </c>
      <c r="U11" s="6">
        <v>9</v>
      </c>
      <c r="V11" s="6">
        <v>8</v>
      </c>
      <c r="W11" s="14">
        <v>7</v>
      </c>
      <c r="X11" s="6">
        <v>9</v>
      </c>
      <c r="Y11" s="6">
        <v>9</v>
      </c>
      <c r="Z11" s="6">
        <v>9</v>
      </c>
      <c r="AA11" s="6">
        <v>9</v>
      </c>
      <c r="AC11" s="50"/>
      <c r="AD11" s="50"/>
      <c r="AE11" s="50"/>
      <c r="AF11" s="50"/>
      <c r="AG11" s="50"/>
    </row>
    <row r="12" spans="2:33" x14ac:dyDescent="0.3">
      <c r="B12" s="55"/>
      <c r="C12" s="2" t="s">
        <v>2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 t="s">
        <v>15</v>
      </c>
      <c r="J12" s="6">
        <v>2</v>
      </c>
      <c r="K12" s="6">
        <v>4</v>
      </c>
      <c r="L12" s="6">
        <v>4</v>
      </c>
      <c r="M12" s="6">
        <v>8</v>
      </c>
      <c r="N12" s="6">
        <v>8</v>
      </c>
      <c r="O12" s="6" t="s">
        <v>15</v>
      </c>
      <c r="P12" s="6">
        <v>9</v>
      </c>
      <c r="Q12" s="6">
        <v>10</v>
      </c>
      <c r="R12" s="6">
        <v>10</v>
      </c>
      <c r="S12" s="6">
        <v>10</v>
      </c>
      <c r="T12" s="6">
        <v>10</v>
      </c>
      <c r="U12" s="6">
        <v>10</v>
      </c>
      <c r="V12" s="6">
        <v>10</v>
      </c>
      <c r="W12" s="15">
        <v>9</v>
      </c>
      <c r="X12" s="6">
        <v>9</v>
      </c>
      <c r="Y12" s="6">
        <v>9</v>
      </c>
      <c r="Z12" s="8">
        <v>8</v>
      </c>
      <c r="AA12" s="6">
        <v>8</v>
      </c>
      <c r="AC12" s="56" t="s">
        <v>23</v>
      </c>
      <c r="AD12" s="57"/>
      <c r="AE12" s="50" t="s">
        <v>28</v>
      </c>
      <c r="AF12" s="50" t="s">
        <v>16</v>
      </c>
      <c r="AG12" s="51" t="s">
        <v>29</v>
      </c>
    </row>
    <row r="13" spans="2:33" x14ac:dyDescent="0.3">
      <c r="B13" s="1"/>
      <c r="C13" s="1"/>
      <c r="D13" s="16"/>
      <c r="AC13" s="58"/>
      <c r="AD13" s="59"/>
      <c r="AE13" s="50"/>
      <c r="AF13" s="50"/>
      <c r="AG13" s="51"/>
    </row>
    <row r="14" spans="2:33" x14ac:dyDescent="0.3">
      <c r="B14" s="48" t="s">
        <v>3</v>
      </c>
      <c r="C14" s="3" t="s">
        <v>4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 t="s">
        <v>15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 t="s">
        <v>15</v>
      </c>
      <c r="P14" s="7">
        <v>5</v>
      </c>
      <c r="Q14" s="7">
        <v>5</v>
      </c>
      <c r="R14" s="7">
        <v>4</v>
      </c>
      <c r="S14" s="7">
        <v>4</v>
      </c>
      <c r="T14" s="7">
        <v>4</v>
      </c>
      <c r="U14" s="15">
        <v>3</v>
      </c>
      <c r="V14" s="7">
        <v>4</v>
      </c>
      <c r="W14" s="7">
        <v>4</v>
      </c>
      <c r="X14" s="15">
        <v>3</v>
      </c>
      <c r="Y14" s="7">
        <v>5</v>
      </c>
      <c r="Z14" s="7">
        <v>5</v>
      </c>
      <c r="AA14" s="7">
        <v>5</v>
      </c>
      <c r="AC14" s="60" t="s">
        <v>22</v>
      </c>
      <c r="AD14" s="61"/>
      <c r="AE14" s="17">
        <f>AVERAGE(AA10:AA12)</f>
        <v>7.666666666666667</v>
      </c>
      <c r="AF14" s="17">
        <f>_xlfn.STDEV.S(AA10:AA12)</f>
        <v>1.5275252316519452</v>
      </c>
      <c r="AG14" s="18">
        <f>(AE14/10)*100</f>
        <v>76.666666666666671</v>
      </c>
    </row>
    <row r="15" spans="2:33" x14ac:dyDescent="0.3">
      <c r="B15" s="48"/>
      <c r="C15" s="3" t="s">
        <v>5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 t="s">
        <v>15</v>
      </c>
      <c r="J15" s="7">
        <v>1</v>
      </c>
      <c r="K15" s="7">
        <v>3</v>
      </c>
      <c r="L15" s="7">
        <v>3</v>
      </c>
      <c r="M15" s="7">
        <v>1</v>
      </c>
      <c r="N15" s="7">
        <v>4</v>
      </c>
      <c r="O15" s="7" t="s">
        <v>15</v>
      </c>
      <c r="P15" s="7">
        <v>5</v>
      </c>
      <c r="Q15" s="7">
        <v>6</v>
      </c>
      <c r="R15" s="7">
        <v>6</v>
      </c>
      <c r="S15" s="7">
        <v>6</v>
      </c>
      <c r="T15" s="7">
        <v>6</v>
      </c>
      <c r="U15" s="15">
        <v>4</v>
      </c>
      <c r="V15" s="7">
        <v>4</v>
      </c>
      <c r="W15" s="7">
        <v>4</v>
      </c>
      <c r="X15" s="7">
        <v>5</v>
      </c>
      <c r="Y15" s="7">
        <v>5</v>
      </c>
      <c r="Z15" s="7">
        <v>6</v>
      </c>
      <c r="AA15" s="7">
        <v>6</v>
      </c>
      <c r="AC15" s="19" t="s">
        <v>17</v>
      </c>
      <c r="AD15" s="19" t="s">
        <v>18</v>
      </c>
      <c r="AE15" s="20">
        <f>AVERAGE(AA14:AA16)</f>
        <v>4.666666666666667</v>
      </c>
      <c r="AF15" s="20">
        <f>STDEV(AA14:AA16)</f>
        <v>1.5275252316519474</v>
      </c>
      <c r="AG15" s="21">
        <f t="shared" ref="AG15:AG17" si="0">(AE15/10)*100</f>
        <v>46.666666666666664</v>
      </c>
    </row>
    <row r="16" spans="2:33" x14ac:dyDescent="0.3">
      <c r="B16" s="48"/>
      <c r="C16" s="3" t="s">
        <v>6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 t="s">
        <v>15</v>
      </c>
      <c r="J16" s="7">
        <v>1</v>
      </c>
      <c r="K16" s="7">
        <v>2</v>
      </c>
      <c r="L16" s="7">
        <v>1</v>
      </c>
      <c r="M16" s="7">
        <v>1</v>
      </c>
      <c r="N16" s="7">
        <v>1</v>
      </c>
      <c r="O16" s="7" t="s">
        <v>15</v>
      </c>
      <c r="P16" s="7">
        <v>2</v>
      </c>
      <c r="Q16" s="7">
        <v>2</v>
      </c>
      <c r="R16" s="7">
        <v>2</v>
      </c>
      <c r="S16" s="7">
        <v>2</v>
      </c>
      <c r="T16" s="7">
        <v>2</v>
      </c>
      <c r="U16" s="15">
        <v>0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3</v>
      </c>
      <c r="AC16" s="22" t="s">
        <v>17</v>
      </c>
      <c r="AD16" s="22" t="s">
        <v>19</v>
      </c>
      <c r="AE16" s="23">
        <f>AVERAGE(AA18:AA20)</f>
        <v>5.333333333333333</v>
      </c>
      <c r="AF16" s="23">
        <f>_xlfn.STDEV.S(AA18:AA20)</f>
        <v>2.0816659994661335</v>
      </c>
      <c r="AG16" s="24">
        <f t="shared" si="0"/>
        <v>53.333333333333336</v>
      </c>
    </row>
    <row r="17" spans="2:35" x14ac:dyDescent="0.3">
      <c r="B17" s="1"/>
      <c r="C17" s="1"/>
      <c r="D17" s="16"/>
      <c r="AC17" s="25" t="s">
        <v>17</v>
      </c>
      <c r="AD17" s="25" t="s">
        <v>20</v>
      </c>
      <c r="AE17" s="26">
        <f>AVERAGE(AA22:AA24)</f>
        <v>6.333333333333333</v>
      </c>
      <c r="AF17" s="26">
        <f>_xlfn.STDEV.S(AA22:AA24)</f>
        <v>1.1547005383792526</v>
      </c>
      <c r="AG17" s="27">
        <f t="shared" si="0"/>
        <v>63.333333333333329</v>
      </c>
    </row>
    <row r="18" spans="2:35" x14ac:dyDescent="0.3">
      <c r="B18" s="49" t="s">
        <v>7</v>
      </c>
      <c r="C18" s="4" t="s">
        <v>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 t="s">
        <v>15</v>
      </c>
      <c r="J18" s="10">
        <v>1</v>
      </c>
      <c r="K18" s="10">
        <v>3</v>
      </c>
      <c r="L18" s="10">
        <v>3</v>
      </c>
      <c r="M18" s="10">
        <v>6</v>
      </c>
      <c r="N18" s="10">
        <v>5</v>
      </c>
      <c r="O18" s="10" t="s">
        <v>15</v>
      </c>
      <c r="P18" s="10">
        <v>6</v>
      </c>
      <c r="Q18" s="10">
        <v>7</v>
      </c>
      <c r="R18" s="10">
        <v>7</v>
      </c>
      <c r="S18" s="10">
        <v>7</v>
      </c>
      <c r="T18" s="10">
        <v>7</v>
      </c>
      <c r="U18" s="10">
        <v>7</v>
      </c>
      <c r="V18" s="10">
        <v>7</v>
      </c>
      <c r="W18" s="10">
        <v>7</v>
      </c>
      <c r="X18" s="10">
        <v>7</v>
      </c>
      <c r="Y18" s="10">
        <v>8</v>
      </c>
      <c r="Z18" s="10">
        <v>8</v>
      </c>
      <c r="AA18" s="8">
        <v>7</v>
      </c>
      <c r="AC18" s="28"/>
      <c r="AD18" s="28"/>
      <c r="AE18" s="29"/>
      <c r="AF18" s="29"/>
      <c r="AG18" s="30"/>
    </row>
    <row r="19" spans="2:35" x14ac:dyDescent="0.3">
      <c r="B19" s="49"/>
      <c r="C19" s="4" t="s">
        <v>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 t="s">
        <v>15</v>
      </c>
      <c r="J19" s="10">
        <v>2</v>
      </c>
      <c r="K19" s="10">
        <v>2</v>
      </c>
      <c r="L19" s="10">
        <v>2</v>
      </c>
      <c r="M19" s="10">
        <v>3</v>
      </c>
      <c r="N19" s="10">
        <v>5</v>
      </c>
      <c r="O19" s="10" t="s">
        <v>15</v>
      </c>
      <c r="P19" s="10">
        <v>7</v>
      </c>
      <c r="Q19" s="10">
        <v>7</v>
      </c>
      <c r="R19" s="10">
        <v>7</v>
      </c>
      <c r="S19" s="10">
        <v>7</v>
      </c>
      <c r="T19" s="10">
        <v>7</v>
      </c>
      <c r="U19" s="15">
        <v>6</v>
      </c>
      <c r="V19" s="10">
        <v>6</v>
      </c>
      <c r="W19" s="10">
        <v>6</v>
      </c>
      <c r="X19" s="10">
        <v>7</v>
      </c>
      <c r="Y19" s="10">
        <v>7</v>
      </c>
      <c r="Z19" s="8">
        <v>5</v>
      </c>
      <c r="AA19" s="9">
        <v>6</v>
      </c>
    </row>
    <row r="20" spans="2:35" x14ac:dyDescent="0.3">
      <c r="B20" s="49"/>
      <c r="C20" s="4" t="s">
        <v>10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 t="s">
        <v>15</v>
      </c>
      <c r="J20" s="10">
        <v>4</v>
      </c>
      <c r="K20" s="10">
        <v>6</v>
      </c>
      <c r="L20" s="10">
        <v>5</v>
      </c>
      <c r="M20" s="10">
        <v>4</v>
      </c>
      <c r="N20" s="10">
        <v>5</v>
      </c>
      <c r="O20" s="10" t="s">
        <v>15</v>
      </c>
      <c r="P20" s="10">
        <v>5</v>
      </c>
      <c r="Q20" s="10">
        <v>5</v>
      </c>
      <c r="R20" s="10">
        <v>5</v>
      </c>
      <c r="S20" s="10">
        <v>5</v>
      </c>
      <c r="T20" s="10">
        <v>5</v>
      </c>
      <c r="U20" s="15">
        <v>3</v>
      </c>
      <c r="V20" s="15">
        <v>2</v>
      </c>
      <c r="W20" s="10">
        <v>2</v>
      </c>
      <c r="X20" s="10">
        <v>2</v>
      </c>
      <c r="Y20" s="10">
        <v>2</v>
      </c>
      <c r="Z20" s="10">
        <v>3</v>
      </c>
      <c r="AA20" s="10">
        <v>3</v>
      </c>
    </row>
    <row r="21" spans="2:35" x14ac:dyDescent="0.3">
      <c r="AC21" s="50" t="s">
        <v>30</v>
      </c>
      <c r="AD21" s="50"/>
      <c r="AE21" s="50"/>
      <c r="AF21" s="50"/>
      <c r="AG21" s="50"/>
      <c r="AH21" s="50"/>
      <c r="AI21" s="50"/>
    </row>
    <row r="22" spans="2:35" x14ac:dyDescent="0.3">
      <c r="B22" s="52" t="s">
        <v>11</v>
      </c>
      <c r="C22" s="5" t="s">
        <v>12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 t="s">
        <v>15</v>
      </c>
      <c r="J22" s="11">
        <v>3</v>
      </c>
      <c r="K22" s="11">
        <v>3</v>
      </c>
      <c r="L22" s="11">
        <v>5</v>
      </c>
      <c r="M22" s="11">
        <v>6</v>
      </c>
      <c r="N22" s="11">
        <v>6</v>
      </c>
      <c r="O22" s="11" t="s">
        <v>15</v>
      </c>
      <c r="P22" s="11">
        <v>8</v>
      </c>
      <c r="Q22" s="11">
        <v>8</v>
      </c>
      <c r="R22" s="11">
        <v>7</v>
      </c>
      <c r="S22" s="11">
        <v>7</v>
      </c>
      <c r="T22" s="11">
        <v>7</v>
      </c>
      <c r="U22" s="11">
        <v>7</v>
      </c>
      <c r="V22" s="11">
        <v>7</v>
      </c>
      <c r="W22" s="11">
        <v>7</v>
      </c>
      <c r="X22" s="11">
        <v>7</v>
      </c>
      <c r="Y22" s="11">
        <v>7</v>
      </c>
      <c r="Z22" s="11">
        <v>7</v>
      </c>
      <c r="AA22" s="11">
        <v>7</v>
      </c>
      <c r="AC22" s="50"/>
      <c r="AD22" s="50"/>
      <c r="AE22" s="50"/>
      <c r="AF22" s="50"/>
      <c r="AG22" s="50"/>
      <c r="AH22" s="50"/>
      <c r="AI22" s="50"/>
    </row>
    <row r="23" spans="2:35" ht="14.4" customHeight="1" x14ac:dyDescent="0.3">
      <c r="B23" s="52"/>
      <c r="C23" s="5" t="s">
        <v>13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 t="s">
        <v>15</v>
      </c>
      <c r="J23" s="11">
        <v>2</v>
      </c>
      <c r="K23" s="11">
        <v>3</v>
      </c>
      <c r="L23" s="11">
        <v>6</v>
      </c>
      <c r="M23" s="11">
        <v>9</v>
      </c>
      <c r="N23" s="11">
        <v>9</v>
      </c>
      <c r="O23" s="11" t="s">
        <v>15</v>
      </c>
      <c r="P23" s="11">
        <v>9</v>
      </c>
      <c r="Q23" s="11">
        <v>9</v>
      </c>
      <c r="R23" s="11">
        <v>9</v>
      </c>
      <c r="S23" s="11">
        <v>9</v>
      </c>
      <c r="T23" s="11">
        <v>9</v>
      </c>
      <c r="U23" s="15">
        <v>8</v>
      </c>
      <c r="V23" s="11">
        <v>8</v>
      </c>
      <c r="W23" s="11">
        <v>8</v>
      </c>
      <c r="X23" s="11">
        <v>8</v>
      </c>
      <c r="Y23" s="11">
        <v>8</v>
      </c>
      <c r="Z23" s="11">
        <v>9</v>
      </c>
      <c r="AA23" s="8">
        <v>7</v>
      </c>
      <c r="AC23" s="50" t="s">
        <v>23</v>
      </c>
      <c r="AD23" s="50"/>
      <c r="AE23" s="50" t="s">
        <v>31</v>
      </c>
      <c r="AF23" s="50" t="s">
        <v>32</v>
      </c>
      <c r="AG23" s="50" t="s">
        <v>33</v>
      </c>
      <c r="AH23" s="51" t="s">
        <v>30</v>
      </c>
      <c r="AI23" s="51" t="s">
        <v>36</v>
      </c>
    </row>
    <row r="24" spans="2:35" x14ac:dyDescent="0.3">
      <c r="B24" s="52"/>
      <c r="C24" s="5" t="s">
        <v>14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 t="s">
        <v>15</v>
      </c>
      <c r="J24" s="11">
        <v>1</v>
      </c>
      <c r="K24" s="11">
        <v>3</v>
      </c>
      <c r="L24" s="11">
        <v>6</v>
      </c>
      <c r="M24" s="11">
        <v>6</v>
      </c>
      <c r="N24" s="11">
        <v>6</v>
      </c>
      <c r="O24" s="11" t="s">
        <v>15</v>
      </c>
      <c r="P24" s="11">
        <v>6</v>
      </c>
      <c r="Q24" s="11">
        <v>6</v>
      </c>
      <c r="R24" s="11">
        <v>6</v>
      </c>
      <c r="S24" s="11">
        <v>6</v>
      </c>
      <c r="T24" s="11">
        <v>6</v>
      </c>
      <c r="U24" s="11">
        <v>6</v>
      </c>
      <c r="V24" s="11">
        <v>6</v>
      </c>
      <c r="W24" s="11">
        <v>6</v>
      </c>
      <c r="X24" s="11">
        <v>6</v>
      </c>
      <c r="Y24" s="11">
        <v>6</v>
      </c>
      <c r="Z24" s="11">
        <v>6</v>
      </c>
      <c r="AA24" s="8">
        <v>5</v>
      </c>
      <c r="AC24" s="50"/>
      <c r="AD24" s="50"/>
      <c r="AE24" s="50"/>
      <c r="AF24" s="50"/>
      <c r="AG24" s="50"/>
      <c r="AH24" s="51"/>
      <c r="AI24" s="51"/>
    </row>
    <row r="25" spans="2:35" x14ac:dyDescent="0.3">
      <c r="AC25" s="42" t="s">
        <v>22</v>
      </c>
      <c r="AD25" s="42"/>
      <c r="AE25" s="6">
        <v>0</v>
      </c>
      <c r="AF25" s="31">
        <v>6</v>
      </c>
      <c r="AG25" s="6">
        <v>6</v>
      </c>
      <c r="AH25" s="32">
        <f>(AG25/AF25)*100</f>
        <v>100</v>
      </c>
      <c r="AI25" s="43">
        <f>AVERAGE(AH25:AH27)</f>
        <v>90</v>
      </c>
    </row>
    <row r="26" spans="2:35" x14ac:dyDescent="0.3">
      <c r="AC26" s="42"/>
      <c r="AD26" s="42"/>
      <c r="AE26" s="31">
        <v>1</v>
      </c>
      <c r="AF26" s="31">
        <v>10</v>
      </c>
      <c r="AG26" s="6">
        <v>9</v>
      </c>
      <c r="AH26" s="32">
        <f t="shared" ref="AH26:AH27" si="1">(AG26/AF26)*100</f>
        <v>90</v>
      </c>
      <c r="AI26" s="43"/>
    </row>
    <row r="27" spans="2:35" x14ac:dyDescent="0.3">
      <c r="O27" s="16"/>
      <c r="AC27" s="42"/>
      <c r="AD27" s="42"/>
      <c r="AE27" s="31">
        <v>2</v>
      </c>
      <c r="AF27" s="31">
        <v>10</v>
      </c>
      <c r="AG27" s="6">
        <v>8</v>
      </c>
      <c r="AH27" s="32">
        <f t="shared" si="1"/>
        <v>80</v>
      </c>
      <c r="AI27" s="43"/>
    </row>
    <row r="28" spans="2:35" x14ac:dyDescent="0.3">
      <c r="AC28" s="44" t="s">
        <v>17</v>
      </c>
      <c r="AD28" s="44" t="s">
        <v>18</v>
      </c>
      <c r="AE28" s="33">
        <v>2</v>
      </c>
      <c r="AF28" s="33">
        <v>7</v>
      </c>
      <c r="AG28" s="33">
        <v>5</v>
      </c>
      <c r="AH28" s="34">
        <f>(AG28/AF28)*100</f>
        <v>71.428571428571431</v>
      </c>
      <c r="AI28" s="45">
        <f>AVERAGE(AH28:AH30)</f>
        <v>65.476190476190482</v>
      </c>
    </row>
    <row r="29" spans="2:35" x14ac:dyDescent="0.3">
      <c r="AC29" s="44"/>
      <c r="AD29" s="44"/>
      <c r="AE29" s="33">
        <v>2</v>
      </c>
      <c r="AF29" s="33">
        <v>8</v>
      </c>
      <c r="AG29" s="33">
        <v>6</v>
      </c>
      <c r="AH29" s="34">
        <f t="shared" ref="AH29:AH32" si="2">(AG29/AF29)*100</f>
        <v>75</v>
      </c>
      <c r="AI29" s="45"/>
    </row>
    <row r="30" spans="2:35" x14ac:dyDescent="0.3">
      <c r="AC30" s="44"/>
      <c r="AD30" s="44"/>
      <c r="AE30" s="33">
        <v>2</v>
      </c>
      <c r="AF30" s="33">
        <v>6</v>
      </c>
      <c r="AG30" s="33">
        <v>3</v>
      </c>
      <c r="AH30" s="34">
        <f t="shared" si="2"/>
        <v>50</v>
      </c>
      <c r="AI30" s="45"/>
    </row>
    <row r="31" spans="2:35" x14ac:dyDescent="0.3">
      <c r="AC31" s="46" t="s">
        <v>17</v>
      </c>
      <c r="AD31" s="46" t="s">
        <v>19</v>
      </c>
      <c r="AE31" s="35">
        <v>1</v>
      </c>
      <c r="AF31" s="35">
        <v>8</v>
      </c>
      <c r="AG31" s="35">
        <v>7</v>
      </c>
      <c r="AH31" s="36">
        <f t="shared" si="2"/>
        <v>87.5</v>
      </c>
      <c r="AI31" s="47">
        <f>AVERAGE(AH31:AH33)</f>
        <v>99.166666666666671</v>
      </c>
    </row>
    <row r="32" spans="2:35" x14ac:dyDescent="0.3">
      <c r="AC32" s="46"/>
      <c r="AD32" s="46"/>
      <c r="AE32" s="35">
        <v>3</v>
      </c>
      <c r="AF32" s="35">
        <v>5</v>
      </c>
      <c r="AG32" s="35">
        <v>8</v>
      </c>
      <c r="AH32" s="36">
        <f t="shared" si="2"/>
        <v>160</v>
      </c>
      <c r="AI32" s="47"/>
    </row>
    <row r="33" spans="29:35" x14ac:dyDescent="0.3">
      <c r="AC33" s="46"/>
      <c r="AD33" s="46"/>
      <c r="AE33" s="35">
        <v>3</v>
      </c>
      <c r="AF33" s="35">
        <v>6</v>
      </c>
      <c r="AG33" s="35">
        <v>3</v>
      </c>
      <c r="AH33" s="36">
        <f>(AG33/AF33)*100</f>
        <v>50</v>
      </c>
      <c r="AI33" s="47"/>
    </row>
    <row r="34" spans="29:35" x14ac:dyDescent="0.3">
      <c r="AC34" s="40" t="s">
        <v>17</v>
      </c>
      <c r="AD34" s="40" t="s">
        <v>21</v>
      </c>
      <c r="AE34" s="37">
        <v>0</v>
      </c>
      <c r="AF34" s="37">
        <v>7</v>
      </c>
      <c r="AG34" s="37">
        <v>7</v>
      </c>
      <c r="AH34" s="38">
        <f>(AG34/AF34)*100</f>
        <v>100</v>
      </c>
      <c r="AI34" s="41">
        <f>AVERAGE(AH34:AH36)</f>
        <v>84.444444444444443</v>
      </c>
    </row>
    <row r="35" spans="29:35" x14ac:dyDescent="0.3">
      <c r="AC35" s="40"/>
      <c r="AD35" s="40"/>
      <c r="AE35" s="37">
        <v>2</v>
      </c>
      <c r="AF35" s="37">
        <v>10</v>
      </c>
      <c r="AG35" s="37">
        <v>7</v>
      </c>
      <c r="AH35" s="38">
        <f t="shared" ref="AH35:AH36" si="3">(AG35/AF35)*100</f>
        <v>70</v>
      </c>
      <c r="AI35" s="41"/>
    </row>
    <row r="36" spans="29:35" x14ac:dyDescent="0.3">
      <c r="AC36" s="40"/>
      <c r="AD36" s="40"/>
      <c r="AE36" s="37">
        <v>1</v>
      </c>
      <c r="AF36" s="37">
        <v>6</v>
      </c>
      <c r="AG36" s="37">
        <v>5</v>
      </c>
      <c r="AH36" s="38">
        <f t="shared" si="3"/>
        <v>83.333333333333343</v>
      </c>
      <c r="AI36" s="41"/>
    </row>
  </sheetData>
  <mergeCells count="30">
    <mergeCell ref="B6:AA6"/>
    <mergeCell ref="B7:AA7"/>
    <mergeCell ref="B10:B12"/>
    <mergeCell ref="AC10:AG11"/>
    <mergeCell ref="AC12:AD13"/>
    <mergeCell ref="AE12:AE13"/>
    <mergeCell ref="AF12:AF13"/>
    <mergeCell ref="AG12:AG13"/>
    <mergeCell ref="B14:B16"/>
    <mergeCell ref="AC14:AD14"/>
    <mergeCell ref="B18:B20"/>
    <mergeCell ref="AC21:AI22"/>
    <mergeCell ref="B22:B24"/>
    <mergeCell ref="AC23:AD24"/>
    <mergeCell ref="AE23:AE24"/>
    <mergeCell ref="AF23:AF24"/>
    <mergeCell ref="AG23:AG24"/>
    <mergeCell ref="AH23:AH24"/>
    <mergeCell ref="AI23:AI24"/>
    <mergeCell ref="AC25:AD27"/>
    <mergeCell ref="AI25:AI27"/>
    <mergeCell ref="AC28:AC30"/>
    <mergeCell ref="AD28:AD30"/>
    <mergeCell ref="AI28:AI30"/>
    <mergeCell ref="AC31:AC33"/>
    <mergeCell ref="AD31:AD33"/>
    <mergeCell ref="AI31:AI33"/>
    <mergeCell ref="AC34:AC36"/>
    <mergeCell ref="AD34:AD36"/>
    <mergeCell ref="AI34:AI3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Tomato</vt:lpstr>
      <vt:lpstr>Basil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Maiara Oliveira Salles</dc:creator>
  <cp:lastModifiedBy>JVS PC 03</cp:lastModifiedBy>
  <dcterms:created xsi:type="dcterms:W3CDTF">2025-09-16T17:10:01Z</dcterms:created>
  <dcterms:modified xsi:type="dcterms:W3CDTF">2025-09-18T19:57:45Z</dcterms:modified>
</cp:coreProperties>
</file>