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January - WSJ" sheetId="1" r:id="rId4"/>
    <sheet state="hidden" name="January - FT" sheetId="2" r:id="rId5"/>
    <sheet state="hidden" name="January - Economist" sheetId="3" r:id="rId6"/>
    <sheet state="visible" name="Sheet9" sheetId="4" r:id="rId7"/>
    <sheet state="visible" name="Master Plan" sheetId="5" r:id="rId8"/>
    <sheet state="visible" name="WSJ - Front Page" sheetId="6" r:id="rId9"/>
    <sheet state="visible" name="Economist - Front Page" sheetId="7" r:id="rId10"/>
    <sheet state="visible" name="FT - Front Page" sheetId="8" r:id="rId11"/>
    <sheet state="visible" name="FT Specs " sheetId="9" r:id="rId12"/>
    <sheet state="visible" name="WSJ Specs" sheetId="10" r:id="rId13"/>
    <sheet state="hidden" name="Sheet5" sheetId="11" r:id="rId14"/>
  </sheets>
  <definedNames>
    <definedName name="num2gen">#REF!</definedName>
    <definedName name="product_lookup">#REF!</definedName>
    <definedName name="code_7">#REF!</definedName>
    <definedName name="code_6">#REF!</definedName>
    <definedName name="code_1">#REF!</definedName>
    <definedName name="code_8">#REF!</definedName>
    <definedName name="code_2">#REF!</definedName>
    <definedName name="code_5">#REF!</definedName>
    <definedName name="element_lookup">#REF!</definedName>
    <definedName name="code_3">#REF!</definedName>
    <definedName name="code_4">#REF!</definedName>
    <definedName name="agency_lookup">#REF!</definedName>
  </definedNames>
  <calcPr/>
  <extLst>
    <ext uri="GoogleSheetsCustomDataVersion2">
      <go:sheetsCustomData xmlns:go="http://customooxmlschemas.google.com/" r:id="rId15" roundtripDataChecksum="h6uHfWdavklXHUHuNs/g3JrVwfhA83baIovntnz+U/8="/>
    </ext>
  </extLst>
</workbook>
</file>

<file path=xl/sharedStrings.xml><?xml version="1.0" encoding="utf-8"?>
<sst xmlns="http://schemas.openxmlformats.org/spreadsheetml/2006/main" count="2276" uniqueCount="421">
  <si>
    <t>Trafficked</t>
  </si>
  <si>
    <t>SITE NAME</t>
  </si>
  <si>
    <t>PUBLISHER EMAIL</t>
  </si>
  <si>
    <t>Updated Placement Name</t>
  </si>
  <si>
    <t xml:space="preserve">New Creative Only or New Placement+Creative </t>
  </si>
  <si>
    <t>PLACEMENT NAME</t>
  </si>
  <si>
    <t>PLACEMENT GROUP (PACKAGE NAME)</t>
  </si>
  <si>
    <t>PLACEMENT STRATEGY</t>
  </si>
  <si>
    <t>COST STRUCTURE</t>
  </si>
  <si>
    <t>UNITS</t>
  </si>
  <si>
    <t>RATE</t>
  </si>
  <si>
    <t>CREATIVE SIZE</t>
  </si>
  <si>
    <t>TAG TYPE</t>
  </si>
  <si>
    <t>START DATE</t>
  </si>
  <si>
    <t>END DATE</t>
  </si>
  <si>
    <t>Brand Safety
(MONITORING/BLOCKING)</t>
  </si>
  <si>
    <t>CREATIVE ID</t>
  </si>
  <si>
    <t xml:space="preserve">CREATIVE NAME </t>
  </si>
  <si>
    <t xml:space="preserve">Landing Page </t>
  </si>
  <si>
    <t>UTM</t>
  </si>
  <si>
    <t>LANDING PAGE 1</t>
  </si>
  <si>
    <t>ROTATION</t>
  </si>
  <si>
    <t>CREATIVENAME 2</t>
  </si>
  <si>
    <t>LANDING PAGE 2</t>
  </si>
  <si>
    <t>CREATIVE NAME 3</t>
  </si>
  <si>
    <t>LANDINGPAGE 3</t>
  </si>
  <si>
    <t>CREATIVE NAME 4</t>
  </si>
  <si>
    <t>LANDING PAGE 4</t>
  </si>
  <si>
    <t>Vendor Pixel 1</t>
  </si>
  <si>
    <t>Vendor Pixel 2</t>
  </si>
  <si>
    <t>Vendor Pixel 3</t>
  </si>
  <si>
    <t>WSJ</t>
  </si>
  <si>
    <t>Creative only</t>
  </si>
  <si>
    <t>WSJ_NAM_Subscribers_Display_300x250_Q1</t>
  </si>
  <si>
    <t>Subscribers</t>
  </si>
  <si>
    <t>CPM</t>
  </si>
  <si>
    <t>300x250</t>
  </si>
  <si>
    <t>Ad Tag</t>
  </si>
  <si>
    <t>Macro_STModels_300x250</t>
  </si>
  <si>
    <r>
      <rPr>
        <rFont val="&quot;Aptos Narrow&quot;, sans-serif"/>
        <color rgb="FF1155CC"/>
        <sz val="11.0"/>
        <u/>
      </rPr>
      <t>www.bain.com/macro-strategy</t>
    </r>
  </si>
  <si>
    <t>WSJ_NAM_Subscribers_Display_300x600_Q1</t>
  </si>
  <si>
    <t>300x600</t>
  </si>
  <si>
    <t>Macro_STExpire_300x600</t>
  </si>
  <si>
    <r>
      <rPr>
        <rFont val="&quot;Aptos Narrow&quot;, sans-serif"/>
        <color rgb="FF1155CC"/>
        <sz val="11.0"/>
        <u/>
      </rPr>
      <t>www.bain.com/macro-strategy</t>
    </r>
  </si>
  <si>
    <t>WSJ_NAM_Subscribers_Display_970x250_Q1</t>
  </si>
  <si>
    <t>970x250</t>
  </si>
  <si>
    <t>Macro_STLaggardsLeaders_970x250</t>
  </si>
  <si>
    <r>
      <rPr>
        <rFont val="&quot;Aptos Narrow&quot;, sans-serif"/>
        <color rgb="FF1155CC"/>
        <sz val="11.0"/>
        <u/>
      </rPr>
      <t>www.bain.com/macro-strategy</t>
    </r>
  </si>
  <si>
    <t>Placement</t>
  </si>
  <si>
    <t>WSJ_NAM_Subscribers_Display_Macro_STStrategyActions_FolioRiver_Q1</t>
  </si>
  <si>
    <t>1x1</t>
  </si>
  <si>
    <t>Tracking Ad</t>
  </si>
  <si>
    <t>Macro_STStrategyActions_FolioRiver</t>
  </si>
  <si>
    <r>
      <rPr>
        <rFont val="&quot;Aptos Narrow&quot;, sans-serif"/>
        <color rgb="FF1155CC"/>
        <sz val="11.0"/>
        <u/>
      </rPr>
      <t>www.bain.com/macro-strategy</t>
    </r>
  </si>
  <si>
    <t>WSJ_Global_Subscribers_Display_300x250_Q1</t>
  </si>
  <si>
    <r>
      <rPr>
        <rFont val="&quot;Aptos Narrow&quot;, sans-serif"/>
        <color rgb="FF1155CC"/>
        <sz val="11.0"/>
        <u/>
      </rPr>
      <t>www.bain.com/macro-strategy</t>
    </r>
  </si>
  <si>
    <t>WSJ_Global_Subscribers_Display_300x600_Q1</t>
  </si>
  <si>
    <r>
      <rPr>
        <rFont val="&quot;Aptos Narrow&quot;, sans-serif"/>
        <color rgb="FF1155CC"/>
        <sz val="11.0"/>
        <u/>
      </rPr>
      <t>www.bain.com/macro-strategy</t>
    </r>
  </si>
  <si>
    <t>WSJ_Global_Subscribers_Display_970x250_Q1</t>
  </si>
  <si>
    <r>
      <rPr>
        <rFont val="&quot;Aptos Narrow&quot;, sans-serif"/>
        <color rgb="FF1155CC"/>
        <sz val="11.0"/>
        <u/>
      </rPr>
      <t>www.bain.com/macro-strategy</t>
    </r>
  </si>
  <si>
    <t>WSJ_Global_Subscribers_Display_Macro_STStrategyActions_FolioRiver_Q1</t>
  </si>
  <si>
    <r>
      <rPr>
        <rFont val="&quot;Aptos Narrow&quot;, sans-serif"/>
        <color rgb="FF1155CC"/>
        <sz val="11.0"/>
        <u/>
      </rPr>
      <t>www.bain.com/macro-strategy</t>
    </r>
  </si>
  <si>
    <t>WSJ_NAM_USNewsBuyout_Display_Frontpage-Buyout_Macro_Jan_Q1_Q1</t>
  </si>
  <si>
    <t>Macro_Frontpage_Buyout_Jan</t>
  </si>
  <si>
    <r>
      <rPr>
        <rFont val="&quot;Aptos Narrow&quot;, sans-serif"/>
        <color rgb="FF1155CC"/>
        <sz val="11.0"/>
        <u/>
      </rPr>
      <t>www.bain.com/macro-strategy</t>
    </r>
  </si>
  <si>
    <t>WSJ_NAM_USNewsBuyout_Display_Frontpage-Buyout_Macro_300x600_Jan_Q1</t>
  </si>
  <si>
    <r>
      <rPr>
        <rFont val="&quot;Aptos Narrow&quot;, sans-serif"/>
        <color rgb="FF1155CC"/>
        <sz val="11.0"/>
        <u/>
      </rPr>
      <t>www.bain.com/macro-strategy</t>
    </r>
  </si>
  <si>
    <t>WSJ_NAM_USNewsBuyout_Display_Frontpage-Buyout_Macro_728x90_Jan_Q1</t>
  </si>
  <si>
    <r>
      <rPr>
        <rFont val="&quot;Aptos Narrow&quot;, sans-serif"/>
        <color rgb="FF1155CC"/>
        <sz val="11.0"/>
        <u/>
      </rPr>
      <t>www.bain.com/macro-strategy</t>
    </r>
  </si>
  <si>
    <t>WSJ_NAM_USNewsBuyout_Display_Frontpage-Buyout_Macro_300x250_Jan_Q1</t>
  </si>
  <si>
    <r>
      <rPr>
        <rFont val="&quot;Aptos Narrow&quot;, sans-serif"/>
        <color rgb="FF1155CC"/>
        <sz val="11.0"/>
        <u/>
      </rPr>
      <t>www.bain.com/macro-strategy</t>
    </r>
  </si>
  <si>
    <t>WSJ_NAM_CustomABM+Contextual_Display_300x250_Q1</t>
  </si>
  <si>
    <t>Audience</t>
  </si>
  <si>
    <r>
      <rPr>
        <rFont val="&quot;Aptos Narrow&quot;, sans-serif"/>
        <color rgb="FF1155CC"/>
        <sz val="11.0"/>
        <u/>
      </rPr>
      <t>www.bain.com/macro-strategy</t>
    </r>
  </si>
  <si>
    <t>WSJ_NAM_CustomABM+Contextual_Display_300x600_Q1</t>
  </si>
  <si>
    <r>
      <rPr>
        <rFont val="&quot;Aptos Narrow&quot;, sans-serif"/>
        <color rgb="FF1155CC"/>
        <sz val="11.0"/>
        <u/>
      </rPr>
      <t>www.bain.com/macro-strategy</t>
    </r>
  </si>
  <si>
    <t>WSJ_NAM_CustomABM+Contextual_Display_970x250_Q1</t>
  </si>
  <si>
    <r>
      <rPr>
        <rFont val="&quot;Aptos Narrow&quot;, sans-serif"/>
        <color rgb="FF1155CC"/>
        <sz val="11.0"/>
        <u/>
      </rPr>
      <t>www.bain.com/macro-strategy</t>
    </r>
  </si>
  <si>
    <t>WSJ_NAM_CustomABM+Contextual_Display_Macro_STStrategyActions_FolioRiver_Q1</t>
  </si>
  <si>
    <r>
      <rPr>
        <rFont val="&quot;Aptos Narrow&quot;, sans-serif"/>
        <color rgb="FF1155CC"/>
        <sz val="11.0"/>
        <u/>
      </rPr>
      <t>www.bain.com/macro-strategy</t>
    </r>
  </si>
  <si>
    <t>WSJ_Global_CustomABM+Contextual_Display_300x250_Q1</t>
  </si>
  <si>
    <r>
      <rPr>
        <rFont val="&quot;Aptos Narrow&quot;, sans-serif"/>
        <color rgb="FF1155CC"/>
        <sz val="11.0"/>
        <u/>
      </rPr>
      <t>www.bain.com/macro-strategy</t>
    </r>
  </si>
  <si>
    <t>WSJ_Global_CustomABM+Contextual_Display_300x600_Q1</t>
  </si>
  <si>
    <r>
      <rPr>
        <rFont val="&quot;Aptos Narrow&quot;, sans-serif"/>
        <color rgb="FF1155CC"/>
        <sz val="11.0"/>
        <u/>
      </rPr>
      <t>www.bain.com/macro-strategy</t>
    </r>
  </si>
  <si>
    <t>WSJ_Global_CustomABM+Contextual_Display_970x250_Q1</t>
  </si>
  <si>
    <r>
      <rPr>
        <rFont val="&quot;Aptos Narrow&quot;, sans-serif"/>
        <color rgb="FF1155CC"/>
        <sz val="11.0"/>
        <u/>
      </rPr>
      <t>www.bain.com/macro-strategy</t>
    </r>
  </si>
  <si>
    <t>WSJ_Global_CustomABM+Contextual_Display_Macro_STStrategyActions_FolioRiver_Q1</t>
  </si>
  <si>
    <r>
      <rPr>
        <rFont val="&quot;Aptos Narrow&quot;, sans-serif"/>
        <color rgb="FF1155CC"/>
        <sz val="11.0"/>
        <u/>
      </rPr>
      <t>www.bain.com/macro-strategy</t>
    </r>
  </si>
  <si>
    <t>PLACEMENT NAME + Quarter</t>
  </si>
  <si>
    <t>Naming Convention:</t>
  </si>
  <si>
    <t>Publisher_Region_AudienceType_MediaType_CreativeTheme_CreativeSubtheme_AdType</t>
  </si>
  <si>
    <t>Publisher_Region_AudienceType</t>
  </si>
  <si>
    <t>Theme_Subtheme_AdType</t>
  </si>
  <si>
    <t>Economist_US_Subscribers_Display_Macro_AgilityUncertainty_Interscroller</t>
  </si>
  <si>
    <t>Economist_US_Subscribers</t>
  </si>
  <si>
    <t>FT</t>
  </si>
  <si>
    <t>FT_NAM_CustomABM+Contextual_Display_970x250</t>
  </si>
  <si>
    <t xml:space="preserve">Audience &amp; Contextual </t>
  </si>
  <si>
    <r>
      <rPr>
        <rFont val="&quot;Aptos Narrow&quot;, sans-serif"/>
        <color rgb="FF1155CC"/>
        <sz val="11.0"/>
        <u/>
      </rPr>
      <t>www.bain.com/macro-strategy</t>
    </r>
  </si>
  <si>
    <t>FT_NAM_Subscribers_Display_970x250</t>
  </si>
  <si>
    <r>
      <rPr>
        <rFont val="&quot;Aptos Narrow&quot;, sans-serif"/>
        <color rgb="FF1155CC"/>
        <sz val="11.0"/>
        <u/>
      </rPr>
      <t>www.bain.com/macro-strategy</t>
    </r>
  </si>
  <si>
    <t>FT_EMEATier1_CustomABM+Contextual_Display_970x250</t>
  </si>
  <si>
    <r>
      <rPr>
        <rFont val="&quot;Aptos Narrow&quot;, sans-serif"/>
        <color rgb="FF1155CC"/>
        <sz val="11.0"/>
        <u/>
      </rPr>
      <t>www.bain.com/macro-strategy</t>
    </r>
  </si>
  <si>
    <t>FT_EMEATier1_Subscribers_Display_970x250</t>
  </si>
  <si>
    <r>
      <rPr>
        <rFont val="&quot;Aptos Narrow&quot;, sans-serif"/>
        <color rgb="FF1155CC"/>
        <sz val="11.0"/>
        <u/>
      </rPr>
      <t>www.bain.com/macro-strategy</t>
    </r>
  </si>
  <si>
    <t>FT_EMEATier2_CustomABM+Contextual_Display_970x250</t>
  </si>
  <si>
    <r>
      <rPr>
        <rFont val="&quot;Aptos Narrow&quot;, sans-serif"/>
        <color rgb="FF1155CC"/>
        <sz val="11.0"/>
        <u/>
      </rPr>
      <t>www.bain.com/macro-strategy</t>
    </r>
  </si>
  <si>
    <t>FT_EMEATier2_Subscribers_Display_970x250</t>
  </si>
  <si>
    <r>
      <rPr>
        <rFont val="&quot;Aptos Narrow&quot;, sans-serif"/>
        <color rgb="FF1155CC"/>
        <sz val="11.0"/>
        <u/>
      </rPr>
      <t>www.bain.com/macro-strategy</t>
    </r>
  </si>
  <si>
    <t>FT_APAC_CustomABM+Contextual_Display_970x250</t>
  </si>
  <si>
    <r>
      <rPr>
        <rFont val="&quot;Aptos Narrow&quot;, sans-serif"/>
        <color rgb="FF1155CC"/>
        <sz val="11.0"/>
        <u/>
      </rPr>
      <t>www.bain.com/macro-strategy</t>
    </r>
  </si>
  <si>
    <t>FT_APAC_Subscribers_Display_970x250</t>
  </si>
  <si>
    <r>
      <rPr>
        <rFont val="&quot;Aptos Narrow&quot;, sans-serif"/>
        <color rgb="FF1155CC"/>
        <sz val="11.0"/>
        <u/>
      </rPr>
      <t>www.bain.com/macro-strategy</t>
    </r>
  </si>
  <si>
    <t>FT_LATAM_CustomABM+Contextual_Display_970x250</t>
  </si>
  <si>
    <r>
      <rPr>
        <rFont val="&quot;Aptos Narrow&quot;, sans-serif"/>
        <color rgb="FF1155CC"/>
        <sz val="11.0"/>
        <u/>
      </rPr>
      <t>www.bain.com/macro-strategy</t>
    </r>
  </si>
  <si>
    <t>FT_LATAM_Subscribers_Display_970x250</t>
  </si>
  <si>
    <r>
      <rPr>
        <rFont val="&quot;Aptos Narrow&quot;, sans-serif"/>
        <color rgb="FF1155CC"/>
        <sz val="11.0"/>
        <u/>
      </rPr>
      <t>www.bain.com/macro-strategy</t>
    </r>
  </si>
  <si>
    <t>FT_NAM_CustomABM+Contextual_Display_300x250</t>
  </si>
  <si>
    <r>
      <rPr>
        <rFont val="&quot;Aptos Narrow&quot;, sans-serif"/>
        <color rgb="FF1155CC"/>
        <sz val="11.0"/>
        <u/>
      </rPr>
      <t>www.bain.com/macro-strategy</t>
    </r>
  </si>
  <si>
    <t>FT_NAM_Subscribers_Display_300x250</t>
  </si>
  <si>
    <r>
      <rPr>
        <rFont val="&quot;Aptos Narrow&quot;, sans-serif"/>
        <color rgb="FF1155CC"/>
        <sz val="11.0"/>
        <u/>
      </rPr>
      <t>www.bain.com/macro-strategy</t>
    </r>
  </si>
  <si>
    <t>FT_EMEATier1_CustomABM+Contextual_Display_300x250</t>
  </si>
  <si>
    <r>
      <rPr>
        <rFont val="&quot;Aptos Narrow&quot;, sans-serif"/>
        <color rgb="FF1155CC"/>
        <sz val="11.0"/>
        <u/>
      </rPr>
      <t>www.bain.com/macro-strategy</t>
    </r>
  </si>
  <si>
    <t>FT_EMEATier1_Subscribers_Display_300x250</t>
  </si>
  <si>
    <r>
      <rPr>
        <rFont val="&quot;Aptos Narrow&quot;, sans-serif"/>
        <color rgb="FF1155CC"/>
        <sz val="11.0"/>
        <u/>
      </rPr>
      <t>www.bain.com/macro-strategy</t>
    </r>
  </si>
  <si>
    <t>FT_EMEATier2_CustomABM+Contextual_Display_300x250</t>
  </si>
  <si>
    <r>
      <rPr>
        <rFont val="&quot;Aptos Narrow&quot;, sans-serif"/>
        <color rgb="FF1155CC"/>
        <sz val="11.0"/>
        <u/>
      </rPr>
      <t>www.bain.com/macro-strategy</t>
    </r>
  </si>
  <si>
    <t>FT_EMEATier2_Subscribers_Display_300x250</t>
  </si>
  <si>
    <r>
      <rPr>
        <rFont val="&quot;Aptos Narrow&quot;, sans-serif"/>
        <color rgb="FF1155CC"/>
        <sz val="11.0"/>
        <u/>
      </rPr>
      <t>www.bain.com/macro-strategy</t>
    </r>
  </si>
  <si>
    <t>FT_APAC_CustomABM+Contextual_Display_300x250</t>
  </si>
  <si>
    <r>
      <rPr>
        <rFont val="&quot;Aptos Narrow&quot;, sans-serif"/>
        <color rgb="FF1155CC"/>
        <sz val="11.0"/>
        <u/>
      </rPr>
      <t>www.bain.com/macro-strategy</t>
    </r>
  </si>
  <si>
    <t>FT_APAC_Subscribers_Display_300x250</t>
  </si>
  <si>
    <r>
      <rPr>
        <rFont val="&quot;Aptos Narrow&quot;, sans-serif"/>
        <color rgb="FF1155CC"/>
        <sz val="11.0"/>
        <u/>
      </rPr>
      <t>www.bain.com/macro-strategy</t>
    </r>
  </si>
  <si>
    <t>FT_LATAM_CustomABM+Contextual_Display_300x250</t>
  </si>
  <si>
    <r>
      <rPr>
        <rFont val="&quot;Aptos Narrow&quot;, sans-serif"/>
        <color rgb="FF1155CC"/>
        <sz val="11.0"/>
        <u/>
      </rPr>
      <t>www.bain.com/macro-strategy</t>
    </r>
  </si>
  <si>
    <t>FT_LATAM_Subscribers_Display_300x250</t>
  </si>
  <si>
    <r>
      <rPr>
        <rFont val="&quot;Aptos Narrow&quot;, sans-serif"/>
        <color rgb="FF1155CC"/>
        <sz val="11.0"/>
        <u/>
      </rPr>
      <t>www.bain.com/macro-strategy</t>
    </r>
  </si>
  <si>
    <t>FT_NAM_CustomABM+Contextual_Display_300x600</t>
  </si>
  <si>
    <r>
      <rPr>
        <rFont val="&quot;Aptos Narrow&quot;, sans-serif"/>
        <color rgb="FF1155CC"/>
        <sz val="11.0"/>
        <u/>
      </rPr>
      <t>www.bain.com/macro-strategy</t>
    </r>
  </si>
  <si>
    <t>FT_NAM_Subscribers_Display_300x600</t>
  </si>
  <si>
    <r>
      <rPr>
        <rFont val="&quot;Aptos Narrow&quot;, sans-serif"/>
        <color rgb="FF1155CC"/>
        <sz val="11.0"/>
        <u/>
      </rPr>
      <t>www.bain.com/macro-strategy</t>
    </r>
  </si>
  <si>
    <t>FT_EMEATier1_CustomABM+Contextual_Display_300x600</t>
  </si>
  <si>
    <r>
      <rPr>
        <rFont val="&quot;Aptos Narrow&quot;, sans-serif"/>
        <color rgb="FF1155CC"/>
        <sz val="11.0"/>
        <u/>
      </rPr>
      <t>www.bain.com/macro-strategy</t>
    </r>
  </si>
  <si>
    <t>FT_EMEATier1_Subscribers_Display_300x600</t>
  </si>
  <si>
    <r>
      <rPr>
        <rFont val="&quot;Aptos Narrow&quot;, sans-serif"/>
        <color rgb="FF1155CC"/>
        <sz val="11.0"/>
        <u/>
      </rPr>
      <t>www.bain.com/macro-strategy</t>
    </r>
  </si>
  <si>
    <t>FT_EMEATier2_CustomABM+Contextual_Display_300x600</t>
  </si>
  <si>
    <r>
      <rPr>
        <rFont val="&quot;Aptos Narrow&quot;, sans-serif"/>
        <color rgb="FF1155CC"/>
        <sz val="11.0"/>
        <u/>
      </rPr>
      <t>www.bain.com/macro-strategy</t>
    </r>
  </si>
  <si>
    <t>FT_EMEATier2_Subscribers_Display_300x600</t>
  </si>
  <si>
    <r>
      <rPr>
        <rFont val="&quot;Aptos Narrow&quot;, sans-serif"/>
        <color rgb="FF1155CC"/>
        <sz val="11.0"/>
        <u/>
      </rPr>
      <t>www.bain.com/macro-strategy</t>
    </r>
  </si>
  <si>
    <t>FT_APAC_CustomABM+Contextual_Display_300x600</t>
  </si>
  <si>
    <r>
      <rPr>
        <rFont val="&quot;Aptos Narrow&quot;, sans-serif"/>
        <color rgb="FF1155CC"/>
        <sz val="11.0"/>
        <u/>
      </rPr>
      <t>www.bain.com/macro-strategy</t>
    </r>
  </si>
  <si>
    <t>FT_APAC_Subscribers_Display_300x600</t>
  </si>
  <si>
    <r>
      <rPr>
        <rFont val="&quot;Aptos Narrow&quot;, sans-serif"/>
        <color rgb="FF1155CC"/>
        <sz val="11.0"/>
        <u/>
      </rPr>
      <t>www.bain.com/macro-strategy</t>
    </r>
  </si>
  <si>
    <t>FT_LATAM_CustomABM+Contextual_Display_300x600</t>
  </si>
  <si>
    <r>
      <rPr>
        <rFont val="&quot;Aptos Narrow&quot;, sans-serif"/>
        <color rgb="FF1155CC"/>
        <sz val="11.0"/>
        <u/>
      </rPr>
      <t>www.bain.com/macro-strategy</t>
    </r>
  </si>
  <si>
    <t>FT_LATAM_Subscribers_Display_300x600</t>
  </si>
  <si>
    <r>
      <rPr>
        <rFont val="&quot;Aptos Narrow&quot;, sans-serif"/>
        <color rgb="FF1155CC"/>
        <sz val="11.0"/>
        <u/>
      </rPr>
      <t>www.bain.com/macro-strategy</t>
    </r>
  </si>
  <si>
    <t>PLACEMENT NAME + Q1</t>
  </si>
  <si>
    <t>Economist</t>
  </si>
  <si>
    <t>Economist_US_Audience</t>
  </si>
  <si>
    <t>www.bain.com/macro-strategy</t>
  </si>
  <si>
    <t>https://www.bain.com/macro-strategy</t>
  </si>
  <si>
    <t>Economist_CA_Audience</t>
  </si>
  <si>
    <t>Economist_CA_Subscribers</t>
  </si>
  <si>
    <t>Economist_EMEATier1_Audience</t>
  </si>
  <si>
    <t>Economist_EMEATier1_Subscribers</t>
  </si>
  <si>
    <t>Economist_EMEATier2_Audience</t>
  </si>
  <si>
    <t>Economist_EMEATier2_Subscribers</t>
  </si>
  <si>
    <t>Economist_LATAM_Audience</t>
  </si>
  <si>
    <t>Economist_LATAM_Subscribers</t>
  </si>
  <si>
    <t>Economist_APAC_Audience</t>
  </si>
  <si>
    <t>Economist_APAC_Subscribers</t>
  </si>
  <si>
    <t>Economist_US_Jan</t>
  </si>
  <si>
    <t>Macro_STModels_Interscroller</t>
  </si>
  <si>
    <t>Economist_CA_Jan</t>
  </si>
  <si>
    <t>Economist_EMEATier1_Jan</t>
  </si>
  <si>
    <t>Economist_EMEATier2_Jan</t>
  </si>
  <si>
    <t>Economist_LATAM_Jan</t>
  </si>
  <si>
    <t>Economist_APAC_Jan</t>
  </si>
  <si>
    <t>Macro_STModels_ResponsiveBillboard</t>
  </si>
  <si>
    <r>
      <rPr>
        <rFont val="&quot;Aptos Narrow&quot;, sans-serif"/>
        <color rgb="FF1155CC"/>
        <sz val="11.0"/>
        <u/>
      </rPr>
      <t>www.bain.com/macro-strategy</t>
    </r>
  </si>
  <si>
    <t>Economist_US_Takeover_Business&amp;Finance_Jan</t>
  </si>
  <si>
    <t>Takeover_Business&amp;Finance_Jan</t>
  </si>
  <si>
    <r>
      <rPr>
        <rFont val="&quot;Aptos Narrow&quot;, sans-serif"/>
        <color rgb="FF1155CC"/>
        <sz val="11.0"/>
        <u/>
      </rPr>
      <t>www.bain.com/macro-strategy</t>
    </r>
  </si>
  <si>
    <r>
      <rPr>
        <rFont val="&quot;Aptos Narrow&quot;, sans-serif"/>
        <color rgb="FF1155CC"/>
        <sz val="11.0"/>
        <u/>
      </rPr>
      <t>www.bain.com/macro-strategy</t>
    </r>
  </si>
  <si>
    <r>
      <rPr>
        <rFont val="&quot;Aptos Narrow&quot;, sans-serif"/>
        <color rgb="FF1155CC"/>
        <sz val="11.0"/>
        <u/>
      </rPr>
      <t>www.bain.com/macro-strategy</t>
    </r>
  </si>
  <si>
    <t>Macro_STExpire_Static_300x600</t>
  </si>
  <si>
    <r>
      <rPr>
        <rFont val="&quot;Aptos Narrow&quot;, sans-serif"/>
        <color rgb="FF1155CC"/>
        <sz val="11.0"/>
        <u/>
      </rPr>
      <t>www.bain.com/macro-strategy</t>
    </r>
  </si>
  <si>
    <t>Economist_US_Takeover_HPTO_Jan</t>
  </si>
  <si>
    <t>Takeover_HPTO_Nov</t>
  </si>
  <si>
    <r>
      <rPr>
        <rFont val="&quot;Aptos Narrow&quot;, sans-serif"/>
        <color rgb="FF1155CC"/>
        <sz val="11.0"/>
        <u/>
      </rPr>
      <t>www.bain.com/macro-strategy</t>
    </r>
  </si>
  <si>
    <r>
      <rPr>
        <rFont val="&quot;Aptos Narrow&quot;, sans-serif"/>
        <color rgb="FF1155CC"/>
        <sz val="11.0"/>
        <u/>
      </rPr>
      <t>www.bain.com/macro-strategy</t>
    </r>
  </si>
  <si>
    <t>-</t>
  </si>
  <si>
    <t>Wall Street Journal</t>
  </si>
  <si>
    <t>Campaign Detail</t>
  </si>
  <si>
    <t>Est. Delivery</t>
  </si>
  <si>
    <t>Media Costs</t>
  </si>
  <si>
    <t>Campaign Dates: Week Commencing</t>
  </si>
  <si>
    <t>Market</t>
  </si>
  <si>
    <t>Channel</t>
  </si>
  <si>
    <t>Targeting</t>
  </si>
  <si>
    <t>Device &amp; Format</t>
  </si>
  <si>
    <t>Est Impressions</t>
  </si>
  <si>
    <t>CTR</t>
  </si>
  <si>
    <t>Est Clicks</t>
  </si>
  <si>
    <t>CPC</t>
  </si>
  <si>
    <t>Gross Cost</t>
  </si>
  <si>
    <t>Attention Tracking Tech Cost</t>
  </si>
  <si>
    <t>Net Media Cost</t>
  </si>
  <si>
    <t>VCCP Fee (10%)</t>
  </si>
  <si>
    <t>ASBOF</t>
  </si>
  <si>
    <t>Administrative Tool Charge</t>
  </si>
  <si>
    <t>Start Date</t>
  </si>
  <si>
    <t>End Date</t>
  </si>
  <si>
    <t>Feb</t>
  </si>
  <si>
    <t>Mar</t>
  </si>
  <si>
    <t>Apr</t>
  </si>
  <si>
    <t>May</t>
  </si>
  <si>
    <t>Jun</t>
  </si>
  <si>
    <t>Jul</t>
  </si>
  <si>
    <t>Aug</t>
  </si>
  <si>
    <t>Sept</t>
  </si>
  <si>
    <t>Oct</t>
  </si>
  <si>
    <t>Nov</t>
  </si>
  <si>
    <t>Dec</t>
  </si>
  <si>
    <t>Jan</t>
  </si>
  <si>
    <t>Global</t>
  </si>
  <si>
    <t>Display</t>
  </si>
  <si>
    <t>WSJDN - C-Suite (Safe for Bain) - GT: Global</t>
  </si>
  <si>
    <t>300x250, 300x600, 970x250, Folio</t>
  </si>
  <si>
    <t>2.1.2026</t>
  </si>
  <si>
    <t>1.31.2027</t>
  </si>
  <si>
    <t>WSJDN - DJID: AI &amp; Automation, Risk &amp; Compliance, Management Strategy/Consulting, Workplace/Enterprise Tech, Digital Transformation (Safe for Bain) - GT: Global</t>
  </si>
  <si>
    <t xml:space="preserve">WSJDN - Run of Apps - C-Suite (Safe for Bain) - GT: Global
</t>
  </si>
  <si>
    <t xml:space="preserve">WSJDN - Custom for Bain: ABM (Safe for Bain) - GT: Global
</t>
  </si>
  <si>
    <t>300x250, 300x600, 728x90, Hero</t>
  </si>
  <si>
    <t xml:space="preserve">WSJ - US News - Front Buyout - GT: Global
</t>
  </si>
  <si>
    <t>WSJ - Email - CEO Brief Newsletter Buyout Package_Native + Logo</t>
  </si>
  <si>
    <t>Native, Logo</t>
  </si>
  <si>
    <t>WSJ - Production Fee - Hero</t>
  </si>
  <si>
    <t>N/A</t>
  </si>
  <si>
    <t>FLAT</t>
  </si>
  <si>
    <t>WSJ - Production Fee - River Folio</t>
  </si>
  <si>
    <t>The Economist</t>
  </si>
  <si>
    <t xml:space="preserve"> </t>
  </si>
  <si>
    <t>North America</t>
  </si>
  <si>
    <t>Responsive Banners</t>
  </si>
  <si>
    <t>3.1.2026</t>
  </si>
  <si>
    <t>Economist App 300x250</t>
  </si>
  <si>
    <t>Mobile In-Scroll</t>
  </si>
  <si>
    <t>Business &amp; Finance Takeover</t>
  </si>
  <si>
    <t>Flat</t>
  </si>
  <si>
    <t>App Business &amp; Finance Takeover</t>
  </si>
  <si>
    <t>Science &amp; Tech Takeover</t>
  </si>
  <si>
    <t>App Science &amp; Tech Takeover</t>
  </si>
  <si>
    <t>EMEA</t>
  </si>
  <si>
    <t>LATAM</t>
  </si>
  <si>
    <t>APAC</t>
  </si>
  <si>
    <t>Financial Time</t>
  </si>
  <si>
    <t>US + Canada</t>
  </si>
  <si>
    <t>DEMO - C Suite</t>
  </si>
  <si>
    <t>970x250, 300x250, 300x600</t>
  </si>
  <si>
    <t>FT Subscribers</t>
  </si>
  <si>
    <t>EMEA Tier 1</t>
  </si>
  <si>
    <t>EMEA Tier 2</t>
  </si>
  <si>
    <t>WW &amp; US</t>
  </si>
  <si>
    <t>World Wide</t>
  </si>
  <si>
    <t>Newswrap Newsletter</t>
  </si>
  <si>
    <t>4.1.2026</t>
  </si>
  <si>
    <t>4.31.2026</t>
  </si>
  <si>
    <t>9.1.2026</t>
  </si>
  <si>
    <t>9.30.2026</t>
  </si>
  <si>
    <t xml:space="preserve">The Week Ahead Newsletter </t>
  </si>
  <si>
    <t>6.1.2026</t>
  </si>
  <si>
    <t>6.30.2026</t>
  </si>
  <si>
    <t xml:space="preserve">Global Full page ROP </t>
  </si>
  <si>
    <t>11.9.2026</t>
  </si>
  <si>
    <t>USA</t>
  </si>
  <si>
    <t xml:space="preserve">US Full page ROP </t>
  </si>
  <si>
    <t>1.18.2027</t>
  </si>
  <si>
    <t>Brand Metrics Survey Question</t>
  </si>
  <si>
    <t>Month</t>
  </si>
  <si>
    <t>Total Monthly</t>
  </si>
  <si>
    <t>Strategy</t>
  </si>
  <si>
    <t>Format</t>
  </si>
  <si>
    <t>Impressions</t>
  </si>
  <si>
    <t>Cost</t>
  </si>
  <si>
    <t>Note</t>
  </si>
  <si>
    <t>Additional Notes</t>
  </si>
  <si>
    <t xml:space="preserve">WSJDN - AT/CT - C-Suite (Safe for Bain) - GT: Global </t>
  </si>
  <si>
    <r>
      <rPr>
        <rFont val="Calibri"/>
        <b/>
        <color theme="1"/>
        <sz val="13.0"/>
      </rPr>
      <t xml:space="preserve">BAIN has 3 Buy Out dates which are TBD from added value
I would suggest we use them in September, Oct and Nov. As it will be month where we will have highest visibility.
</t>
    </r>
    <r>
      <rPr>
        <rFont val="Calibri"/>
        <b/>
        <color theme="1"/>
        <sz val="13.0"/>
        <u/>
      </rPr>
      <t>Brand Lift studies will start in Jan 2027</t>
    </r>
  </si>
  <si>
    <t>WSJDN - AT/CT - DJID: AI &amp; Automation, Risk &amp; Compliance
Management Strategy/Consulting, Workplace/Enterprise Tech
Digital Transformation (Safe for Bain) - GT: Global</t>
  </si>
  <si>
    <t>WSJDN - Run of Apps - AT/CT - C-Suite (Safe for Bain) - GT: Global</t>
  </si>
  <si>
    <t>n/a</t>
  </si>
  <si>
    <t>17th of March Buyout - US News</t>
  </si>
  <si>
    <t>WSJDN - AT/CT - DJID: AI &amp; Automation, Risk &amp; Compliance, Management Strategy/Consulting, Workplace/Enterprise Tech, Digital Transformation (Safe for Bain) - GT: Global</t>
  </si>
  <si>
    <t>WSJ - US News - Front Buyout - GT: Global</t>
  </si>
  <si>
    <t>WSJDN - AT/CT - Custom for Bain: ABM (Safe for Bain) - GT: Global</t>
  </si>
  <si>
    <t>16th of June Buyout - US News</t>
  </si>
  <si>
    <t>Sep</t>
  </si>
  <si>
    <t>CEO Brief Newsletter: 31st of August - 6th of September
CEO Brief Newsletter: 14th of September - 20th of September
CEO Brief Newsletter: 28th of September - 4th of October
15th of September Buyout - US News</t>
  </si>
  <si>
    <t>CEO Brief Newsletter: 12th of October - 18th of October
CEO Brief Newsletter: 26th of October - 1st of November</t>
  </si>
  <si>
    <t>CEO Brief Newsletter: 9th of November - 15th of November
3rd of November Buyout - US News</t>
  </si>
  <si>
    <t>WSJ - Production Fee - River Folio - Added Value</t>
  </si>
  <si>
    <t xml:space="preserve">- </t>
  </si>
  <si>
    <t>Jan '27</t>
  </si>
  <si>
    <t>WSJ - Production Fee - Hero - Added Value</t>
  </si>
  <si>
    <t>NOTES</t>
  </si>
  <si>
    <t>High frequency, high visibility placements driving brand awareness in the target audience</t>
  </si>
  <si>
    <t xml:space="preserve">Responsive Banner + 300x250
</t>
  </si>
  <si>
    <t>NORTH AMERICA
EMEA
LATAM 
APAC</t>
  </si>
  <si>
    <t>High impact tactics driving strong engagment with the audience</t>
  </si>
  <si>
    <t>In-Scroll</t>
  </si>
  <si>
    <t>Business &amp; Finance Takeover
- 24 March (APAC only, Global Investor Symposium)</t>
  </si>
  <si>
    <t>Big splash tactics centered around key events
Expandable Banner + Business &amp; Finance Takeover</t>
  </si>
  <si>
    <t>970x250, 300x600, 300x250</t>
  </si>
  <si>
    <t>High impact tactics driving strong engagment wit the audience</t>
  </si>
  <si>
    <t>Business &amp; Finance Takeover
-21 Sep (WW, UN General Assembly/Climate week)</t>
  </si>
  <si>
    <t>Big splash tactics centered around key events
Business &amp; Finance Takeover</t>
  </si>
  <si>
    <t xml:space="preserve">NORTH AMERICA
EMEA
LATAM </t>
  </si>
  <si>
    <t>Science &amp; Tech Takeover
-16 Nov (LATAM+APAC UN Climate)
-17-18 Nov (WW UN Climate)
-19-20 Nov (APAC+LATAM  UN Climate)</t>
  </si>
  <si>
    <t>Big splash tactics centered around key events
Science &amp; Tech Takeover</t>
  </si>
  <si>
    <t>Business &amp; Finance Takeover
-19 Jan 2027 (WW, Davos)
-20 Jan 2027 (LATAM only, Davos)</t>
  </si>
  <si>
    <t>Financial Times</t>
  </si>
  <si>
    <t>March</t>
  </si>
  <si>
    <t>US + CA, EMEA 1, EMEA 2, LATAM, APAC : DEMO - C Suite</t>
  </si>
  <si>
    <t>US + CA, EMEA 1, EMEA 2, LATAM, APAC : FT Subscribers</t>
  </si>
  <si>
    <t>WW : Newswrap Newsletter</t>
  </si>
  <si>
    <t>300x250 + logo</t>
  </si>
  <si>
    <t>Added Value</t>
  </si>
  <si>
    <t xml:space="preserve">WW : The Week Ahead Newsletter </t>
  </si>
  <si>
    <t xml:space="preserve">WW : Global Full page ROP </t>
  </si>
  <si>
    <t>Full Page Broadsheet - PRINT</t>
  </si>
  <si>
    <t xml:space="preserve">US : Full page ROP </t>
  </si>
  <si>
    <r>
      <rPr>
        <rFont val="Calibri"/>
        <b/>
        <color theme="1"/>
        <sz val="18.0"/>
      </rPr>
      <t xml:space="preserve">Please provide specs applicable </t>
    </r>
    <r>
      <rPr>
        <rFont val="Calibri (Body)"/>
        <b/>
        <color rgb="FFC00000"/>
        <sz val="18.0"/>
      </rPr>
      <t>ONLY</t>
    </r>
    <r>
      <rPr>
        <rFont val="Calibri"/>
        <b/>
        <color theme="1"/>
        <sz val="18.0"/>
      </rPr>
      <t xml:space="preserve"> to ad units listed in the Media Plan tab</t>
    </r>
  </si>
  <si>
    <t>Feel free to include any visuals pertaining to custom ad units, newsletters, etc that will assist the Creative Services team in developing assets</t>
  </si>
  <si>
    <t>(this is in addition to and not in lieu of requirements to fill in the template below)</t>
  </si>
  <si>
    <t>SUPPORTED DEVICES</t>
  </si>
  <si>
    <t>HTML5 Ad Requirements</t>
  </si>
  <si>
    <t>AUDIO</t>
  </si>
  <si>
    <t>VIDEO</t>
  </si>
  <si>
    <t>Ad Type</t>
  </si>
  <si>
    <t>Ad Unit Size</t>
  </si>
  <si>
    <t>Desktop</t>
  </si>
  <si>
    <t>Tablet</t>
  </si>
  <si>
    <t>Mobile</t>
  </si>
  <si>
    <t>Supported file types &amp; more info</t>
  </si>
  <si>
    <t>HTML5 Ad Serving Type</t>
  </si>
  <si>
    <t>HTML5 Initial Load</t>
  </si>
  <si>
    <t>HTML5 Initial Load Requirements</t>
  </si>
  <si>
    <t>HTML5 Subload</t>
  </si>
  <si>
    <t>HTML5 Subload Requirements</t>
  </si>
  <si>
    <t>Gif / Jpeg / PNG Max file size</t>
  </si>
  <si>
    <t>Initial Load</t>
  </si>
  <si>
    <t>Host-Initiated Subload</t>
  </si>
  <si>
    <t>Animation &amp; Looping Limitations</t>
  </si>
  <si>
    <t>Audio Allowed?</t>
  </si>
  <si>
    <t>Audio Option</t>
  </si>
  <si>
    <t>Audio Restrictions</t>
  </si>
  <si>
    <t>In-banner video accepted?</t>
  </si>
  <si>
    <t>In-Ad Video File Size Max</t>
  </si>
  <si>
    <t>In-banner Video Ad Serving Type</t>
  </si>
  <si>
    <t>In-banner video Requirements</t>
  </si>
  <si>
    <t>In-banner Video - Audio Restrictions</t>
  </si>
  <si>
    <t>File Requests</t>
  </si>
  <si>
    <t>Expandable</t>
  </si>
  <si>
    <t>Blocking Tags accepted?</t>
  </si>
  <si>
    <t>Creative Deadline</t>
  </si>
  <si>
    <t>Billboard</t>
  </si>
  <si>
    <t>Y</t>
  </si>
  <si>
    <t xml:space="preserve">Y (Landscape) </t>
  </si>
  <si>
    <t>N</t>
  </si>
  <si>
    <t>3rd party ad tag (Javascript / HTML5), gif, jpg, png</t>
  </si>
  <si>
    <t>HTML5 must be served by third party tags.</t>
  </si>
  <si>
    <t>250 KB</t>
  </si>
  <si>
    <t xml:space="preserve">All asset files necessary for completing first visual display of the ad must be immediately loaded when the ad tag is inserted in the page. </t>
  </si>
  <si>
    <t>500 KB</t>
  </si>
  <si>
    <t>All of the creative’s subsequent assets must be loaded once the host webpage has completed loading.</t>
  </si>
  <si>
    <t>50 KB</t>
  </si>
  <si>
    <t>1 maximum / 15 Seconds max
No looping beyond 15 seconds</t>
  </si>
  <si>
    <t xml:space="preserve">Default off.  User must click to initiate audio.  </t>
  </si>
  <si>
    <t>1.1 MB</t>
  </si>
  <si>
    <t>Third Party tags</t>
  </si>
  <si>
    <t>Video can auto play but must include "play" and "stop" buttons.
 Video advertisements should not play for longer than 15 seconds and should only play once. 
Users should never be prompted to download a compatible video player plug-in
FT is unable to stream or host video ads. All video ads must be served via a 3rd party</t>
  </si>
  <si>
    <t xml:space="preserve">Audio must be muted if video autoplays. Video volume should not exceed -12 db. </t>
  </si>
  <si>
    <t>Ad must not exceed 10 file requests</t>
  </si>
  <si>
    <t>No - Monitoring only</t>
  </si>
  <si>
    <t>5 business days in advance of campaign start</t>
  </si>
  <si>
    <t>Halfpage / Double MPU</t>
  </si>
  <si>
    <t>200 KB</t>
  </si>
  <si>
    <t>Expand to: 600x600 (Left and down)
User must click on the ad to initiate expansion
Must have a clear Close Button
Expandable ads must be hosted by 3rd party vendor (Secure tag is required)</t>
  </si>
  <si>
    <t>MPU</t>
  </si>
  <si>
    <t>150 KB</t>
  </si>
  <si>
    <t>300 KB</t>
  </si>
  <si>
    <t>Contextual ad placement (970x250 and 300x250 shown)</t>
  </si>
  <si>
    <t>Behavioral ad target (Could deliver on article pages or navigation pages as shown below)</t>
  </si>
  <si>
    <r>
      <rPr>
        <rFont val="Calibri"/>
        <b/>
        <color theme="1"/>
        <sz val="18.0"/>
      </rPr>
      <t xml:space="preserve">Please provide specs applicable </t>
    </r>
    <r>
      <rPr>
        <rFont val="Calibri (Body)"/>
        <b/>
        <color rgb="FFC00000"/>
        <sz val="18.0"/>
      </rPr>
      <t>ONLY</t>
    </r>
    <r>
      <rPr>
        <rFont val="Calibri"/>
        <b/>
        <color theme="1"/>
        <sz val="18.0"/>
      </rPr>
      <t xml:space="preserve"> to ad units listed in the Media Plan tab</t>
    </r>
  </si>
  <si>
    <t>150k</t>
  </si>
  <si>
    <t>300k</t>
  </si>
  <si>
    <t>15 Seconds max
No looping beyond 15 seconds</t>
  </si>
  <si>
    <t>Audio volume should not exceed -12 db</t>
  </si>
  <si>
    <t>Video player must contain a volume, pause and play buttons. Video can not exceed 15 seconds.  Recommended 24 FPS minimum. For lower bandwidth (less than 2 mbps) 18 FPS may be used.</t>
  </si>
  <si>
    <t>10 business days in advance of campaign start</t>
  </si>
  <si>
    <t>or Standard Hero (Static)</t>
  </si>
  <si>
    <t>https://drive.google.com/file/d/1bsJM8wciCRbtkie6TJ9M0SCW2X2DKej4/view</t>
  </si>
  <si>
    <t>Creative</t>
  </si>
  <si>
    <t>Type of Tag</t>
  </si>
  <si>
    <t>Asset current Size</t>
  </si>
  <si>
    <t>AI</t>
  </si>
  <si>
    <t>AI_CompetitiveAdvantage_Static728x90</t>
  </si>
  <si>
    <t>Companion Banner</t>
  </si>
  <si>
    <t>729x91</t>
  </si>
  <si>
    <t>AI_WinWithAI_Static300x600</t>
  </si>
  <si>
    <t>301x601</t>
  </si>
  <si>
    <t>Macro</t>
  </si>
  <si>
    <t>Macro_Seize_Static728x90</t>
  </si>
  <si>
    <t>Macro_SeizeV2_300x250</t>
  </si>
  <si>
    <t>Macro_MeettheMoment_Static300x600</t>
  </si>
  <si>
    <t>Energy</t>
  </si>
  <si>
    <t>Energy_Flex_Static728x90</t>
  </si>
  <si>
    <t>Energy_BetterPower_Static300x600</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</si>
</sst>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
    <numFmt numFmtId="165" formatCode="m/d/yyyy"/>
    <numFmt numFmtId="166" formatCode="[$£-809]#,##0.00"/>
    <numFmt numFmtId="167" formatCode="[$€]#,##0.00"/>
    <numFmt numFmtId="168" formatCode="&quot;$&quot;#,##0.00"/>
    <numFmt numFmtId="169" formatCode="[$£]#,##0.00"/>
    <numFmt numFmtId="170" formatCode="[$£]#,##0.000"/>
    <numFmt numFmtId="171" formatCode="&quot;$&quot;#,##0"/>
  </numFmts>
  <fonts count="58">
    <font>
      <sz val="11.0"/>
      <color theme="1"/>
      <name val="Calibri"/>
      <scheme val="minor"/>
    </font>
    <font>
      <b/>
      <sz val="10.0"/>
      <color theme="1"/>
      <name val="Calibri"/>
    </font>
    <font>
      <b/>
      <sz val="11.0"/>
      <color theme="1"/>
      <name val="Calibri"/>
    </font>
    <font>
      <sz val="11.0"/>
      <color theme="1"/>
      <name val="Calibri"/>
    </font>
    <font>
      <color theme="1"/>
      <name val="Calibri"/>
    </font>
    <font>
      <sz val="11.0"/>
      <color rgb="FF000000"/>
      <name val="Calibri"/>
    </font>
    <font>
      <sz val="10.0"/>
      <color theme="1"/>
      <name val="Calibri"/>
    </font>
    <font>
      <sz val="11.0"/>
      <color theme="1"/>
      <name val="Aptos Narrow"/>
    </font>
    <font>
      <u/>
      <sz val="11.0"/>
      <color rgb="FF0000FF"/>
      <name val="&quot;Aptos Narrow&quot;"/>
    </font>
    <font>
      <u/>
      <sz val="11.0"/>
      <color rgb="FF0000FF"/>
    </font>
    <font>
      <sz val="11.0"/>
      <color theme="1"/>
      <name val="Arial"/>
    </font>
    <font>
      <u/>
      <sz val="11.0"/>
      <color rgb="FF0563C1"/>
      <name val="Aptos Narrow"/>
    </font>
    <font>
      <u/>
      <sz val="11.0"/>
      <color rgb="FF0563C1"/>
      <name val="Calibri"/>
    </font>
    <font>
      <strike/>
      <color theme="1"/>
      <name val="Calibri"/>
    </font>
    <font>
      <b/>
      <sz val="11.0"/>
      <color rgb="FF000000"/>
      <name val="Calibri"/>
    </font>
    <font>
      <b/>
      <color theme="1"/>
      <name val="Calibri"/>
    </font>
    <font>
      <b/>
      <i/>
      <color theme="1"/>
      <name val="Calibri"/>
    </font>
    <font>
      <sz val="11.0"/>
      <color rgb="FF000000"/>
      <name val="&quot;Aptos Narrow&quot;"/>
    </font>
    <font>
      <color theme="1"/>
      <name val="&quot;Aptos Narrow&quot;"/>
    </font>
    <font>
      <u/>
      <sz val="11.0"/>
      <color rgb="FF0563C1"/>
      <name val="Aptos Narrow"/>
    </font>
    <font>
      <u/>
      <sz val="11.0"/>
      <color rgb="FF0563C1"/>
      <name val="Calibri"/>
    </font>
    <font>
      <u/>
      <sz val="11.0"/>
      <color rgb="FF467886"/>
      <name val="Aptos Narrow"/>
    </font>
    <font>
      <sz val="11.0"/>
      <color theme="1"/>
      <name val="&quot;Aptos Narrow&quot;"/>
    </font>
    <font>
      <u/>
      <sz val="11.0"/>
      <color rgb="FF0000FF"/>
      <name val="&quot;Aptos Narrow&quot;"/>
    </font>
    <font>
      <color theme="1"/>
      <name val="Calibri"/>
      <scheme val="minor"/>
    </font>
    <font>
      <b/>
      <u/>
      <sz val="21.0"/>
      <color theme="1"/>
      <name val="Calibri"/>
    </font>
    <font/>
    <font>
      <b/>
      <sz val="14.0"/>
      <color rgb="FFFFFFFF"/>
      <name val="Inter Tight"/>
    </font>
    <font>
      <b/>
      <sz val="14.0"/>
      <color theme="1"/>
      <name val="Inter Tight"/>
    </font>
    <font>
      <b/>
      <sz val="13.0"/>
      <color theme="1"/>
      <name val="Inter Tight"/>
    </font>
    <font>
      <b/>
      <sz val="18.0"/>
      <color rgb="FFFFFFFF"/>
      <name val="Inter Tight"/>
    </font>
    <font>
      <sz val="12.0"/>
      <color theme="1"/>
      <name val="Inter Tight"/>
    </font>
    <font>
      <b/>
      <sz val="14.0"/>
      <color theme="1"/>
      <name val="Calibri"/>
    </font>
    <font>
      <b/>
      <sz val="12.0"/>
      <color theme="1"/>
      <name val="Inter Tight"/>
    </font>
    <font>
      <b/>
      <sz val="12.0"/>
      <color theme="1"/>
      <name val="Calibri"/>
    </font>
    <font>
      <color theme="1"/>
      <name val="Arial"/>
    </font>
    <font>
      <b/>
      <color theme="1"/>
      <name val="Arial"/>
    </font>
    <font>
      <b/>
      <u/>
      <sz val="21.0"/>
      <color theme="1"/>
      <name val="Calibri"/>
    </font>
    <font>
      <b/>
      <u/>
      <sz val="21.0"/>
      <color theme="1"/>
      <name val="Calibri"/>
    </font>
    <font>
      <b/>
      <sz val="25.0"/>
      <color theme="1"/>
      <name val="Calibri"/>
    </font>
    <font>
      <b/>
      <sz val="13.0"/>
      <color rgb="FF1F1F1F"/>
      <name val="Google Sans"/>
    </font>
    <font>
      <b/>
      <sz val="13.0"/>
      <color theme="1"/>
      <name val="Calibri"/>
    </font>
    <font>
      <b/>
      <color rgb="FF1F1F1F"/>
      <name val="Google Sans"/>
    </font>
    <font>
      <b/>
      <sz val="18.0"/>
      <color theme="1"/>
      <name val="Calibri"/>
    </font>
    <font>
      <sz val="18.0"/>
      <color theme="1"/>
      <name val="Calibri"/>
    </font>
    <font>
      <b/>
      <sz val="11.0"/>
      <color theme="0"/>
      <name val="Calibri"/>
    </font>
    <font>
      <sz val="11.0"/>
      <color theme="0"/>
      <name val="Calibri"/>
    </font>
    <font>
      <b/>
      <sz val="10.0"/>
      <color theme="0"/>
      <name val="Arial"/>
    </font>
    <font>
      <b/>
      <sz val="11.0"/>
      <color theme="1"/>
      <name val="Arial"/>
    </font>
    <font>
      <b/>
      <sz val="10.0"/>
      <color theme="1"/>
      <name val="Arial"/>
    </font>
    <font>
      <sz val="10.0"/>
      <color theme="1"/>
      <name val="Arial"/>
    </font>
    <font>
      <sz val="10.0"/>
      <color rgb="FF000000"/>
      <name val="Arial"/>
    </font>
    <font>
      <b/>
      <sz val="11.0"/>
      <color rgb="FFFFFFFF"/>
      <name val="Calibri"/>
    </font>
    <font>
      <sz val="11.0"/>
      <color rgb="FFFFFFFF"/>
      <name val="Calibri"/>
    </font>
    <font>
      <b/>
      <sz val="12.0"/>
      <color rgb="FFFFFFFF"/>
      <name val="Arial"/>
    </font>
    <font>
      <b/>
      <sz val="12.0"/>
      <color rgb="FFFFFFFF"/>
      <name val="Calibri"/>
    </font>
    <font>
      <b/>
      <sz val="11.0"/>
      <color rgb="FF222222"/>
      <name val="Arial"/>
    </font>
    <font>
      <sz val="11.0"/>
      <color rgb="FF222222"/>
      <name val="Arial"/>
    </font>
  </fonts>
  <fills count="19">
    <fill>
      <patternFill patternType="none"/>
    </fill>
    <fill>
      <patternFill patternType="lightGray"/>
    </fill>
    <fill>
      <patternFill patternType="solid">
        <fgColor rgb="FFFFD609"/>
        <bgColor rgb="FFFFD609"/>
      </patternFill>
    </fill>
    <fill>
      <patternFill patternType="solid">
        <fgColor rgb="FFFFFFFF"/>
        <bgColor rgb="FFFFFFFF"/>
      </patternFill>
    </fill>
    <fill>
      <patternFill patternType="solid">
        <fgColor rgb="FF00FF00"/>
        <bgColor rgb="FF00FF00"/>
      </patternFill>
    </fill>
    <fill>
      <patternFill patternType="solid">
        <fgColor theme="0"/>
        <bgColor theme="0"/>
      </patternFill>
    </fill>
    <fill>
      <patternFill patternType="solid">
        <fgColor rgb="FFA4C2F4"/>
        <bgColor rgb="FFA4C2F4"/>
      </patternFill>
    </fill>
    <fill>
      <patternFill patternType="solid">
        <fgColor rgb="FF000000"/>
        <bgColor rgb="FF000000"/>
      </patternFill>
    </fill>
    <fill>
      <patternFill patternType="solid">
        <fgColor rgb="FFFFF2CC"/>
        <bgColor rgb="FFFFF2CC"/>
      </patternFill>
    </fill>
    <fill>
      <patternFill patternType="solid">
        <fgColor rgb="FFB7B7B7"/>
        <bgColor rgb="FFB7B7B7"/>
      </patternFill>
    </fill>
    <fill>
      <patternFill patternType="solid">
        <fgColor rgb="FFCCCCCC"/>
        <bgColor rgb="FFCCCCCC"/>
      </patternFill>
    </fill>
    <fill>
      <patternFill patternType="solid">
        <fgColor rgb="FFE06666"/>
        <bgColor rgb="FFE06666"/>
      </patternFill>
    </fill>
    <fill>
      <patternFill patternType="solid">
        <fgColor rgb="FFFCE5CD"/>
        <bgColor rgb="FFFCE5CD"/>
      </patternFill>
    </fill>
    <fill>
      <patternFill patternType="solid">
        <fgColor rgb="FFA6C9EC"/>
        <bgColor rgb="FFA6C9EC"/>
      </patternFill>
    </fill>
    <fill>
      <patternFill patternType="solid">
        <fgColor rgb="FFEFEFEF"/>
        <bgColor rgb="FFEFEFEF"/>
      </patternFill>
    </fill>
    <fill>
      <patternFill patternType="solid">
        <fgColor rgb="FFFF0000"/>
        <bgColor rgb="FFFF0000"/>
      </patternFill>
    </fill>
    <fill>
      <patternFill patternType="solid">
        <fgColor rgb="FFC00000"/>
        <bgColor rgb="FFC00000"/>
      </patternFill>
    </fill>
    <fill>
      <patternFill patternType="solid">
        <fgColor rgb="FFCC0000"/>
        <bgColor rgb="FFCC0000"/>
      </patternFill>
    </fill>
    <fill>
      <patternFill patternType="solid">
        <fgColor rgb="FF7030A0"/>
        <bgColor rgb="FF7030A0"/>
      </patternFill>
    </fill>
  </fills>
  <borders count="47">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border>
    <border>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right style="thin">
        <color rgb="FFFFFFFF"/>
      </right>
    </border>
    <border>
      <left style="thin">
        <color rgb="FFFFFFFF"/>
      </left>
      <top style="medium">
        <color rgb="FF000000"/>
      </top>
    </border>
    <border>
      <top style="medium">
        <color rgb="FF000000"/>
      </top>
    </border>
    <border>
      <right style="thin">
        <color rgb="FFFFFFFF"/>
      </right>
      <top style="medium">
        <color rgb="FF000000"/>
      </top>
    </border>
    <border>
      <right style="medium">
        <color rgb="FF000000"/>
      </right>
      <top style="medium">
        <color rgb="FF000000"/>
      </top>
    </border>
    <border>
      <left style="thin">
        <color rgb="FF000000"/>
      </left>
      <right style="thin">
        <color rgb="FFFFFFFF"/>
      </right>
      <top style="thin">
        <color rgb="FFFFFFFF"/>
      </top>
      <bottom style="thin">
        <color rgb="FFFFFFFF"/>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FFFFFF"/>
      </top>
    </border>
    <border>
      <left style="thick">
        <color rgb="FF000000"/>
      </left>
      <right style="thick">
        <color rgb="FF000000"/>
      </right>
      <top style="thick">
        <color rgb="FF000000"/>
      </top>
      <bottom style="thick">
        <color rgb="FF000000"/>
      </bottom>
    </border>
    <border>
      <left style="thin">
        <color rgb="FF000000"/>
      </left>
      <top style="thin">
        <color rgb="FF000000"/>
      </top>
      <bottom style="thin">
        <color rgb="FF000000"/>
      </bottom>
    </border>
    <border>
      <top style="thin">
        <color rgb="FF000000"/>
      </top>
      <bottom style="thin">
        <color rgb="FF000000"/>
      </bottom>
    </border>
    <border>
      <right/>
      <bottom style="thin">
        <color rgb="FF000000"/>
      </bottom>
    </border>
    <border>
      <left style="thin">
        <color rgb="FF000000"/>
      </left>
      <top style="medium">
        <color rgb="FF000000"/>
      </top>
    </border>
    <border>
      <left style="thin">
        <color rgb="FF000000"/>
      </left>
      <right style="thin">
        <color rgb="FFFFFFFF"/>
      </right>
      <top style="thin">
        <color rgb="FFFFFFFF"/>
      </top>
    </border>
    <border>
      <right style="thin">
        <color rgb="FF000000"/>
      </right>
    </border>
    <border>
      <left style="thin">
        <color rgb="FF000000"/>
      </left>
      <right style="thin">
        <color rgb="FF000000"/>
      </right>
      <top style="thin">
        <color rgb="FF000000"/>
      </top>
    </border>
    <border>
      <left style="thin">
        <color rgb="FF000000"/>
      </left>
      <right style="thin">
        <color rgb="FFFFFFFF"/>
      </right>
      <bottom style="thin">
        <color rgb="FFFFFFFF"/>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border>
    <border>
      <left style="thick">
        <color rgb="FF000000"/>
      </left>
      <right style="thick">
        <color rgb="FF000000"/>
      </right>
      <bottom style="thick">
        <color rgb="FF000000"/>
      </bottom>
    </border>
    <border>
      <left/>
      <top/>
      <bottom/>
    </border>
    <border>
      <top/>
      <bottom/>
    </border>
    <border>
      <left style="thin">
        <color theme="0"/>
      </left>
      <top style="thin">
        <color theme="0"/>
      </top>
      <bottom/>
    </border>
    <border>
      <top style="thin">
        <color theme="0"/>
      </top>
      <bottom/>
    </border>
    <border>
      <right style="thin">
        <color theme="0"/>
      </right>
      <top style="thin">
        <color theme="0"/>
      </top>
      <bottom/>
    </border>
    <border>
      <left style="thin">
        <color theme="0"/>
      </left>
      <top/>
      <bottom/>
    </border>
    <border>
      <right style="thin">
        <color theme="0"/>
      </right>
      <top/>
      <bottom/>
    </border>
    <border>
      <left/>
      <right/>
      <top/>
      <bottom/>
    </border>
    <border>
      <left style="thin">
        <color theme="0"/>
      </left>
      <right style="thin">
        <color theme="0"/>
      </right>
      <top style="thin">
        <color theme="0"/>
      </top>
      <bottom style="thin">
        <color theme="0"/>
      </bottom>
    </border>
    <border>
      <right style="thin">
        <color rgb="FF000000"/>
      </right>
      <top style="thin">
        <color rgb="FF000000"/>
      </top>
    </border>
  </borders>
  <cellStyleXfs count="1">
    <xf borderId="0" fillId="0" fontId="0" numFmtId="0" applyAlignment="1" applyFont="1"/>
  </cellStyleXfs>
  <cellXfs count="218">
    <xf borderId="0" fillId="0" fontId="0" numFmtId="0" xfId="0" applyAlignment="1" applyFont="1">
      <alignment readingOrder="0" shrinkToFit="0" vertical="bottom" wrapText="0"/>
    </xf>
    <xf borderId="1" fillId="2" fontId="1" numFmtId="3" xfId="0" applyAlignment="1" applyBorder="1" applyFill="1" applyFont="1" applyNumberFormat="1">
      <alignment horizontal="center" shrinkToFit="0" vertical="center" wrapText="1"/>
    </xf>
    <xf borderId="1" fillId="2" fontId="2" numFmtId="3" xfId="0" applyAlignment="1" applyBorder="1" applyFont="1" applyNumberFormat="1">
      <alignment horizontal="center" shrinkToFit="0" vertical="center" wrapText="1"/>
    </xf>
    <xf borderId="1" fillId="2" fontId="1" numFmtId="3" xfId="0" applyAlignment="1" applyBorder="1" applyFont="1" applyNumberFormat="1">
      <alignment horizontal="center" shrinkToFit="0" vertical="center" wrapText="0"/>
    </xf>
    <xf borderId="1" fillId="0" fontId="3" numFmtId="0" xfId="0" applyBorder="1" applyFont="1"/>
    <xf borderId="0" fillId="0" fontId="4" numFmtId="0" xfId="0" applyFont="1"/>
    <xf borderId="1" fillId="0" fontId="5" numFmtId="0" xfId="0" applyAlignment="1" applyBorder="1" applyFont="1">
      <alignment horizontal="left"/>
    </xf>
    <xf borderId="1" fillId="0" fontId="4" numFmtId="0" xfId="0" applyBorder="1" applyFont="1"/>
    <xf borderId="1" fillId="0" fontId="5" numFmtId="0" xfId="0" applyAlignment="1" applyBorder="1" applyFont="1">
      <alignment horizontal="left" vertical="center"/>
    </xf>
    <xf borderId="1" fillId="0" fontId="3" numFmtId="0" xfId="0" applyAlignment="1" applyBorder="1" applyFont="1">
      <alignment horizontal="left" vertical="center"/>
    </xf>
    <xf borderId="1" fillId="0" fontId="6" numFmtId="0" xfId="0" applyAlignment="1" applyBorder="1" applyFont="1">
      <alignment horizontal="left" vertical="center"/>
    </xf>
    <xf borderId="1" fillId="0" fontId="4" numFmtId="164" xfId="0" applyAlignment="1" applyBorder="1" applyFont="1" applyNumberFormat="1">
      <alignment horizontal="left"/>
    </xf>
    <xf borderId="1" fillId="0" fontId="6" numFmtId="0" xfId="0" applyAlignment="1" applyBorder="1" applyFont="1">
      <alignment horizontal="left" shrinkToFit="0" wrapText="0"/>
    </xf>
    <xf borderId="1" fillId="0" fontId="3" numFmtId="165" xfId="0" applyAlignment="1" applyBorder="1" applyFont="1" applyNumberFormat="1">
      <alignment horizontal="right" vertical="bottom"/>
    </xf>
    <xf borderId="2" fillId="3" fontId="7" numFmtId="0" xfId="0" applyAlignment="1" applyBorder="1" applyFill="1" applyFont="1">
      <alignment vertical="bottom"/>
    </xf>
    <xf borderId="2" fillId="0" fontId="8" numFmtId="0" xfId="0" applyAlignment="1" applyBorder="1" applyFont="1">
      <alignment vertical="bottom"/>
    </xf>
    <xf borderId="1" fillId="0" fontId="9" numFmtId="0" xfId="0" applyBorder="1" applyFont="1"/>
    <xf borderId="1" fillId="0" fontId="3" numFmtId="9" xfId="0" applyBorder="1" applyFont="1" applyNumberFormat="1"/>
    <xf borderId="3" fillId="0" fontId="4" numFmtId="0" xfId="0" applyBorder="1" applyFont="1"/>
    <xf borderId="2" fillId="0" fontId="10" numFmtId="0" xfId="0" applyAlignment="1" applyBorder="1" applyFont="1">
      <alignment vertical="bottom"/>
    </xf>
    <xf borderId="1" fillId="0" fontId="3" numFmtId="0" xfId="0" applyAlignment="1" applyBorder="1" applyFont="1">
      <alignment vertical="bottom"/>
    </xf>
    <xf borderId="1" fillId="0" fontId="3" numFmtId="164" xfId="0" applyAlignment="1" applyBorder="1" applyFont="1" applyNumberFormat="1">
      <alignment vertical="bottom"/>
    </xf>
    <xf borderId="1" fillId="0" fontId="4" numFmtId="0" xfId="0" applyAlignment="1" applyBorder="1" applyFont="1">
      <alignment vertical="bottom"/>
    </xf>
    <xf borderId="2" fillId="0" fontId="11" numFmtId="0" xfId="0" applyAlignment="1" applyBorder="1" applyFont="1">
      <alignment vertical="bottom"/>
    </xf>
    <xf borderId="1" fillId="0" fontId="12" numFmtId="0" xfId="0" applyAlignment="1" applyBorder="1" applyFont="1">
      <alignment vertical="bottom"/>
    </xf>
    <xf borderId="1" fillId="0" fontId="3" numFmtId="9" xfId="0" applyAlignment="1" applyBorder="1" applyFont="1" applyNumberFormat="1">
      <alignment horizontal="right" vertical="bottom"/>
    </xf>
    <xf borderId="1" fillId="0" fontId="13" numFmtId="0" xfId="0" applyBorder="1" applyFont="1"/>
    <xf borderId="0" fillId="0" fontId="3" numFmtId="0" xfId="0" applyFont="1"/>
    <xf borderId="1" fillId="3" fontId="5" numFmtId="0" xfId="0" applyAlignment="1" applyBorder="1" applyFont="1">
      <alignment horizontal="left"/>
    </xf>
    <xf borderId="1" fillId="3" fontId="14" numFmtId="0" xfId="0" applyAlignment="1" applyBorder="1" applyFont="1">
      <alignment horizontal="left" vertical="center"/>
    </xf>
    <xf borderId="1" fillId="0" fontId="15" numFmtId="0" xfId="0" applyBorder="1" applyFont="1"/>
    <xf borderId="1" fillId="3" fontId="3" numFmtId="0" xfId="0" applyAlignment="1" applyBorder="1" applyFont="1">
      <alignment horizontal="left" vertical="center"/>
    </xf>
    <xf borderId="1" fillId="3" fontId="6" numFmtId="0" xfId="0" applyAlignment="1" applyBorder="1" applyFont="1">
      <alignment horizontal="left" vertical="center"/>
    </xf>
    <xf borderId="1" fillId="0" fontId="3" numFmtId="0" xfId="0" applyAlignment="1" applyBorder="1" applyFont="1">
      <alignment horizontal="left"/>
    </xf>
    <xf borderId="0" fillId="0" fontId="16" numFmtId="0" xfId="0" applyFont="1"/>
    <xf borderId="1" fillId="3" fontId="5" numFmtId="0" xfId="0" applyAlignment="1" applyBorder="1" applyFont="1">
      <alignment horizontal="left" vertical="center"/>
    </xf>
    <xf borderId="1" fillId="0" fontId="16" numFmtId="0" xfId="0" applyBorder="1" applyFont="1"/>
    <xf borderId="1" fillId="0" fontId="17" numFmtId="0" xfId="0" applyAlignment="1" applyBorder="1" applyFont="1">
      <alignment vertical="bottom"/>
    </xf>
    <xf borderId="1" fillId="0" fontId="3" numFmtId="165" xfId="0" applyBorder="1" applyFont="1" applyNumberFormat="1"/>
    <xf borderId="2" fillId="3" fontId="17" numFmtId="0" xfId="0" applyAlignment="1" applyBorder="1" applyFont="1">
      <alignment vertical="bottom"/>
    </xf>
    <xf borderId="3" fillId="0" fontId="5" numFmtId="0" xfId="0" applyAlignment="1" applyBorder="1" applyFont="1">
      <alignment horizontal="left"/>
    </xf>
    <xf borderId="0" fillId="0" fontId="6" numFmtId="0" xfId="0" applyAlignment="1" applyFont="1">
      <alignment horizontal="left" vertical="center"/>
    </xf>
    <xf borderId="0" fillId="0" fontId="4" numFmtId="164" xfId="0" applyAlignment="1" applyFont="1" applyNumberFormat="1">
      <alignment horizontal="left"/>
    </xf>
    <xf borderId="0" fillId="0" fontId="3" numFmtId="165" xfId="0" applyFont="1" applyNumberFormat="1"/>
    <xf borderId="0" fillId="0" fontId="18" numFmtId="0" xfId="0" applyAlignment="1" applyFont="1">
      <alignment vertical="bottom"/>
    </xf>
    <xf borderId="0" fillId="0" fontId="3" numFmtId="9" xfId="0" applyFont="1" applyNumberFormat="1"/>
    <xf borderId="1" fillId="2" fontId="1" numFmtId="3" xfId="0" applyAlignment="1" applyBorder="1" applyFont="1" applyNumberFormat="1">
      <alignment horizontal="left" shrinkToFit="0" vertical="center" wrapText="1"/>
    </xf>
    <xf borderId="0" fillId="2" fontId="1" numFmtId="3" xfId="0" applyAlignment="1" applyFont="1" applyNumberFormat="1">
      <alignment horizontal="center" shrinkToFit="0" vertical="center" wrapText="1"/>
    </xf>
    <xf borderId="4" fillId="3" fontId="7" numFmtId="0" xfId="0" applyAlignment="1" applyBorder="1" applyFont="1">
      <alignment vertical="bottom"/>
    </xf>
    <xf borderId="1" fillId="0" fontId="2" numFmtId="0" xfId="0" applyBorder="1" applyFont="1"/>
    <xf borderId="1" fillId="4" fontId="5" numFmtId="0" xfId="0" applyAlignment="1" applyBorder="1" applyFill="1" applyFont="1">
      <alignment horizontal="left" vertical="center"/>
    </xf>
    <xf borderId="1" fillId="3" fontId="7" numFmtId="0" xfId="0" applyAlignment="1" applyBorder="1" applyFont="1">
      <alignment vertical="bottom"/>
    </xf>
    <xf borderId="1" fillId="0" fontId="19" numFmtId="0" xfId="0" applyAlignment="1" applyBorder="1" applyFont="1">
      <alignment vertical="bottom"/>
    </xf>
    <xf borderId="1" fillId="3" fontId="20" numFmtId="0" xfId="0" applyAlignment="1" applyBorder="1" applyFont="1">
      <alignment vertical="bottom"/>
    </xf>
    <xf borderId="1" fillId="3" fontId="21" numFmtId="0" xfId="0" applyAlignment="1" applyBorder="1" applyFont="1">
      <alignment vertical="bottom"/>
    </xf>
    <xf borderId="0" fillId="0" fontId="15" numFmtId="0" xfId="0" applyFont="1"/>
    <xf borderId="1" fillId="0" fontId="3" numFmtId="0" xfId="0" applyAlignment="1" applyBorder="1" applyFont="1">
      <alignment horizontal="left" shrinkToFit="0" wrapText="0"/>
    </xf>
    <xf borderId="0" fillId="0" fontId="3" numFmtId="0" xfId="0" applyAlignment="1" applyFont="1">
      <alignment horizontal="center"/>
    </xf>
    <xf borderId="1" fillId="3" fontId="17" numFmtId="0" xfId="0" applyAlignment="1" applyBorder="1" applyFont="1">
      <alignment vertical="bottom"/>
    </xf>
    <xf borderId="1" fillId="0" fontId="22" numFmtId="0" xfId="0" applyAlignment="1" applyBorder="1" applyFont="1">
      <alignment vertical="bottom"/>
    </xf>
    <xf borderId="1" fillId="0" fontId="23" numFmtId="0" xfId="0" applyAlignment="1" applyBorder="1" applyFont="1">
      <alignment vertical="bottom"/>
    </xf>
    <xf borderId="1" fillId="3" fontId="3" numFmtId="0" xfId="0" applyAlignment="1" applyBorder="1" applyFont="1">
      <alignment vertical="bottom"/>
    </xf>
    <xf borderId="1" fillId="3" fontId="4" numFmtId="0" xfId="0" applyBorder="1" applyFont="1"/>
    <xf borderId="2" fillId="3" fontId="10" numFmtId="0" xfId="0" applyAlignment="1" applyBorder="1" applyFont="1">
      <alignment vertical="bottom"/>
    </xf>
    <xf borderId="0" fillId="0" fontId="3" numFmtId="0" xfId="0" applyAlignment="1" applyFont="1">
      <alignment vertical="bottom"/>
    </xf>
    <xf borderId="2" fillId="0" fontId="17" numFmtId="0" xfId="0" applyAlignment="1" applyBorder="1" applyFont="1">
      <alignment vertical="bottom"/>
    </xf>
    <xf borderId="0" fillId="0" fontId="24" numFmtId="0" xfId="0" applyAlignment="1" applyFont="1">
      <alignment readingOrder="0"/>
    </xf>
    <xf borderId="0" fillId="5" fontId="15" numFmtId="0" xfId="0" applyFill="1" applyFont="1"/>
    <xf borderId="5" fillId="6" fontId="25" numFmtId="0" xfId="0" applyAlignment="1" applyBorder="1" applyFill="1" applyFont="1">
      <alignment horizontal="center" vertical="center"/>
    </xf>
    <xf borderId="6" fillId="0" fontId="26" numFmtId="0" xfId="0" applyBorder="1" applyFont="1"/>
    <xf borderId="7" fillId="0" fontId="26" numFmtId="0" xfId="0" applyBorder="1" applyFont="1"/>
    <xf borderId="8" fillId="0" fontId="26" numFmtId="0" xfId="0" applyBorder="1" applyFont="1"/>
    <xf borderId="9" fillId="0" fontId="26" numFmtId="0" xfId="0" applyBorder="1" applyFont="1"/>
    <xf borderId="10" fillId="0" fontId="26" numFmtId="0" xfId="0" applyBorder="1" applyFont="1"/>
    <xf borderId="11" fillId="0" fontId="26" numFmtId="0" xfId="0" applyBorder="1" applyFont="1"/>
    <xf borderId="12" fillId="0" fontId="26" numFmtId="0" xfId="0" applyBorder="1" applyFont="1"/>
    <xf borderId="3" fillId="7" fontId="27" numFmtId="0" xfId="0" applyAlignment="1" applyBorder="1" applyFill="1" applyFont="1">
      <alignment horizontal="center" shrinkToFit="0" wrapText="1"/>
    </xf>
    <xf borderId="13" fillId="0" fontId="26" numFmtId="0" xfId="0" applyBorder="1" applyFont="1"/>
    <xf borderId="14" fillId="7" fontId="27" numFmtId="166" xfId="0" applyAlignment="1" applyBorder="1" applyFont="1" applyNumberFormat="1">
      <alignment horizontal="center" shrinkToFit="0" wrapText="1"/>
    </xf>
    <xf borderId="15" fillId="0" fontId="26" numFmtId="0" xfId="0" applyBorder="1" applyFont="1"/>
    <xf borderId="16" fillId="0" fontId="26" numFmtId="0" xfId="0" applyBorder="1" applyFont="1"/>
    <xf borderId="15" fillId="7" fontId="27" numFmtId="166" xfId="0" applyAlignment="1" applyBorder="1" applyFont="1" applyNumberFormat="1">
      <alignment horizontal="center" shrinkToFit="0" wrapText="1"/>
    </xf>
    <xf borderId="14" fillId="7" fontId="27" numFmtId="0" xfId="0" applyAlignment="1" applyBorder="1" applyFont="1">
      <alignment horizontal="center" shrinkToFit="0" wrapText="1"/>
    </xf>
    <xf borderId="17" fillId="0" fontId="26" numFmtId="0" xfId="0" applyBorder="1" applyFont="1"/>
    <xf borderId="18" fillId="7" fontId="27" numFmtId="0" xfId="0" applyAlignment="1" applyBorder="1" applyFont="1">
      <alignment horizontal="center" shrinkToFit="0" wrapText="1"/>
    </xf>
    <xf borderId="2" fillId="2" fontId="28" numFmtId="0" xfId="0" applyAlignment="1" applyBorder="1" applyFont="1">
      <alignment horizontal="center" shrinkToFit="0" wrapText="1"/>
    </xf>
    <xf borderId="19" fillId="2" fontId="28" numFmtId="166" xfId="0" applyAlignment="1" applyBorder="1" applyFont="1" applyNumberFormat="1">
      <alignment horizontal="center" shrinkToFit="0" wrapText="1"/>
    </xf>
    <xf borderId="20" fillId="2" fontId="28" numFmtId="166" xfId="0" applyAlignment="1" applyBorder="1" applyFont="1" applyNumberFormat="1">
      <alignment horizontal="center" shrinkToFit="0" wrapText="1"/>
    </xf>
    <xf borderId="1" fillId="2" fontId="28" numFmtId="166" xfId="0" applyAlignment="1" applyBorder="1" applyFont="1" applyNumberFormat="1">
      <alignment horizontal="center" shrinkToFit="0" wrapText="1"/>
    </xf>
    <xf borderId="1" fillId="2" fontId="29" numFmtId="0" xfId="0" applyAlignment="1" applyBorder="1" applyFont="1">
      <alignment horizontal="center" shrinkToFit="0" wrapText="1"/>
    </xf>
    <xf borderId="21" fillId="7" fontId="30" numFmtId="0" xfId="0" applyAlignment="1" applyBorder="1" applyFont="1">
      <alignment horizontal="center" shrinkToFit="0" vertical="center" wrapText="1"/>
    </xf>
    <xf borderId="22" fillId="3" fontId="31" numFmtId="0" xfId="0" applyAlignment="1" applyBorder="1" applyFont="1">
      <alignment horizontal="center" shrinkToFit="0" wrapText="1"/>
    </xf>
    <xf borderId="22" fillId="0" fontId="32" numFmtId="0" xfId="0" applyAlignment="1" applyBorder="1" applyFont="1">
      <alignment shrinkToFit="0" vertical="center" wrapText="1"/>
    </xf>
    <xf borderId="22" fillId="0" fontId="32" numFmtId="1" xfId="0" applyAlignment="1" applyBorder="1" applyFont="1" applyNumberFormat="1">
      <alignment shrinkToFit="0" vertical="center" wrapText="1"/>
    </xf>
    <xf borderId="22" fillId="0" fontId="29" numFmtId="3" xfId="0" applyAlignment="1" applyBorder="1" applyFont="1" applyNumberFormat="1">
      <alignment horizontal="center" shrinkToFit="0" vertical="center" wrapText="1"/>
    </xf>
    <xf borderId="22" fillId="0" fontId="31" numFmtId="10" xfId="0" applyAlignment="1" applyBorder="1" applyFont="1" applyNumberFormat="1">
      <alignment horizontal="center" shrinkToFit="0" vertical="center" wrapText="1"/>
    </xf>
    <xf borderId="22" fillId="0" fontId="31" numFmtId="3" xfId="0" applyAlignment="1" applyBorder="1" applyFont="1" applyNumberFormat="1">
      <alignment horizontal="center" shrinkToFit="0" vertical="center" wrapText="1"/>
    </xf>
    <xf borderId="22" fillId="0" fontId="31" numFmtId="167" xfId="0" applyAlignment="1" applyBorder="1" applyFont="1" applyNumberFormat="1">
      <alignment horizontal="center" shrinkToFit="0" vertical="center" wrapText="1"/>
    </xf>
    <xf borderId="22" fillId="0" fontId="29" numFmtId="168" xfId="0" applyAlignment="1" applyBorder="1" applyFont="1" applyNumberFormat="1">
      <alignment horizontal="center" shrinkToFit="0" vertical="center" wrapText="1"/>
    </xf>
    <xf borderId="22" fillId="3" fontId="31" numFmtId="167" xfId="0" applyAlignment="1" applyBorder="1" applyFont="1" applyNumberFormat="1">
      <alignment horizontal="center" shrinkToFit="0" vertical="center" wrapText="1"/>
    </xf>
    <xf borderId="22" fillId="3" fontId="33" numFmtId="0" xfId="0" applyAlignment="1" applyBorder="1" applyFont="1">
      <alignment horizontal="center" shrinkToFit="0" vertical="center" wrapText="1"/>
    </xf>
    <xf borderId="22" fillId="8" fontId="29" numFmtId="168" xfId="0" applyAlignment="1" applyBorder="1" applyFill="1" applyFont="1" applyNumberFormat="1">
      <alignment horizontal="center" shrinkToFit="0" vertical="center" wrapText="1"/>
    </xf>
    <xf borderId="3" fillId="0" fontId="26" numFmtId="0" xfId="0" applyBorder="1" applyFont="1"/>
    <xf borderId="22" fillId="0" fontId="34" numFmtId="0" xfId="0" applyAlignment="1" applyBorder="1" applyFont="1">
      <alignment shrinkToFit="0" vertical="center" wrapText="1"/>
    </xf>
    <xf borderId="22" fillId="0" fontId="32" numFmtId="1" xfId="0" applyAlignment="1" applyBorder="1" applyFont="1" applyNumberFormat="1">
      <alignment horizontal="left" shrinkToFit="0" vertical="center" wrapText="1"/>
    </xf>
    <xf borderId="22" fillId="0" fontId="32" numFmtId="0" xfId="0" applyAlignment="1" applyBorder="1" applyFont="1">
      <alignment vertical="center"/>
    </xf>
    <xf borderId="22" fillId="3" fontId="32" numFmtId="0" xfId="0" applyAlignment="1" applyBorder="1" applyFont="1">
      <alignment shrinkToFit="0" vertical="center" wrapText="1"/>
    </xf>
    <xf borderId="23" fillId="9" fontId="35" numFmtId="0" xfId="0" applyAlignment="1" applyBorder="1" applyFill="1" applyFont="1">
      <alignment vertical="bottom"/>
    </xf>
    <xf borderId="24" fillId="0" fontId="26" numFmtId="0" xfId="0" applyBorder="1" applyFont="1"/>
    <xf borderId="19" fillId="7" fontId="35" numFmtId="0" xfId="0" applyBorder="1" applyFont="1"/>
    <xf borderId="25" fillId="7" fontId="35" numFmtId="3" xfId="0" applyBorder="1" applyFont="1" applyNumberFormat="1"/>
    <xf borderId="1" fillId="2" fontId="29" numFmtId="3" xfId="0" applyAlignment="1" applyBorder="1" applyFont="1" applyNumberFormat="1">
      <alignment horizontal="center" shrinkToFit="0" wrapText="1"/>
    </xf>
    <xf borderId="1" fillId="2" fontId="35" numFmtId="167" xfId="0" applyBorder="1" applyFont="1" applyNumberFormat="1"/>
    <xf borderId="1" fillId="2" fontId="29" numFmtId="168" xfId="0" applyAlignment="1" applyBorder="1" applyFont="1" applyNumberFormat="1">
      <alignment horizontal="center" shrinkToFit="0" wrapText="1"/>
    </xf>
    <xf borderId="1" fillId="2" fontId="36" numFmtId="169" xfId="0" applyBorder="1" applyFont="1" applyNumberFormat="1"/>
    <xf borderId="1" fillId="2" fontId="36" numFmtId="170" xfId="0" applyBorder="1" applyFont="1" applyNumberFormat="1"/>
    <xf borderId="0" fillId="10" fontId="36" numFmtId="0" xfId="0" applyFill="1" applyFont="1"/>
    <xf borderId="5" fillId="11" fontId="37" numFmtId="0" xfId="0" applyAlignment="1" applyBorder="1" applyFill="1" applyFont="1">
      <alignment horizontal="center" vertical="center"/>
    </xf>
    <xf borderId="26" fillId="7" fontId="27" numFmtId="0" xfId="0" applyAlignment="1" applyBorder="1" applyFont="1">
      <alignment horizontal="center" shrinkToFit="0" wrapText="1"/>
    </xf>
    <xf borderId="0" fillId="5" fontId="27" numFmtId="0" xfId="0" applyAlignment="1" applyFont="1">
      <alignment horizontal="center" shrinkToFit="0" wrapText="1"/>
    </xf>
    <xf borderId="27" fillId="7" fontId="27" numFmtId="0" xfId="0" applyAlignment="1" applyBorder="1" applyFont="1">
      <alignment horizontal="center" shrinkToFit="0" wrapText="1"/>
    </xf>
    <xf borderId="28" fillId="2" fontId="28" numFmtId="0" xfId="0" applyAlignment="1" applyBorder="1" applyFont="1">
      <alignment horizontal="center" shrinkToFit="0" wrapText="1"/>
    </xf>
    <xf borderId="29" fillId="2" fontId="28" numFmtId="166" xfId="0" applyAlignment="1" applyBorder="1" applyFont="1" applyNumberFormat="1">
      <alignment horizontal="center" shrinkToFit="0" wrapText="1"/>
    </xf>
    <xf borderId="29" fillId="2" fontId="29" numFmtId="0" xfId="0" applyAlignment="1" applyBorder="1" applyFont="1">
      <alignment horizontal="center" shrinkToFit="0" wrapText="1"/>
    </xf>
    <xf borderId="0" fillId="5" fontId="29" numFmtId="0" xfId="0" applyAlignment="1" applyFont="1">
      <alignment horizontal="center" shrinkToFit="0" wrapText="1"/>
    </xf>
    <xf borderId="30" fillId="0" fontId="26" numFmtId="0" xfId="0" applyBorder="1" applyFont="1"/>
    <xf borderId="2" fillId="0" fontId="26" numFmtId="0" xfId="0" applyBorder="1" applyFont="1"/>
    <xf borderId="19" fillId="0" fontId="26" numFmtId="0" xfId="0" applyBorder="1" applyFont="1"/>
    <xf borderId="20" fillId="0" fontId="26" numFmtId="0" xfId="0" applyBorder="1" applyFont="1"/>
    <xf borderId="22" fillId="0" fontId="32" numFmtId="0" xfId="0" applyAlignment="1" applyBorder="1" applyFont="1">
      <alignment horizontal="center" shrinkToFit="0" vertical="center" wrapText="1"/>
    </xf>
    <xf borderId="22" fillId="0" fontId="33" numFmtId="168" xfId="0" applyAlignment="1" applyBorder="1" applyFont="1" applyNumberFormat="1">
      <alignment horizontal="center" shrinkToFit="0" vertical="center" wrapText="1"/>
    </xf>
    <xf borderId="0" fillId="5" fontId="29" numFmtId="168" xfId="0" applyAlignment="1" applyFont="1" applyNumberFormat="1">
      <alignment horizontal="center" shrinkToFit="0" vertical="center" wrapText="1"/>
    </xf>
    <xf borderId="0" fillId="5" fontId="35" numFmtId="0" xfId="0" applyAlignment="1" applyFont="1">
      <alignment vertical="bottom"/>
    </xf>
    <xf borderId="0" fillId="5" fontId="36" numFmtId="0" xfId="0" applyFont="1"/>
    <xf borderId="5" fillId="12" fontId="38" numFmtId="0" xfId="0" applyAlignment="1" applyBorder="1" applyFill="1" applyFont="1">
      <alignment horizontal="center" vertical="center"/>
    </xf>
    <xf borderId="31" fillId="13" fontId="39" numFmtId="0" xfId="0" applyAlignment="1" applyBorder="1" applyFill="1" applyFont="1">
      <alignment horizontal="center" vertical="center"/>
    </xf>
    <xf borderId="32" fillId="0" fontId="26" numFmtId="0" xfId="0" applyBorder="1" applyFont="1"/>
    <xf borderId="33" fillId="0" fontId="26" numFmtId="0" xfId="0" applyBorder="1" applyFont="1"/>
    <xf borderId="22" fillId="2" fontId="40" numFmtId="0" xfId="0" applyBorder="1" applyFont="1"/>
    <xf borderId="22" fillId="2" fontId="41" numFmtId="0" xfId="0" applyBorder="1" applyFont="1"/>
    <xf borderId="34" fillId="2" fontId="41" numFmtId="0" xfId="0" applyBorder="1" applyFont="1"/>
    <xf borderId="34" fillId="14" fontId="42" numFmtId="0" xfId="0" applyAlignment="1" applyBorder="1" applyFill="1" applyFont="1">
      <alignment horizontal="left" vertical="center"/>
    </xf>
    <xf borderId="34" fillId="14" fontId="42" numFmtId="171" xfId="0" applyAlignment="1" applyBorder="1" applyFont="1" applyNumberFormat="1">
      <alignment horizontal="left" vertical="center"/>
    </xf>
    <xf borderId="22" fillId="14" fontId="2" numFmtId="0" xfId="0" applyAlignment="1" applyBorder="1" applyFont="1">
      <alignment horizontal="left" shrinkToFit="0" vertical="center" wrapText="1"/>
    </xf>
    <xf borderId="22" fillId="14" fontId="3" numFmtId="1" xfId="0" applyAlignment="1" applyBorder="1" applyFont="1" applyNumberFormat="1">
      <alignment shrinkToFit="0" wrapText="1"/>
    </xf>
    <xf borderId="22" fillId="14" fontId="3" numFmtId="168" xfId="0" applyAlignment="1" applyBorder="1" applyFont="1" applyNumberFormat="1">
      <alignment horizontal="left" shrinkToFit="0" vertical="center" wrapText="1"/>
    </xf>
    <xf borderId="22" fillId="14" fontId="3" numFmtId="3" xfId="0" applyAlignment="1" applyBorder="1" applyFont="1" applyNumberFormat="1">
      <alignment horizontal="left" vertical="center"/>
    </xf>
    <xf borderId="22" fillId="14" fontId="3" numFmtId="168" xfId="0" applyAlignment="1" applyBorder="1" applyFont="1" applyNumberFormat="1">
      <alignment horizontal="left" vertical="center"/>
    </xf>
    <xf borderId="34" fillId="14" fontId="15" numFmtId="0" xfId="0" applyAlignment="1" applyBorder="1" applyFont="1">
      <alignment vertical="center"/>
    </xf>
    <xf borderId="34" fillId="14" fontId="41" numFmtId="0" xfId="0" applyAlignment="1" applyBorder="1" applyFont="1">
      <alignment shrinkToFit="0" vertical="center" wrapText="1"/>
    </xf>
    <xf borderId="35" fillId="0" fontId="26" numFmtId="0" xfId="0" applyBorder="1" applyFont="1"/>
    <xf borderId="36" fillId="0" fontId="26" numFmtId="0" xfId="0" applyBorder="1" applyFont="1"/>
    <xf borderId="22" fillId="14" fontId="3" numFmtId="0" xfId="0" applyAlignment="1" applyBorder="1" applyFont="1">
      <alignment shrinkToFit="0" wrapText="1"/>
    </xf>
    <xf borderId="22" fillId="14" fontId="3" numFmtId="0" xfId="0" applyAlignment="1" applyBorder="1" applyFont="1">
      <alignment horizontal="left" shrinkToFit="0" vertical="center" wrapText="1"/>
    </xf>
    <xf borderId="31" fillId="2" fontId="42" numFmtId="0" xfId="0" applyAlignment="1" applyBorder="1" applyFont="1">
      <alignment horizontal="left" vertical="center"/>
    </xf>
    <xf borderId="22" fillId="14" fontId="2" numFmtId="0" xfId="0" applyAlignment="1" applyBorder="1" applyFont="1">
      <alignment shrinkToFit="0" wrapText="1"/>
    </xf>
    <xf borderId="22" fillId="14" fontId="3" numFmtId="168" xfId="0" applyAlignment="1" applyBorder="1" applyFont="1" applyNumberFormat="1">
      <alignment horizontal="center" shrinkToFit="0" wrapText="1"/>
    </xf>
    <xf borderId="22" fillId="14" fontId="3" numFmtId="3" xfId="0" applyAlignment="1" applyBorder="1" applyFont="1" applyNumberFormat="1">
      <alignment horizontal="center"/>
    </xf>
    <xf borderId="22" fillId="14" fontId="3" numFmtId="168" xfId="0" applyAlignment="1" applyBorder="1" applyFont="1" applyNumberFormat="1">
      <alignment horizontal="center"/>
    </xf>
    <xf borderId="22" fillId="14" fontId="3" numFmtId="0" xfId="0" applyAlignment="1" applyBorder="1" applyFont="1">
      <alignment horizontal="center" shrinkToFit="0" wrapText="1"/>
    </xf>
    <xf borderId="31" fillId="2" fontId="42" numFmtId="0" xfId="0" applyBorder="1" applyFont="1"/>
    <xf borderId="22" fillId="14" fontId="3" numFmtId="0" xfId="0" applyBorder="1" applyFont="1"/>
    <xf borderId="22" fillId="14" fontId="2" numFmtId="0" xfId="0" applyAlignment="1" applyBorder="1" applyFont="1">
      <alignment shrinkToFit="0" vertical="bottom" wrapText="1"/>
    </xf>
    <xf borderId="22" fillId="14" fontId="3" numFmtId="1" xfId="0" applyAlignment="1" applyBorder="1" applyFont="1" applyNumberFormat="1">
      <alignment vertical="bottom"/>
    </xf>
    <xf borderId="22" fillId="14" fontId="3" numFmtId="168" xfId="0" applyAlignment="1" applyBorder="1" applyFont="1" applyNumberFormat="1">
      <alignment horizontal="center" vertical="bottom"/>
    </xf>
    <xf borderId="22" fillId="14" fontId="3" numFmtId="3" xfId="0" applyAlignment="1" applyBorder="1" applyFont="1" applyNumberFormat="1">
      <alignment horizontal="center" vertical="bottom"/>
    </xf>
    <xf borderId="22" fillId="14" fontId="3" numFmtId="1" xfId="0" applyAlignment="1" applyBorder="1" applyFont="1" applyNumberFormat="1">
      <alignment horizontal="center" shrinkToFit="0" wrapText="1"/>
    </xf>
    <xf borderId="31" fillId="15" fontId="39" numFmtId="0" xfId="0" applyAlignment="1" applyBorder="1" applyFill="1" applyFont="1">
      <alignment horizontal="center" vertical="center"/>
    </xf>
    <xf borderId="5" fillId="2" fontId="40" numFmtId="0" xfId="0" applyBorder="1" applyFont="1"/>
    <xf borderId="5" fillId="14" fontId="4" numFmtId="0" xfId="0" applyBorder="1" applyFont="1"/>
    <xf borderId="31" fillId="2" fontId="4" numFmtId="0" xfId="0" applyBorder="1" applyFont="1"/>
    <xf borderId="22" fillId="14" fontId="3" numFmtId="1" xfId="0" applyAlignment="1" applyBorder="1" applyFont="1" applyNumberFormat="1">
      <alignment shrinkToFit="0" vertical="center" wrapText="1"/>
    </xf>
    <xf borderId="22" fillId="14" fontId="3" numFmtId="168" xfId="0" applyAlignment="1" applyBorder="1" applyFont="1" applyNumberFormat="1">
      <alignment horizontal="center" vertical="center"/>
    </xf>
    <xf borderId="5" fillId="14" fontId="15" numFmtId="0" xfId="0" applyAlignment="1" applyBorder="1" applyFont="1">
      <alignment vertical="center"/>
    </xf>
    <xf borderId="0" fillId="0" fontId="4" numFmtId="0" xfId="0" applyAlignment="1" applyFont="1">
      <alignment horizontal="center" vertical="center"/>
    </xf>
    <xf borderId="31" fillId="12" fontId="39" numFmtId="0" xfId="0" applyAlignment="1" applyBorder="1" applyFont="1">
      <alignment horizontal="center" vertical="center"/>
    </xf>
    <xf borderId="0" fillId="0" fontId="4" numFmtId="0" xfId="0" applyAlignment="1" applyFont="1">
      <alignment vertical="center"/>
    </xf>
    <xf borderId="22" fillId="2" fontId="40" numFmtId="0" xfId="0" applyAlignment="1" applyBorder="1" applyFont="1">
      <alignment vertical="center"/>
    </xf>
    <xf borderId="22" fillId="2" fontId="41" numFmtId="0" xfId="0" applyAlignment="1" applyBorder="1" applyFont="1">
      <alignment vertical="center"/>
    </xf>
    <xf borderId="22" fillId="2" fontId="41" numFmtId="0" xfId="0" applyAlignment="1" applyBorder="1" applyFont="1">
      <alignment horizontal="center" vertical="center"/>
    </xf>
    <xf borderId="34" fillId="2" fontId="41" numFmtId="0" xfId="0" applyAlignment="1" applyBorder="1" applyFont="1">
      <alignment vertical="center"/>
    </xf>
    <xf borderId="22" fillId="14" fontId="3" numFmtId="168" xfId="0" applyAlignment="1" applyBorder="1" applyFont="1" applyNumberFormat="1">
      <alignment horizontal="center" shrinkToFit="0" vertical="center" wrapText="1"/>
    </xf>
    <xf borderId="22" fillId="14" fontId="3" numFmtId="3" xfId="0" applyAlignment="1" applyBorder="1" applyFont="1" applyNumberFormat="1">
      <alignment horizontal="center" vertical="center"/>
    </xf>
    <xf borderId="22" fillId="14" fontId="2" numFmtId="168" xfId="0" applyAlignment="1" applyBorder="1" applyFont="1" applyNumberFormat="1">
      <alignment horizontal="center" shrinkToFit="0" vertical="center" wrapText="1"/>
    </xf>
    <xf borderId="22" fillId="14" fontId="2" numFmtId="168" xfId="0" applyAlignment="1" applyBorder="1" applyFont="1" applyNumberFormat="1">
      <alignment horizontal="center" vertical="center"/>
    </xf>
    <xf borderId="0" fillId="0" fontId="43" numFmtId="0" xfId="0" applyFont="1"/>
    <xf borderId="0" fillId="0" fontId="44" numFmtId="0" xfId="0" applyFont="1"/>
    <xf borderId="37" fillId="16" fontId="45" numFmtId="0" xfId="0" applyAlignment="1" applyBorder="1" applyFill="1" applyFont="1">
      <alignment horizontal="center"/>
    </xf>
    <xf borderId="38" fillId="0" fontId="26" numFmtId="0" xfId="0" applyBorder="1" applyFont="1"/>
    <xf borderId="37" fillId="16" fontId="46" numFmtId="0" xfId="0" applyAlignment="1" applyBorder="1" applyFont="1">
      <alignment horizontal="center"/>
    </xf>
    <xf borderId="39" fillId="16" fontId="45" numFmtId="0" xfId="0" applyAlignment="1" applyBorder="1" applyFont="1">
      <alignment horizontal="center"/>
    </xf>
    <xf borderId="40" fillId="0" fontId="26" numFmtId="0" xfId="0" applyBorder="1" applyFont="1"/>
    <xf borderId="41" fillId="0" fontId="26" numFmtId="0" xfId="0" applyBorder="1" applyFont="1"/>
    <xf borderId="42" fillId="16" fontId="45" numFmtId="0" xfId="0" applyAlignment="1" applyBorder="1" applyFont="1">
      <alignment horizontal="center"/>
    </xf>
    <xf borderId="43" fillId="0" fontId="26" numFmtId="0" xfId="0" applyBorder="1" applyFont="1"/>
    <xf borderId="44" fillId="16" fontId="47" numFmtId="0" xfId="0" applyAlignment="1" applyBorder="1" applyFont="1">
      <alignment horizontal="center" vertical="center"/>
    </xf>
    <xf borderId="45" fillId="16" fontId="47" numFmtId="0" xfId="0" applyAlignment="1" applyBorder="1" applyFont="1">
      <alignment horizontal="center" vertical="center"/>
    </xf>
    <xf borderId="45" fillId="16" fontId="47" numFmtId="0" xfId="0" applyAlignment="1" applyBorder="1" applyFont="1">
      <alignment horizontal="center" shrinkToFit="0" vertical="center" wrapText="1"/>
    </xf>
    <xf borderId="28" fillId="0" fontId="3" numFmtId="0" xfId="0" applyBorder="1" applyFont="1"/>
    <xf borderId="4" fillId="0" fontId="48" numFmtId="0" xfId="0" applyAlignment="1" applyBorder="1" applyFont="1">
      <alignment horizontal="center"/>
    </xf>
    <xf borderId="4" fillId="0" fontId="10" numFmtId="0" xfId="0" applyAlignment="1" applyBorder="1" applyFont="1">
      <alignment horizontal="center" shrinkToFit="0" wrapText="1"/>
    </xf>
    <xf borderId="46" fillId="0" fontId="10" numFmtId="0" xfId="0" applyAlignment="1" applyBorder="1" applyFont="1">
      <alignment horizontal="center" shrinkToFit="0" wrapText="1"/>
    </xf>
    <xf borderId="2" fillId="0" fontId="48" numFmtId="0" xfId="0" applyAlignment="1" applyBorder="1" applyFont="1">
      <alignment horizontal="center" shrinkToFit="0" wrapText="1"/>
    </xf>
    <xf borderId="2" fillId="0" fontId="10" numFmtId="0" xfId="0" applyAlignment="1" applyBorder="1" applyFont="1">
      <alignment horizontal="center" shrinkToFit="0" wrapText="1"/>
    </xf>
    <xf borderId="28" fillId="0" fontId="26" numFmtId="0" xfId="0" applyBorder="1" applyFont="1"/>
    <xf borderId="2" fillId="0" fontId="48" numFmtId="0" xfId="0" applyAlignment="1" applyBorder="1" applyFont="1">
      <alignment horizontal="center"/>
    </xf>
    <xf borderId="20" fillId="0" fontId="49" numFmtId="0" xfId="0" applyAlignment="1" applyBorder="1" applyFont="1">
      <alignment horizontal="center" vertical="center"/>
    </xf>
    <xf borderId="20" fillId="0" fontId="50" numFmtId="0" xfId="0" applyAlignment="1" applyBorder="1" applyFont="1">
      <alignment horizontal="center" shrinkToFit="0" vertical="center" wrapText="1"/>
    </xf>
    <xf borderId="20" fillId="0" fontId="51" numFmtId="0" xfId="0" applyAlignment="1" applyBorder="1" applyFont="1">
      <alignment horizontal="center" shrinkToFit="0" vertical="center" wrapText="1"/>
    </xf>
    <xf borderId="19" fillId="0" fontId="51" numFmtId="0" xfId="0" applyAlignment="1" applyBorder="1" applyFont="1">
      <alignment horizontal="center" shrinkToFit="0" vertical="center" wrapText="1"/>
    </xf>
    <xf borderId="44" fillId="17" fontId="52" numFmtId="0" xfId="0" applyBorder="1" applyFill="1" applyFont="1"/>
    <xf borderId="44" fillId="17" fontId="53" numFmtId="0" xfId="0" applyBorder="1" applyFont="1"/>
    <xf borderId="4" fillId="18" fontId="54" numFmtId="0" xfId="0" applyAlignment="1" applyBorder="1" applyFill="1" applyFont="1">
      <alignment horizontal="center"/>
    </xf>
    <xf borderId="4" fillId="18" fontId="54" numFmtId="0" xfId="0" applyAlignment="1" applyBorder="1" applyFont="1">
      <alignment vertical="bottom"/>
    </xf>
    <xf borderId="0" fillId="18" fontId="55" numFmtId="0" xfId="0" applyAlignment="1" applyFont="1">
      <alignment horizontal="center"/>
    </xf>
    <xf borderId="28" fillId="3" fontId="56" numFmtId="0" xfId="0" applyAlignment="1" applyBorder="1" applyFont="1">
      <alignment horizontal="center" vertical="center"/>
    </xf>
    <xf borderId="2" fillId="3" fontId="57" numFmtId="0" xfId="0" applyAlignment="1" applyBorder="1" applyFont="1">
      <alignment vertical="center"/>
    </xf>
    <xf borderId="1" fillId="0" fontId="4"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customschemas.google.com/relationships/workbookmetadata" Target="metadata"/><Relationship Id="rId14" Type="http://schemas.openxmlformats.org/officeDocument/2006/relationships/worksheet" Target="worksheets/sheet11.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5.pn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17</xdr:col>
      <xdr:colOff>923925</xdr:colOff>
      <xdr:row>63</xdr:row>
      <xdr:rowOff>190500</xdr:rowOff>
    </xdr:from>
    <xdr:ext cx="7248525" cy="19907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57150</xdr:colOff>
      <xdr:row>18</xdr:row>
      <xdr:rowOff>0</xdr:rowOff>
    </xdr:from>
    <xdr:ext cx="4267200" cy="524827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47</xdr:row>
      <xdr:rowOff>0</xdr:rowOff>
    </xdr:from>
    <xdr:ext cx="4314825" cy="54197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18</xdr:row>
      <xdr:rowOff>152400</xdr:rowOff>
    </xdr:from>
    <xdr:ext cx="10201275" cy="78676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47625</xdr:colOff>
      <xdr:row>38</xdr:row>
      <xdr:rowOff>38100</xdr:rowOff>
    </xdr:from>
    <xdr:ext cx="16268700" cy="505777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314325</xdr:colOff>
      <xdr:row>18</xdr:row>
      <xdr:rowOff>180975</xdr:rowOff>
    </xdr:from>
    <xdr:ext cx="9048750" cy="40195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bain.com/macro-strategy" TargetMode="External"/><Relationship Id="rId11" Type="http://schemas.openxmlformats.org/officeDocument/2006/relationships/hyperlink" Target="https://www.bain.com/macro-strategy" TargetMode="External"/><Relationship Id="rId10" Type="http://schemas.openxmlformats.org/officeDocument/2006/relationships/hyperlink" Target="https://www.bain.com/macro-strategy" TargetMode="External"/><Relationship Id="rId21" Type="http://schemas.openxmlformats.org/officeDocument/2006/relationships/drawing" Target="../drawings/drawing1.xml"/><Relationship Id="rId13" Type="http://schemas.openxmlformats.org/officeDocument/2006/relationships/hyperlink" Target="https://www.bain.com/macro-strategy" TargetMode="External"/><Relationship Id="rId12" Type="http://schemas.openxmlformats.org/officeDocument/2006/relationships/hyperlink" Target="https://www.bain.com/macro-strategy" TargetMode="External"/><Relationship Id="rId1" Type="http://schemas.openxmlformats.org/officeDocument/2006/relationships/hyperlink" Target="https://www.bain.com/macro-strategy" TargetMode="External"/><Relationship Id="rId2" Type="http://schemas.openxmlformats.org/officeDocument/2006/relationships/hyperlink" Target="https://www.bain.com/macro-strategy" TargetMode="External"/><Relationship Id="rId3" Type="http://schemas.openxmlformats.org/officeDocument/2006/relationships/hyperlink" Target="https://www.bain.com/macro-strategy" TargetMode="External"/><Relationship Id="rId4" Type="http://schemas.openxmlformats.org/officeDocument/2006/relationships/hyperlink" Target="https://www.bain.com/macro-strategy" TargetMode="External"/><Relationship Id="rId9" Type="http://schemas.openxmlformats.org/officeDocument/2006/relationships/hyperlink" Target="https://www.bain.com/macro-strategy" TargetMode="External"/><Relationship Id="rId15" Type="http://schemas.openxmlformats.org/officeDocument/2006/relationships/hyperlink" Target="https://www.bain.com/macro-strategy" TargetMode="External"/><Relationship Id="rId14" Type="http://schemas.openxmlformats.org/officeDocument/2006/relationships/hyperlink" Target="https://www.bain.com/macro-strategy" TargetMode="External"/><Relationship Id="rId17" Type="http://schemas.openxmlformats.org/officeDocument/2006/relationships/hyperlink" Target="https://www.bain.com/macro-strategy" TargetMode="External"/><Relationship Id="rId16" Type="http://schemas.openxmlformats.org/officeDocument/2006/relationships/hyperlink" Target="https://www.bain.com/macro-strategy" TargetMode="External"/><Relationship Id="rId5" Type="http://schemas.openxmlformats.org/officeDocument/2006/relationships/hyperlink" Target="https://www.bain.com/macro-strategy" TargetMode="External"/><Relationship Id="rId19" Type="http://schemas.openxmlformats.org/officeDocument/2006/relationships/hyperlink" Target="https://www.bain.com/macro-strategy" TargetMode="External"/><Relationship Id="rId6" Type="http://schemas.openxmlformats.org/officeDocument/2006/relationships/hyperlink" Target="https://www.bain.com/macro-strategy" TargetMode="External"/><Relationship Id="rId18" Type="http://schemas.openxmlformats.org/officeDocument/2006/relationships/hyperlink" Target="https://www.bain.com/macro-strategy" TargetMode="External"/><Relationship Id="rId7" Type="http://schemas.openxmlformats.org/officeDocument/2006/relationships/hyperlink" Target="https://www.bain.com/macro-strategy" TargetMode="External"/><Relationship Id="rId8" Type="http://schemas.openxmlformats.org/officeDocument/2006/relationships/hyperlink" Target="https://www.bain.com/macro-strategy"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www.bain.com/macro-strategy" TargetMode="External"/><Relationship Id="rId22" Type="http://schemas.openxmlformats.org/officeDocument/2006/relationships/hyperlink" Target="http://www.bain.com/macro-strategy" TargetMode="External"/><Relationship Id="rId21" Type="http://schemas.openxmlformats.org/officeDocument/2006/relationships/hyperlink" Target="http://www.bain.com/macro-strategy" TargetMode="External"/><Relationship Id="rId24" Type="http://schemas.openxmlformats.org/officeDocument/2006/relationships/hyperlink" Target="http://www.bain.com/macro-strategy" TargetMode="External"/><Relationship Id="rId23" Type="http://schemas.openxmlformats.org/officeDocument/2006/relationships/hyperlink" Target="http://www.bain.com/macro-strategy" TargetMode="External"/><Relationship Id="rId1" Type="http://schemas.openxmlformats.org/officeDocument/2006/relationships/hyperlink" Target="http://www.bain.com/macro-strategy" TargetMode="External"/><Relationship Id="rId2" Type="http://schemas.openxmlformats.org/officeDocument/2006/relationships/hyperlink" Target="http://www.bain.com/macro-strategy" TargetMode="External"/><Relationship Id="rId3" Type="http://schemas.openxmlformats.org/officeDocument/2006/relationships/hyperlink" Target="http://www.bain.com/macro-strategy" TargetMode="External"/><Relationship Id="rId4" Type="http://schemas.openxmlformats.org/officeDocument/2006/relationships/hyperlink" Target="http://www.bain.com/macro-strategy" TargetMode="External"/><Relationship Id="rId9" Type="http://schemas.openxmlformats.org/officeDocument/2006/relationships/hyperlink" Target="http://www.bain.com/macro-strategy" TargetMode="External"/><Relationship Id="rId26" Type="http://schemas.openxmlformats.org/officeDocument/2006/relationships/hyperlink" Target="http://www.bain.com/macro-strategy" TargetMode="External"/><Relationship Id="rId25" Type="http://schemas.openxmlformats.org/officeDocument/2006/relationships/hyperlink" Target="http://www.bain.com/macro-strategy" TargetMode="External"/><Relationship Id="rId28" Type="http://schemas.openxmlformats.org/officeDocument/2006/relationships/hyperlink" Target="http://www.bain.com/macro-strategy" TargetMode="External"/><Relationship Id="rId27" Type="http://schemas.openxmlformats.org/officeDocument/2006/relationships/hyperlink" Target="http://www.bain.com/macro-strategy" TargetMode="External"/><Relationship Id="rId5" Type="http://schemas.openxmlformats.org/officeDocument/2006/relationships/hyperlink" Target="http://www.bain.com/macro-strategy" TargetMode="External"/><Relationship Id="rId6" Type="http://schemas.openxmlformats.org/officeDocument/2006/relationships/hyperlink" Target="http://www.bain.com/macro-strategy" TargetMode="External"/><Relationship Id="rId29" Type="http://schemas.openxmlformats.org/officeDocument/2006/relationships/hyperlink" Target="http://www.bain.com/macro-strategy" TargetMode="External"/><Relationship Id="rId7" Type="http://schemas.openxmlformats.org/officeDocument/2006/relationships/hyperlink" Target="http://www.bain.com/macro-strategy" TargetMode="External"/><Relationship Id="rId8" Type="http://schemas.openxmlformats.org/officeDocument/2006/relationships/hyperlink" Target="http://www.bain.com/macro-strategy" TargetMode="External"/><Relationship Id="rId31" Type="http://schemas.openxmlformats.org/officeDocument/2006/relationships/drawing" Target="../drawings/drawing2.xml"/><Relationship Id="rId30" Type="http://schemas.openxmlformats.org/officeDocument/2006/relationships/hyperlink" Target="http://www.bain.com/macro-strategy" TargetMode="External"/><Relationship Id="rId11" Type="http://schemas.openxmlformats.org/officeDocument/2006/relationships/hyperlink" Target="http://www.bain.com/macro-strategy" TargetMode="External"/><Relationship Id="rId10" Type="http://schemas.openxmlformats.org/officeDocument/2006/relationships/hyperlink" Target="http://www.bain.com/macro-strategy" TargetMode="External"/><Relationship Id="rId13" Type="http://schemas.openxmlformats.org/officeDocument/2006/relationships/hyperlink" Target="http://www.bain.com/macro-strategy" TargetMode="External"/><Relationship Id="rId12" Type="http://schemas.openxmlformats.org/officeDocument/2006/relationships/hyperlink" Target="http://www.bain.com/macro-strategy" TargetMode="External"/><Relationship Id="rId15" Type="http://schemas.openxmlformats.org/officeDocument/2006/relationships/hyperlink" Target="http://www.bain.com/macro-strategy" TargetMode="External"/><Relationship Id="rId14" Type="http://schemas.openxmlformats.org/officeDocument/2006/relationships/hyperlink" Target="http://www.bain.com/macro-strategy" TargetMode="External"/><Relationship Id="rId17" Type="http://schemas.openxmlformats.org/officeDocument/2006/relationships/hyperlink" Target="http://www.bain.com/macro-strategy" TargetMode="External"/><Relationship Id="rId16" Type="http://schemas.openxmlformats.org/officeDocument/2006/relationships/hyperlink" Target="http://www.bain.com/macro-strategy" TargetMode="External"/><Relationship Id="rId19" Type="http://schemas.openxmlformats.org/officeDocument/2006/relationships/hyperlink" Target="http://www.bain.com/macro-strategy" TargetMode="External"/><Relationship Id="rId18" Type="http://schemas.openxmlformats.org/officeDocument/2006/relationships/hyperlink" Target="http://www.bain.com/macro-strategy"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bain.com/insights/topics/better-power/" TargetMode="External"/><Relationship Id="rId84" Type="http://schemas.openxmlformats.org/officeDocument/2006/relationships/hyperlink" Target="https://www.bain.com/insights/topics/better-power/" TargetMode="External"/><Relationship Id="rId83" Type="http://schemas.openxmlformats.org/officeDocument/2006/relationships/hyperlink" Target="http://www.bain.com/macro-strategy" TargetMode="External"/><Relationship Id="rId42" Type="http://schemas.openxmlformats.org/officeDocument/2006/relationships/hyperlink" Target="https://www.bain.com/insights/topics/better-power/" TargetMode="External"/><Relationship Id="rId41" Type="http://schemas.openxmlformats.org/officeDocument/2006/relationships/hyperlink" Target="https://www.bain.com/insights/unsticking-your-ai-transformation/" TargetMode="External"/><Relationship Id="rId85" Type="http://schemas.openxmlformats.org/officeDocument/2006/relationships/drawing" Target="../drawings/drawing3.xml"/><Relationship Id="rId44" Type="http://schemas.openxmlformats.org/officeDocument/2006/relationships/hyperlink" Target="https://www.bain.com/insights/topics/better-power/" TargetMode="External"/><Relationship Id="rId43" Type="http://schemas.openxmlformats.org/officeDocument/2006/relationships/hyperlink" Target="https://www.bain.com/insights/unsticking-your-ai-transformation/" TargetMode="External"/><Relationship Id="rId46" Type="http://schemas.openxmlformats.org/officeDocument/2006/relationships/hyperlink" Target="https://www.bain.com/insights/topics/better-power/" TargetMode="External"/><Relationship Id="rId45" Type="http://schemas.openxmlformats.org/officeDocument/2006/relationships/hyperlink" Target="https://www.bain.com/insights/unsticking-your-ai-transformation/" TargetMode="External"/><Relationship Id="rId80" Type="http://schemas.openxmlformats.org/officeDocument/2006/relationships/hyperlink" Target="https://www.bain.com/insights/topics/better-power/" TargetMode="External"/><Relationship Id="rId82" Type="http://schemas.openxmlformats.org/officeDocument/2006/relationships/hyperlink" Target="https://www.bain.com/insights/topics/better-power/" TargetMode="External"/><Relationship Id="rId81" Type="http://schemas.openxmlformats.org/officeDocument/2006/relationships/hyperlink" Target="http://www.bain.com/macro-strategy" TargetMode="External"/><Relationship Id="rId1" Type="http://schemas.openxmlformats.org/officeDocument/2006/relationships/hyperlink" Target="https://www.bain.com/insights/unsticking-your-ai-transformation/" TargetMode="External"/><Relationship Id="rId2" Type="http://schemas.openxmlformats.org/officeDocument/2006/relationships/hyperlink" Target="https://www.bain.com/insights/topics/better-power/" TargetMode="External"/><Relationship Id="rId3" Type="http://schemas.openxmlformats.org/officeDocument/2006/relationships/hyperlink" Target="https://www.bain.com/insights/unsticking-your-ai-transformation/" TargetMode="External"/><Relationship Id="rId4" Type="http://schemas.openxmlformats.org/officeDocument/2006/relationships/hyperlink" Target="https://www.bain.com/insights/topics/better-power/" TargetMode="External"/><Relationship Id="rId9" Type="http://schemas.openxmlformats.org/officeDocument/2006/relationships/hyperlink" Target="https://www.bain.com/insights/unsticking-your-ai-transformation/" TargetMode="External"/><Relationship Id="rId48" Type="http://schemas.openxmlformats.org/officeDocument/2006/relationships/hyperlink" Target="https://www.bain.com/insights/topics/better-power/" TargetMode="External"/><Relationship Id="rId47" Type="http://schemas.openxmlformats.org/officeDocument/2006/relationships/hyperlink" Target="https://www.bain.com/insights/unsticking-your-ai-transformation/" TargetMode="External"/><Relationship Id="rId49" Type="http://schemas.openxmlformats.org/officeDocument/2006/relationships/hyperlink" Target="https://www.bain.com/insights/unsticking-your-ai-transformation/" TargetMode="External"/><Relationship Id="rId5" Type="http://schemas.openxmlformats.org/officeDocument/2006/relationships/hyperlink" Target="https://www.bain.com/insights/unsticking-your-ai-transformation/" TargetMode="External"/><Relationship Id="rId6" Type="http://schemas.openxmlformats.org/officeDocument/2006/relationships/hyperlink" Target="https://www.bain.com/insights/topics/better-power/" TargetMode="External"/><Relationship Id="rId7" Type="http://schemas.openxmlformats.org/officeDocument/2006/relationships/hyperlink" Target="https://www.bain.com/insights/unsticking-your-ai-transformation/" TargetMode="External"/><Relationship Id="rId8" Type="http://schemas.openxmlformats.org/officeDocument/2006/relationships/hyperlink" Target="https://www.bain.com/insights/topics/better-power/" TargetMode="External"/><Relationship Id="rId73" Type="http://schemas.openxmlformats.org/officeDocument/2006/relationships/hyperlink" Target="http://www.bain.com/macro-strategy" TargetMode="External"/><Relationship Id="rId72" Type="http://schemas.openxmlformats.org/officeDocument/2006/relationships/hyperlink" Target="https://www.bain.com/insights/topics/better-power/" TargetMode="External"/><Relationship Id="rId31" Type="http://schemas.openxmlformats.org/officeDocument/2006/relationships/hyperlink" Target="https://www.bain.com/insights/unsticking-your-ai-transformation/" TargetMode="External"/><Relationship Id="rId75" Type="http://schemas.openxmlformats.org/officeDocument/2006/relationships/hyperlink" Target="http://www.bain.com/macro-strategy" TargetMode="External"/><Relationship Id="rId30" Type="http://schemas.openxmlformats.org/officeDocument/2006/relationships/hyperlink" Target="https://www.bain.com/insights/topics/better-power/" TargetMode="External"/><Relationship Id="rId74" Type="http://schemas.openxmlformats.org/officeDocument/2006/relationships/hyperlink" Target="https://www.bain.com/insights/topics/better-power/" TargetMode="External"/><Relationship Id="rId33" Type="http://schemas.openxmlformats.org/officeDocument/2006/relationships/hyperlink" Target="https://www.bain.com/insights/unsticking-your-ai-transformation/" TargetMode="External"/><Relationship Id="rId77" Type="http://schemas.openxmlformats.org/officeDocument/2006/relationships/hyperlink" Target="http://www.bain.com/macro-strategy" TargetMode="External"/><Relationship Id="rId32" Type="http://schemas.openxmlformats.org/officeDocument/2006/relationships/hyperlink" Target="https://www.bain.com/insights/topics/better-power/" TargetMode="External"/><Relationship Id="rId76" Type="http://schemas.openxmlformats.org/officeDocument/2006/relationships/hyperlink" Target="https://www.bain.com/insights/topics/better-power/" TargetMode="External"/><Relationship Id="rId35" Type="http://schemas.openxmlformats.org/officeDocument/2006/relationships/hyperlink" Target="https://www.bain.com/insights/unsticking-your-ai-transformation/" TargetMode="External"/><Relationship Id="rId79" Type="http://schemas.openxmlformats.org/officeDocument/2006/relationships/hyperlink" Target="http://www.bain.com/macro-strategy" TargetMode="External"/><Relationship Id="rId34" Type="http://schemas.openxmlformats.org/officeDocument/2006/relationships/hyperlink" Target="https://www.bain.com/insights/topics/better-power/" TargetMode="External"/><Relationship Id="rId78" Type="http://schemas.openxmlformats.org/officeDocument/2006/relationships/hyperlink" Target="https://www.bain.com/insights/topics/better-power/" TargetMode="External"/><Relationship Id="rId71" Type="http://schemas.openxmlformats.org/officeDocument/2006/relationships/hyperlink" Target="https://www.bain.com/insights/unsticking-your-ai-transformation/" TargetMode="External"/><Relationship Id="rId70" Type="http://schemas.openxmlformats.org/officeDocument/2006/relationships/hyperlink" Target="https://www.bain.com/insights/topics/better-power/" TargetMode="External"/><Relationship Id="rId37" Type="http://schemas.openxmlformats.org/officeDocument/2006/relationships/hyperlink" Target="https://www.bain.com/insights/unsticking-your-ai-transformation/" TargetMode="External"/><Relationship Id="rId36" Type="http://schemas.openxmlformats.org/officeDocument/2006/relationships/hyperlink" Target="https://www.bain.com/insights/topics/better-power/" TargetMode="External"/><Relationship Id="rId39" Type="http://schemas.openxmlformats.org/officeDocument/2006/relationships/hyperlink" Target="https://www.bain.com/insights/unsticking-your-ai-transformation/" TargetMode="External"/><Relationship Id="rId38" Type="http://schemas.openxmlformats.org/officeDocument/2006/relationships/hyperlink" Target="https://www.bain.com/insights/topics/better-power/" TargetMode="External"/><Relationship Id="rId62" Type="http://schemas.openxmlformats.org/officeDocument/2006/relationships/hyperlink" Target="https://www.bain.com/insights/topics/better-power/" TargetMode="External"/><Relationship Id="rId61" Type="http://schemas.openxmlformats.org/officeDocument/2006/relationships/hyperlink" Target="http://www.bain.com/macro-strategy" TargetMode="External"/><Relationship Id="rId20" Type="http://schemas.openxmlformats.org/officeDocument/2006/relationships/hyperlink" Target="https://www.bain.com/insights/topics/better-power/" TargetMode="External"/><Relationship Id="rId64" Type="http://schemas.openxmlformats.org/officeDocument/2006/relationships/hyperlink" Target="https://www.bain.com/insights/topics/better-power/" TargetMode="External"/><Relationship Id="rId63" Type="http://schemas.openxmlformats.org/officeDocument/2006/relationships/hyperlink" Target="https://www.bain.com/insights/unsticking-your-ai-transformation/" TargetMode="External"/><Relationship Id="rId22" Type="http://schemas.openxmlformats.org/officeDocument/2006/relationships/hyperlink" Target="https://www.bain.com/insights/topics/better-power/" TargetMode="External"/><Relationship Id="rId66" Type="http://schemas.openxmlformats.org/officeDocument/2006/relationships/hyperlink" Target="https://www.bain.com/insights/topics/better-power/" TargetMode="External"/><Relationship Id="rId21" Type="http://schemas.openxmlformats.org/officeDocument/2006/relationships/hyperlink" Target="https://www.bain.com/insights/unsticking-your-ai-transformation/" TargetMode="External"/><Relationship Id="rId65" Type="http://schemas.openxmlformats.org/officeDocument/2006/relationships/hyperlink" Target="https://www.bain.com/insights/unsticking-your-ai-transformation/" TargetMode="External"/><Relationship Id="rId24" Type="http://schemas.openxmlformats.org/officeDocument/2006/relationships/hyperlink" Target="https://www.bain.com/insights/topics/better-power/" TargetMode="External"/><Relationship Id="rId68" Type="http://schemas.openxmlformats.org/officeDocument/2006/relationships/hyperlink" Target="https://www.bain.com/insights/topics/better-power/" TargetMode="External"/><Relationship Id="rId23" Type="http://schemas.openxmlformats.org/officeDocument/2006/relationships/hyperlink" Target="https://www.bain.com/insights/unsticking-your-ai-transformation/" TargetMode="External"/><Relationship Id="rId67" Type="http://schemas.openxmlformats.org/officeDocument/2006/relationships/hyperlink" Target="https://www.bain.com/insights/unsticking-your-ai-transformation/" TargetMode="External"/><Relationship Id="rId60" Type="http://schemas.openxmlformats.org/officeDocument/2006/relationships/hyperlink" Target="https://www.bain.com/insights/topics/better-power/" TargetMode="External"/><Relationship Id="rId26" Type="http://schemas.openxmlformats.org/officeDocument/2006/relationships/hyperlink" Target="https://www.bain.com/insights/topics/better-power/" TargetMode="External"/><Relationship Id="rId25" Type="http://schemas.openxmlformats.org/officeDocument/2006/relationships/hyperlink" Target="https://www.bain.com/insights/unsticking-your-ai-transformation/" TargetMode="External"/><Relationship Id="rId69" Type="http://schemas.openxmlformats.org/officeDocument/2006/relationships/hyperlink" Target="https://www.bain.com/insights/unsticking-your-ai-transformation/" TargetMode="External"/><Relationship Id="rId28" Type="http://schemas.openxmlformats.org/officeDocument/2006/relationships/hyperlink" Target="https://www.bain.com/insights/topics/better-power/" TargetMode="External"/><Relationship Id="rId27" Type="http://schemas.openxmlformats.org/officeDocument/2006/relationships/hyperlink" Target="https://www.bain.com/insights/unsticking-your-ai-transformation/" TargetMode="External"/><Relationship Id="rId29" Type="http://schemas.openxmlformats.org/officeDocument/2006/relationships/hyperlink" Target="https://www.bain.com/insights/unsticking-your-ai-transformation/" TargetMode="External"/><Relationship Id="rId51" Type="http://schemas.openxmlformats.org/officeDocument/2006/relationships/hyperlink" Target="https://www.bain.com/insights/unsticking-your-ai-transformation/" TargetMode="External"/><Relationship Id="rId50" Type="http://schemas.openxmlformats.org/officeDocument/2006/relationships/hyperlink" Target="https://www.bain.com/insights/topics/better-power/" TargetMode="External"/><Relationship Id="rId53" Type="http://schemas.openxmlformats.org/officeDocument/2006/relationships/hyperlink" Target="https://www.bain.com/insights/unsticking-your-ai-transformation/" TargetMode="External"/><Relationship Id="rId52" Type="http://schemas.openxmlformats.org/officeDocument/2006/relationships/hyperlink" Target="https://www.bain.com/insights/topics/better-power/" TargetMode="External"/><Relationship Id="rId11" Type="http://schemas.openxmlformats.org/officeDocument/2006/relationships/hyperlink" Target="https://www.bain.com/insights/unsticking-your-ai-transformation/" TargetMode="External"/><Relationship Id="rId55" Type="http://schemas.openxmlformats.org/officeDocument/2006/relationships/hyperlink" Target="https://www.bain.com/insights/unsticking-your-ai-transformation/" TargetMode="External"/><Relationship Id="rId10" Type="http://schemas.openxmlformats.org/officeDocument/2006/relationships/hyperlink" Target="https://www.bain.com/insights/topics/better-power/" TargetMode="External"/><Relationship Id="rId54" Type="http://schemas.openxmlformats.org/officeDocument/2006/relationships/hyperlink" Target="https://www.bain.com/insights/topics/better-power/" TargetMode="External"/><Relationship Id="rId13" Type="http://schemas.openxmlformats.org/officeDocument/2006/relationships/hyperlink" Target="https://www.bain.com/insights/unsticking-your-ai-transformation/" TargetMode="External"/><Relationship Id="rId57" Type="http://schemas.openxmlformats.org/officeDocument/2006/relationships/hyperlink" Target="https://www.bain.com/insights/unsticking-your-ai-transformation/" TargetMode="External"/><Relationship Id="rId12" Type="http://schemas.openxmlformats.org/officeDocument/2006/relationships/hyperlink" Target="https://www.bain.com/insights/topics/better-power/" TargetMode="External"/><Relationship Id="rId56" Type="http://schemas.openxmlformats.org/officeDocument/2006/relationships/hyperlink" Target="https://www.bain.com/insights/topics/better-power/" TargetMode="External"/><Relationship Id="rId15" Type="http://schemas.openxmlformats.org/officeDocument/2006/relationships/hyperlink" Target="https://www.bain.com/insights/unsticking-your-ai-transformation/" TargetMode="External"/><Relationship Id="rId59" Type="http://schemas.openxmlformats.org/officeDocument/2006/relationships/hyperlink" Target="https://www.bain.com/insights/unsticking-your-ai-transformation/" TargetMode="External"/><Relationship Id="rId14" Type="http://schemas.openxmlformats.org/officeDocument/2006/relationships/hyperlink" Target="https://www.bain.com/insights/topics/better-power/" TargetMode="External"/><Relationship Id="rId58" Type="http://schemas.openxmlformats.org/officeDocument/2006/relationships/hyperlink" Target="https://www.bain.com/insights/topics/better-power/" TargetMode="External"/><Relationship Id="rId17" Type="http://schemas.openxmlformats.org/officeDocument/2006/relationships/hyperlink" Target="https://www.bain.com/insights/unsticking-your-ai-transformation/" TargetMode="External"/><Relationship Id="rId16" Type="http://schemas.openxmlformats.org/officeDocument/2006/relationships/hyperlink" Target="https://www.bain.com/insights/topics/better-power/" TargetMode="External"/><Relationship Id="rId19" Type="http://schemas.openxmlformats.org/officeDocument/2006/relationships/hyperlink" Target="https://www.bain.com/insights/unsticking-your-ai-transformation/" TargetMode="External"/><Relationship Id="rId18" Type="http://schemas.openxmlformats.org/officeDocument/2006/relationships/hyperlink" Target="https://www.bain.com/insights/topics/better-power/"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57"/>
    <col customWidth="1" min="2" max="2" width="10.57"/>
    <col customWidth="1" min="5" max="5" width="20.14"/>
    <col customWidth="1" min="6" max="6" width="74.0"/>
    <col customWidth="1" min="7" max="7" width="37.0"/>
    <col customWidth="1" min="8" max="8" width="22.43"/>
    <col customWidth="1" min="9" max="9" width="9.14"/>
    <col customWidth="1" min="10" max="10" width="5.29"/>
    <col customWidth="1" min="14" max="15" width="10.71"/>
    <col customWidth="1" min="16" max="16" width="4.71"/>
    <col customWidth="1" min="17" max="17" width="4.86"/>
    <col customWidth="1" min="18" max="18" width="43.14"/>
    <col customWidth="1" min="19" max="19" width="35.29"/>
    <col customWidth="1" min="20" max="20" width="204.0"/>
    <col customWidth="1" min="21" max="21" width="252.43"/>
    <col customWidth="1" min="22" max="22" width="6.0"/>
    <col customWidth="1" min="23" max="37" width="6.14"/>
  </cols>
  <sheetData>
    <row r="1" ht="51.0" customHeight="1">
      <c r="A1" s="1" t="s">
        <v>0</v>
      </c>
      <c r="B1" s="1" t="s">
        <v>1</v>
      </c>
      <c r="C1" s="1" t="s">
        <v>2</v>
      </c>
      <c r="D1" s="1" t="s">
        <v>3</v>
      </c>
      <c r="E1" s="2" t="s">
        <v>4</v>
      </c>
      <c r="F1" s="2" t="s">
        <v>5</v>
      </c>
      <c r="G1" s="1" t="s">
        <v>6</v>
      </c>
      <c r="H1" s="1" t="s">
        <v>7</v>
      </c>
      <c r="I1" s="1" t="s">
        <v>8</v>
      </c>
      <c r="J1" s="1" t="s">
        <v>9</v>
      </c>
      <c r="K1" s="1" t="s">
        <v>10</v>
      </c>
      <c r="L1" s="1" t="s">
        <v>11</v>
      </c>
      <c r="M1" s="1" t="s">
        <v>12</v>
      </c>
      <c r="N1" s="1" t="s">
        <v>13</v>
      </c>
      <c r="O1" s="1" t="s">
        <v>14</v>
      </c>
      <c r="P1" s="1" t="s">
        <v>15</v>
      </c>
      <c r="Q1" s="1" t="s">
        <v>16</v>
      </c>
      <c r="R1" s="1" t="s">
        <v>17</v>
      </c>
      <c r="S1" s="1" t="s">
        <v>18</v>
      </c>
      <c r="T1" s="3" t="s">
        <v>19</v>
      </c>
      <c r="U1" s="1" t="s">
        <v>20</v>
      </c>
      <c r="V1" s="1" t="s">
        <v>21</v>
      </c>
      <c r="W1" s="1" t="s">
        <v>16</v>
      </c>
      <c r="X1" s="1" t="s">
        <v>22</v>
      </c>
      <c r="Y1" s="1" t="s">
        <v>23</v>
      </c>
      <c r="Z1" s="1" t="s">
        <v>21</v>
      </c>
      <c r="AA1" s="1" t="s">
        <v>16</v>
      </c>
      <c r="AB1" s="1" t="s">
        <v>24</v>
      </c>
      <c r="AC1" s="1" t="s">
        <v>25</v>
      </c>
      <c r="AD1" s="1" t="s">
        <v>21</v>
      </c>
      <c r="AE1" s="1" t="s">
        <v>16</v>
      </c>
      <c r="AF1" s="1" t="s">
        <v>26</v>
      </c>
      <c r="AG1" s="1" t="s">
        <v>27</v>
      </c>
      <c r="AH1" s="1" t="s">
        <v>21</v>
      </c>
      <c r="AI1" s="1" t="s">
        <v>28</v>
      </c>
      <c r="AJ1" s="1" t="s">
        <v>29</v>
      </c>
      <c r="AK1" s="1" t="s">
        <v>30</v>
      </c>
    </row>
    <row r="2">
      <c r="T2" s="4"/>
    </row>
    <row r="3">
      <c r="A3" s="5" t="b">
        <v>1</v>
      </c>
      <c r="B3" s="6" t="s">
        <v>31</v>
      </c>
      <c r="C3" s="7"/>
      <c r="D3" s="7"/>
      <c r="E3" s="4" t="s">
        <v>32</v>
      </c>
      <c r="F3" s="8" t="s">
        <v>33</v>
      </c>
      <c r="G3" s="7" t="str">
        <f t="shared" ref="G3:G6" si="1">LEFT(F3,FIND(CHAR(160),SUBSTITUTE(F3,"_",CHAR(160),3)) - 1)</f>
        <v>WSJ_NAM_Subscribers</v>
      </c>
      <c r="H3" s="9" t="s">
        <v>34</v>
      </c>
      <c r="I3" s="10" t="s">
        <v>35</v>
      </c>
      <c r="J3" s="7"/>
      <c r="K3" s="11">
        <v>55.0</v>
      </c>
      <c r="L3" s="4" t="s">
        <v>36</v>
      </c>
      <c r="M3" s="12" t="s">
        <v>37</v>
      </c>
      <c r="N3" s="13">
        <v>45931.0</v>
      </c>
      <c r="O3" s="13">
        <v>45961.0</v>
      </c>
      <c r="P3" s="7"/>
      <c r="Q3" s="7"/>
      <c r="R3" s="14" t="s">
        <v>38</v>
      </c>
      <c r="S3" s="15" t="s">
        <v>39</v>
      </c>
      <c r="T3" s="4" t="str">
        <f t="shared" ref="T3:T6" si="2">CONCATENATE("?","utm_source=",LOWER(B3),"&amp;utm_medium=display&amp;utm_term=",LOWER(F3),"&amp;utm_content=",LOWER(R3),"&amp;utm_campaign=db-brand-2026")</f>
        <v>?utm_source=wsj&amp;utm_medium=display&amp;utm_term=wsj_nam_subscribers_display_300x250_q1&amp;utm_content=macro_stmodels_300x250&amp;utm_campaign=db-brand-2026</v>
      </c>
      <c r="U3" s="16" t="str">
        <f t="shared" ref="U3:U6" si="3">CONCAT(S3,T3)</f>
        <v>www.bain.com/macro-strategy?utm_source=wsj&amp;utm_medium=display&amp;utm_term=wsj_nam_subscribers_display_300x250_q1&amp;utm_content=macro_stmodels_300x250&amp;utm_campaign=db-brand-2026</v>
      </c>
      <c r="V3" s="17">
        <v>1.0</v>
      </c>
      <c r="W3" s="7"/>
      <c r="X3" s="7"/>
      <c r="Y3" s="7"/>
      <c r="Z3" s="7"/>
      <c r="AA3" s="7"/>
      <c r="AB3" s="7"/>
      <c r="AC3" s="7"/>
      <c r="AD3" s="7"/>
      <c r="AE3" s="7"/>
      <c r="AF3" s="7"/>
      <c r="AG3" s="7"/>
      <c r="AH3" s="7"/>
      <c r="AI3" s="7"/>
      <c r="AJ3" s="7"/>
      <c r="AK3" s="7"/>
    </row>
    <row r="4">
      <c r="A4" s="5" t="b">
        <v>1</v>
      </c>
      <c r="B4" s="6" t="s">
        <v>31</v>
      </c>
      <c r="C4" s="7"/>
      <c r="D4" s="7"/>
      <c r="E4" s="4" t="s">
        <v>32</v>
      </c>
      <c r="F4" s="8" t="s">
        <v>40</v>
      </c>
      <c r="G4" s="7" t="str">
        <f t="shared" si="1"/>
        <v>WSJ_NAM_Subscribers</v>
      </c>
      <c r="H4" s="9" t="s">
        <v>34</v>
      </c>
      <c r="I4" s="10" t="s">
        <v>35</v>
      </c>
      <c r="J4" s="7"/>
      <c r="K4" s="11">
        <v>55.0</v>
      </c>
      <c r="L4" s="4" t="s">
        <v>41</v>
      </c>
      <c r="M4" s="12" t="s">
        <v>37</v>
      </c>
      <c r="N4" s="13">
        <v>45931.0</v>
      </c>
      <c r="O4" s="13">
        <v>45961.0</v>
      </c>
      <c r="P4" s="7"/>
      <c r="Q4" s="7"/>
      <c r="R4" s="14" t="s">
        <v>42</v>
      </c>
      <c r="S4" s="15" t="s">
        <v>43</v>
      </c>
      <c r="T4" s="4" t="str">
        <f t="shared" si="2"/>
        <v>?utm_source=wsj&amp;utm_medium=display&amp;utm_term=wsj_nam_subscribers_display_300x600_q1&amp;utm_content=macro_stexpire_300x600&amp;utm_campaign=db-brand-2026</v>
      </c>
      <c r="U4" s="16" t="str">
        <f t="shared" si="3"/>
        <v>www.bain.com/macro-strategy?utm_source=wsj&amp;utm_medium=display&amp;utm_term=wsj_nam_subscribers_display_300x600_q1&amp;utm_content=macro_stexpire_300x600&amp;utm_campaign=db-brand-2026</v>
      </c>
      <c r="V4" s="17">
        <v>1.0</v>
      </c>
      <c r="W4" s="7"/>
      <c r="X4" s="7"/>
      <c r="Y4" s="7"/>
      <c r="Z4" s="7"/>
      <c r="AA4" s="7"/>
      <c r="AB4" s="7"/>
      <c r="AC4" s="7"/>
      <c r="AD4" s="7"/>
      <c r="AE4" s="7"/>
      <c r="AF4" s="7"/>
      <c r="AG4" s="7"/>
      <c r="AH4" s="7"/>
      <c r="AI4" s="7"/>
      <c r="AJ4" s="7"/>
      <c r="AK4" s="7"/>
    </row>
    <row r="5">
      <c r="A5" s="5" t="b">
        <v>1</v>
      </c>
      <c r="B5" s="6" t="s">
        <v>31</v>
      </c>
      <c r="C5" s="7"/>
      <c r="D5" s="7"/>
      <c r="E5" s="4" t="s">
        <v>32</v>
      </c>
      <c r="F5" s="8" t="s">
        <v>44</v>
      </c>
      <c r="G5" s="7" t="str">
        <f t="shared" si="1"/>
        <v>WSJ_NAM_Subscribers</v>
      </c>
      <c r="H5" s="9" t="s">
        <v>34</v>
      </c>
      <c r="I5" s="10" t="s">
        <v>35</v>
      </c>
      <c r="J5" s="7"/>
      <c r="K5" s="11">
        <v>55.0</v>
      </c>
      <c r="L5" s="4" t="s">
        <v>45</v>
      </c>
      <c r="M5" s="12" t="s">
        <v>37</v>
      </c>
      <c r="N5" s="13">
        <v>45931.0</v>
      </c>
      <c r="O5" s="13">
        <v>45961.0</v>
      </c>
      <c r="P5" s="7"/>
      <c r="Q5" s="7"/>
      <c r="R5" s="14" t="s">
        <v>46</v>
      </c>
      <c r="S5" s="15" t="s">
        <v>47</v>
      </c>
      <c r="T5" s="4" t="str">
        <f t="shared" si="2"/>
        <v>?utm_source=wsj&amp;utm_medium=display&amp;utm_term=wsj_nam_subscribers_display_970x250_q1&amp;utm_content=macro_stlaggardsleaders_970x250&amp;utm_campaign=db-brand-2026</v>
      </c>
      <c r="U5" s="16" t="str">
        <f t="shared" si="3"/>
        <v>www.bain.com/macro-strategy?utm_source=wsj&amp;utm_medium=display&amp;utm_term=wsj_nam_subscribers_display_970x250_q1&amp;utm_content=macro_stlaggardsleaders_970x250&amp;utm_campaign=db-brand-2026</v>
      </c>
      <c r="V5" s="17">
        <v>1.0</v>
      </c>
      <c r="W5" s="7"/>
      <c r="X5" s="7"/>
      <c r="Y5" s="7"/>
      <c r="Z5" s="7"/>
      <c r="AA5" s="7"/>
      <c r="AB5" s="7"/>
      <c r="AC5" s="7"/>
      <c r="AD5" s="7"/>
      <c r="AE5" s="7"/>
      <c r="AF5" s="7"/>
      <c r="AG5" s="7"/>
      <c r="AH5" s="7"/>
      <c r="AI5" s="7"/>
      <c r="AJ5" s="7"/>
      <c r="AK5" s="7"/>
    </row>
    <row r="6">
      <c r="A6" s="5" t="b">
        <v>1</v>
      </c>
      <c r="B6" s="6" t="s">
        <v>31</v>
      </c>
      <c r="C6" s="7"/>
      <c r="D6" s="7"/>
      <c r="E6" s="4" t="s">
        <v>48</v>
      </c>
      <c r="F6" s="8" t="s">
        <v>49</v>
      </c>
      <c r="G6" s="7" t="str">
        <f t="shared" si="1"/>
        <v>WSJ_NAM_Subscribers</v>
      </c>
      <c r="H6" s="9" t="s">
        <v>34</v>
      </c>
      <c r="I6" s="10" t="s">
        <v>35</v>
      </c>
      <c r="J6" s="7"/>
      <c r="K6" s="11">
        <v>55.0</v>
      </c>
      <c r="L6" s="4" t="s">
        <v>50</v>
      </c>
      <c r="M6" s="12" t="s">
        <v>51</v>
      </c>
      <c r="N6" s="13">
        <v>45931.0</v>
      </c>
      <c r="O6" s="13">
        <v>45961.0</v>
      </c>
      <c r="P6" s="7"/>
      <c r="Q6" s="7"/>
      <c r="R6" s="14" t="s">
        <v>52</v>
      </c>
      <c r="S6" s="15" t="s">
        <v>53</v>
      </c>
      <c r="T6" s="4" t="str">
        <f t="shared" si="2"/>
        <v>?utm_source=wsj&amp;utm_medium=display&amp;utm_term=wsj_nam_subscribers_display_macro_ststrategyactions_folioriver_q1&amp;utm_content=macro_ststrategyactions_folioriver&amp;utm_campaign=db-brand-2026</v>
      </c>
      <c r="U6" s="16" t="str">
        <f t="shared" si="3"/>
        <v>www.bain.com/macro-strategy?utm_source=wsj&amp;utm_medium=display&amp;utm_term=wsj_nam_subscribers_display_macro_ststrategyactions_folioriver_q1&amp;utm_content=macro_ststrategyactions_folioriver&amp;utm_campaign=db-brand-2026</v>
      </c>
      <c r="V6" s="17">
        <v>1.0</v>
      </c>
      <c r="W6" s="7"/>
      <c r="X6" s="7"/>
      <c r="Y6" s="7"/>
      <c r="Z6" s="7"/>
      <c r="AA6" s="7"/>
      <c r="AB6" s="7"/>
      <c r="AC6" s="7"/>
      <c r="AD6" s="7"/>
      <c r="AE6" s="7"/>
      <c r="AF6" s="7"/>
      <c r="AG6" s="7"/>
      <c r="AH6" s="7"/>
      <c r="AI6" s="7"/>
      <c r="AJ6" s="7"/>
      <c r="AK6" s="7"/>
    </row>
    <row r="7">
      <c r="B7" s="18"/>
      <c r="T7" s="4"/>
    </row>
    <row r="8">
      <c r="A8" s="5" t="b">
        <v>1</v>
      </c>
      <c r="B8" s="6" t="s">
        <v>31</v>
      </c>
      <c r="C8" s="7"/>
      <c r="D8" s="7"/>
      <c r="E8" s="4" t="s">
        <v>32</v>
      </c>
      <c r="F8" s="8" t="s">
        <v>54</v>
      </c>
      <c r="G8" s="7" t="str">
        <f t="shared" ref="G8:G11" si="4">LEFT(F8,FIND(CHAR(160),SUBSTITUTE(F8,"_",CHAR(160),3)) - 1)</f>
        <v>WSJ_Global_Subscribers</v>
      </c>
      <c r="H8" s="9" t="s">
        <v>34</v>
      </c>
      <c r="I8" s="10" t="s">
        <v>35</v>
      </c>
      <c r="J8" s="7"/>
      <c r="K8" s="11">
        <v>55.0</v>
      </c>
      <c r="L8" s="4" t="s">
        <v>36</v>
      </c>
      <c r="M8" s="12" t="s">
        <v>37</v>
      </c>
      <c r="N8" s="13">
        <v>45931.0</v>
      </c>
      <c r="O8" s="13">
        <v>45961.0</v>
      </c>
      <c r="P8" s="7"/>
      <c r="Q8" s="7"/>
      <c r="R8" s="14" t="s">
        <v>38</v>
      </c>
      <c r="S8" s="15" t="s">
        <v>55</v>
      </c>
      <c r="T8" s="4" t="str">
        <f t="shared" ref="T8:T11" si="5">CONCATENATE("?","utm_source=",LOWER(B8),"&amp;utm_medium=display&amp;utm_term=",LOWER(F8),"&amp;utm_content=",LOWER(R8),"&amp;utm_campaign=db-brand-2026")</f>
        <v>?utm_source=wsj&amp;utm_medium=display&amp;utm_term=wsj_global_subscribers_display_300x250_q1&amp;utm_content=macro_stmodels_300x250&amp;utm_campaign=db-brand-2026</v>
      </c>
      <c r="U8" s="16" t="str">
        <f t="shared" ref="U8:U11" si="6">CONCAT(S8,T8)</f>
        <v>www.bain.com/macro-strategy?utm_source=wsj&amp;utm_medium=display&amp;utm_term=wsj_global_subscribers_display_300x250_q1&amp;utm_content=macro_stmodels_300x250&amp;utm_campaign=db-brand-2026</v>
      </c>
      <c r="V8" s="17">
        <v>1.0</v>
      </c>
      <c r="W8" s="7"/>
      <c r="X8" s="7"/>
      <c r="Y8" s="7"/>
      <c r="Z8" s="7"/>
      <c r="AA8" s="7"/>
      <c r="AB8" s="7"/>
      <c r="AC8" s="7"/>
      <c r="AD8" s="7"/>
      <c r="AE8" s="7"/>
      <c r="AF8" s="7"/>
      <c r="AG8" s="7"/>
      <c r="AH8" s="7"/>
      <c r="AI8" s="7"/>
      <c r="AJ8" s="7"/>
      <c r="AK8" s="7"/>
    </row>
    <row r="9">
      <c r="A9" s="5" t="b">
        <v>1</v>
      </c>
      <c r="B9" s="6" t="s">
        <v>31</v>
      </c>
      <c r="C9" s="7"/>
      <c r="D9" s="7"/>
      <c r="E9" s="4" t="s">
        <v>32</v>
      </c>
      <c r="F9" s="8" t="s">
        <v>56</v>
      </c>
      <c r="G9" s="7" t="str">
        <f t="shared" si="4"/>
        <v>WSJ_Global_Subscribers</v>
      </c>
      <c r="H9" s="9" t="s">
        <v>34</v>
      </c>
      <c r="I9" s="10" t="s">
        <v>35</v>
      </c>
      <c r="J9" s="7"/>
      <c r="K9" s="11">
        <v>55.0</v>
      </c>
      <c r="L9" s="4" t="s">
        <v>41</v>
      </c>
      <c r="M9" s="12" t="s">
        <v>37</v>
      </c>
      <c r="N9" s="13">
        <v>45931.0</v>
      </c>
      <c r="O9" s="13">
        <v>45961.0</v>
      </c>
      <c r="P9" s="7"/>
      <c r="Q9" s="7"/>
      <c r="R9" s="14" t="s">
        <v>42</v>
      </c>
      <c r="S9" s="15" t="s">
        <v>57</v>
      </c>
      <c r="T9" s="4" t="str">
        <f t="shared" si="5"/>
        <v>?utm_source=wsj&amp;utm_medium=display&amp;utm_term=wsj_global_subscribers_display_300x600_q1&amp;utm_content=macro_stexpire_300x600&amp;utm_campaign=db-brand-2026</v>
      </c>
      <c r="U9" s="16" t="str">
        <f t="shared" si="6"/>
        <v>www.bain.com/macro-strategy?utm_source=wsj&amp;utm_medium=display&amp;utm_term=wsj_global_subscribers_display_300x600_q1&amp;utm_content=macro_stexpire_300x600&amp;utm_campaign=db-brand-2026</v>
      </c>
      <c r="V9" s="17">
        <v>1.0</v>
      </c>
      <c r="W9" s="7"/>
      <c r="X9" s="7"/>
      <c r="Y9" s="7"/>
      <c r="Z9" s="7"/>
      <c r="AA9" s="7"/>
      <c r="AB9" s="7"/>
      <c r="AC9" s="7"/>
      <c r="AD9" s="7"/>
      <c r="AE9" s="7"/>
      <c r="AF9" s="7"/>
      <c r="AG9" s="7"/>
      <c r="AH9" s="7"/>
      <c r="AI9" s="7"/>
      <c r="AJ9" s="7"/>
      <c r="AK9" s="7"/>
    </row>
    <row r="10">
      <c r="A10" s="5" t="b">
        <v>1</v>
      </c>
      <c r="B10" s="6" t="s">
        <v>31</v>
      </c>
      <c r="C10" s="7"/>
      <c r="D10" s="7"/>
      <c r="E10" s="4" t="s">
        <v>32</v>
      </c>
      <c r="F10" s="8" t="s">
        <v>58</v>
      </c>
      <c r="G10" s="7" t="str">
        <f t="shared" si="4"/>
        <v>WSJ_Global_Subscribers</v>
      </c>
      <c r="H10" s="9" t="s">
        <v>34</v>
      </c>
      <c r="I10" s="10" t="s">
        <v>35</v>
      </c>
      <c r="J10" s="7"/>
      <c r="K10" s="11">
        <v>55.0</v>
      </c>
      <c r="L10" s="4" t="s">
        <v>45</v>
      </c>
      <c r="M10" s="12" t="s">
        <v>37</v>
      </c>
      <c r="N10" s="13">
        <v>45931.0</v>
      </c>
      <c r="O10" s="13">
        <v>45961.0</v>
      </c>
      <c r="P10" s="7"/>
      <c r="Q10" s="7"/>
      <c r="R10" s="14" t="s">
        <v>46</v>
      </c>
      <c r="S10" s="15" t="s">
        <v>59</v>
      </c>
      <c r="T10" s="4" t="str">
        <f t="shared" si="5"/>
        <v>?utm_source=wsj&amp;utm_medium=display&amp;utm_term=wsj_global_subscribers_display_970x250_q1&amp;utm_content=macro_stlaggardsleaders_970x250&amp;utm_campaign=db-brand-2026</v>
      </c>
      <c r="U10" s="16" t="str">
        <f t="shared" si="6"/>
        <v>www.bain.com/macro-strategy?utm_source=wsj&amp;utm_medium=display&amp;utm_term=wsj_global_subscribers_display_970x250_q1&amp;utm_content=macro_stlaggardsleaders_970x250&amp;utm_campaign=db-brand-2026</v>
      </c>
      <c r="V10" s="17">
        <v>1.0</v>
      </c>
      <c r="W10" s="7"/>
      <c r="X10" s="7"/>
      <c r="Y10" s="7"/>
      <c r="Z10" s="7"/>
      <c r="AA10" s="7"/>
      <c r="AB10" s="7"/>
      <c r="AC10" s="7"/>
      <c r="AD10" s="7"/>
      <c r="AE10" s="7"/>
      <c r="AF10" s="7"/>
      <c r="AG10" s="7"/>
      <c r="AH10" s="7"/>
      <c r="AI10" s="7"/>
      <c r="AJ10" s="7"/>
      <c r="AK10" s="7"/>
    </row>
    <row r="11">
      <c r="A11" s="5" t="b">
        <v>1</v>
      </c>
      <c r="B11" s="6" t="s">
        <v>31</v>
      </c>
      <c r="C11" s="7"/>
      <c r="D11" s="7"/>
      <c r="E11" s="4" t="s">
        <v>48</v>
      </c>
      <c r="F11" s="8" t="s">
        <v>60</v>
      </c>
      <c r="G11" s="7" t="str">
        <f t="shared" si="4"/>
        <v>WSJ_Global_Subscribers</v>
      </c>
      <c r="H11" s="9" t="s">
        <v>34</v>
      </c>
      <c r="I11" s="10" t="s">
        <v>35</v>
      </c>
      <c r="J11" s="7"/>
      <c r="K11" s="11">
        <v>55.0</v>
      </c>
      <c r="L11" s="4" t="s">
        <v>50</v>
      </c>
      <c r="M11" s="12" t="s">
        <v>51</v>
      </c>
      <c r="N11" s="13">
        <v>45931.0</v>
      </c>
      <c r="O11" s="13">
        <v>45961.0</v>
      </c>
      <c r="P11" s="7"/>
      <c r="Q11" s="7"/>
      <c r="R11" s="14" t="s">
        <v>52</v>
      </c>
      <c r="S11" s="15" t="s">
        <v>61</v>
      </c>
      <c r="T11" s="4" t="str">
        <f t="shared" si="5"/>
        <v>?utm_source=wsj&amp;utm_medium=display&amp;utm_term=wsj_global_subscribers_display_macro_ststrategyactions_folioriver_q1&amp;utm_content=macro_ststrategyactions_folioriver&amp;utm_campaign=db-brand-2026</v>
      </c>
      <c r="U11" s="16" t="str">
        <f t="shared" si="6"/>
        <v>www.bain.com/macro-strategy?utm_source=wsj&amp;utm_medium=display&amp;utm_term=wsj_global_subscribers_display_macro_ststrategyactions_folioriver_q1&amp;utm_content=macro_ststrategyactions_folioriver&amp;utm_campaign=db-brand-2026</v>
      </c>
      <c r="V11" s="17">
        <v>1.0</v>
      </c>
      <c r="W11" s="7"/>
      <c r="X11" s="7"/>
      <c r="Y11" s="7"/>
      <c r="Z11" s="7"/>
      <c r="AA11" s="7"/>
      <c r="AB11" s="7"/>
      <c r="AC11" s="7"/>
      <c r="AD11" s="7"/>
      <c r="AE11" s="7"/>
      <c r="AF11" s="7"/>
      <c r="AG11" s="7"/>
      <c r="AH11" s="7"/>
      <c r="AI11" s="7"/>
      <c r="AJ11" s="7"/>
      <c r="AK11" s="7"/>
    </row>
    <row r="12">
      <c r="B12" s="18"/>
      <c r="T12" s="4"/>
    </row>
    <row r="13">
      <c r="A13" s="5" t="b">
        <v>1</v>
      </c>
      <c r="B13" s="6" t="s">
        <v>31</v>
      </c>
      <c r="C13" s="7"/>
      <c r="D13" s="7"/>
      <c r="E13" s="4" t="s">
        <v>48</v>
      </c>
      <c r="F13" s="8" t="s">
        <v>62</v>
      </c>
      <c r="G13" s="7" t="str">
        <f>LEFT(F13,FIND(CHAR(160),SUBSTITUTE(F13,"_",CHAR(160),3)) - 1)</f>
        <v>WSJ_NAM_USNewsBuyout</v>
      </c>
      <c r="H13" s="9" t="s">
        <v>34</v>
      </c>
      <c r="I13" s="10" t="s">
        <v>35</v>
      </c>
      <c r="J13" s="7"/>
      <c r="K13" s="11">
        <v>55.0</v>
      </c>
      <c r="L13" s="4" t="s">
        <v>50</v>
      </c>
      <c r="M13" s="12" t="s">
        <v>51</v>
      </c>
      <c r="N13" s="13">
        <v>45931.0</v>
      </c>
      <c r="O13" s="13">
        <v>45961.0</v>
      </c>
      <c r="P13" s="7"/>
      <c r="Q13" s="7"/>
      <c r="R13" s="19" t="s">
        <v>63</v>
      </c>
      <c r="S13" s="15" t="s">
        <v>64</v>
      </c>
      <c r="T13" s="4" t="str">
        <f>CONCATENATE("?","utm_source=",LOWER(B13),"&amp;utm_medium=display&amp;utm_term=",LOWER(F13),"&amp;utm_content=",LOWER(R13),"&amp;utm_campaign=db-brand-2026")</f>
        <v>?utm_source=wsj&amp;utm_medium=display&amp;utm_term=wsj_nam_usnewsbuyout_display_frontpage-buyout_macro_jan_q1_q1&amp;utm_content=macro_frontpage_buyout_jan&amp;utm_campaign=db-brand-2026</v>
      </c>
      <c r="U13" s="16" t="str">
        <f>CONCAT(S13,T13)</f>
        <v>www.bain.com/macro-strategy?utm_source=wsj&amp;utm_medium=display&amp;utm_term=wsj_nam_usnewsbuyout_display_frontpage-buyout_macro_jan_q1_q1&amp;utm_content=macro_frontpage_buyout_jan&amp;utm_campaign=db-brand-2026</v>
      </c>
      <c r="V13" s="17">
        <v>1.0</v>
      </c>
      <c r="W13" s="7"/>
      <c r="X13" s="7"/>
      <c r="Y13" s="7"/>
      <c r="Z13" s="7"/>
      <c r="AA13" s="7"/>
      <c r="AB13" s="7"/>
      <c r="AC13" s="7"/>
      <c r="AD13" s="7"/>
      <c r="AE13" s="7"/>
      <c r="AF13" s="7"/>
      <c r="AG13" s="7"/>
      <c r="AH13" s="7"/>
      <c r="AI13" s="7"/>
      <c r="AJ13" s="7"/>
      <c r="AK13" s="7"/>
    </row>
    <row r="14">
      <c r="T14" s="4"/>
    </row>
    <row r="15">
      <c r="A15" s="5" t="b">
        <v>1</v>
      </c>
      <c r="B15" s="6" t="s">
        <v>31</v>
      </c>
      <c r="C15" s="7"/>
      <c r="D15" s="7"/>
      <c r="E15" s="4" t="s">
        <v>48</v>
      </c>
      <c r="F15" s="8" t="s">
        <v>65</v>
      </c>
      <c r="G15" s="7" t="str">
        <f t="shared" ref="G15:G17" si="7">LEFT(F15,FIND(CHAR(160),SUBSTITUTE(F15,"_",CHAR(160),3)) - 1)</f>
        <v>WSJ_NAM_USNewsBuyout</v>
      </c>
      <c r="H15" s="9" t="s">
        <v>34</v>
      </c>
      <c r="I15" s="10" t="s">
        <v>35</v>
      </c>
      <c r="J15" s="7"/>
      <c r="K15" s="11">
        <v>55.0</v>
      </c>
      <c r="L15" s="4" t="s">
        <v>50</v>
      </c>
      <c r="M15" s="12" t="s">
        <v>51</v>
      </c>
      <c r="N15" s="13">
        <v>45931.0</v>
      </c>
      <c r="O15" s="13">
        <v>45961.0</v>
      </c>
      <c r="P15" s="7"/>
      <c r="Q15" s="7"/>
      <c r="R15" s="19" t="s">
        <v>63</v>
      </c>
      <c r="S15" s="15" t="s">
        <v>66</v>
      </c>
      <c r="T15" s="4" t="str">
        <f t="shared" ref="T15:T17" si="8">CONCATENATE("?","utm_source=",LOWER(B15),"&amp;utm_medium=display&amp;utm_term=",LOWER(F15),"&amp;utm_content=",LOWER(R15),"&amp;utm_campaign=db-brand-2026")</f>
        <v>?utm_source=wsj&amp;utm_medium=display&amp;utm_term=wsj_nam_usnewsbuyout_display_frontpage-buyout_macro_300x600_jan_q1&amp;utm_content=macro_frontpage_buyout_jan&amp;utm_campaign=db-brand-2026</v>
      </c>
      <c r="U15" s="16" t="str">
        <f t="shared" ref="U15:U17" si="9">CONCAT(S15,T15)</f>
        <v>www.bain.com/macro-strategy?utm_source=wsj&amp;utm_medium=display&amp;utm_term=wsj_nam_usnewsbuyout_display_frontpage-buyout_macro_300x600_jan_q1&amp;utm_content=macro_frontpage_buyout_jan&amp;utm_campaign=db-brand-2026</v>
      </c>
      <c r="V15" s="17">
        <v>1.0</v>
      </c>
    </row>
    <row r="16">
      <c r="A16" s="5" t="b">
        <v>1</v>
      </c>
      <c r="B16" s="6" t="s">
        <v>31</v>
      </c>
      <c r="C16" s="7"/>
      <c r="D16" s="7"/>
      <c r="E16" s="4" t="s">
        <v>48</v>
      </c>
      <c r="F16" s="8" t="s">
        <v>67</v>
      </c>
      <c r="G16" s="7" t="str">
        <f t="shared" si="7"/>
        <v>WSJ_NAM_USNewsBuyout</v>
      </c>
      <c r="H16" s="4" t="s">
        <v>34</v>
      </c>
      <c r="I16" s="7" t="s">
        <v>35</v>
      </c>
      <c r="J16" s="20"/>
      <c r="K16" s="21">
        <v>55.0</v>
      </c>
      <c r="L16" s="20" t="s">
        <v>50</v>
      </c>
      <c r="M16" s="22" t="s">
        <v>51</v>
      </c>
      <c r="N16" s="13">
        <v>45931.0</v>
      </c>
      <c r="O16" s="13">
        <v>45961.0</v>
      </c>
      <c r="P16" s="20"/>
      <c r="Q16" s="20"/>
      <c r="R16" s="19" t="s">
        <v>63</v>
      </c>
      <c r="S16" s="23" t="s">
        <v>68</v>
      </c>
      <c r="T16" s="4" t="str">
        <f t="shared" si="8"/>
        <v>?utm_source=wsj&amp;utm_medium=display&amp;utm_term=wsj_nam_usnewsbuyout_display_frontpage-buyout_macro_728x90_jan_q1&amp;utm_content=macro_frontpage_buyout_jan&amp;utm_campaign=db-brand-2026</v>
      </c>
      <c r="U16" s="24" t="str">
        <f t="shared" si="9"/>
        <v>www.bain.com/macro-strategy?utm_source=wsj&amp;utm_medium=display&amp;utm_term=wsj_nam_usnewsbuyout_display_frontpage-buyout_macro_728x90_jan_q1&amp;utm_content=macro_frontpage_buyout_jan&amp;utm_campaign=db-brand-2026</v>
      </c>
      <c r="V16" s="25">
        <v>1.0</v>
      </c>
    </row>
    <row r="17">
      <c r="A17" s="5" t="b">
        <v>1</v>
      </c>
      <c r="B17" s="6" t="s">
        <v>31</v>
      </c>
      <c r="C17" s="7"/>
      <c r="D17" s="7"/>
      <c r="E17" s="4" t="s">
        <v>48</v>
      </c>
      <c r="F17" s="8" t="s">
        <v>69</v>
      </c>
      <c r="G17" s="7" t="str">
        <f t="shared" si="7"/>
        <v>WSJ_NAM_USNewsBuyout</v>
      </c>
      <c r="H17" s="4" t="s">
        <v>34</v>
      </c>
      <c r="I17" s="7" t="s">
        <v>35</v>
      </c>
      <c r="J17" s="20"/>
      <c r="K17" s="21">
        <v>55.0</v>
      </c>
      <c r="L17" s="20" t="s">
        <v>50</v>
      </c>
      <c r="M17" s="22" t="s">
        <v>51</v>
      </c>
      <c r="N17" s="13">
        <v>45931.0</v>
      </c>
      <c r="O17" s="13">
        <v>45961.0</v>
      </c>
      <c r="P17" s="20"/>
      <c r="Q17" s="20"/>
      <c r="R17" s="19" t="s">
        <v>63</v>
      </c>
      <c r="S17" s="23" t="s">
        <v>70</v>
      </c>
      <c r="T17" s="4" t="str">
        <f t="shared" si="8"/>
        <v>?utm_source=wsj&amp;utm_medium=display&amp;utm_term=wsj_nam_usnewsbuyout_display_frontpage-buyout_macro_300x250_jan_q1&amp;utm_content=macro_frontpage_buyout_jan&amp;utm_campaign=db-brand-2026</v>
      </c>
      <c r="U17" s="24" t="str">
        <f t="shared" si="9"/>
        <v>www.bain.com/macro-strategy?utm_source=wsj&amp;utm_medium=display&amp;utm_term=wsj_nam_usnewsbuyout_display_frontpage-buyout_macro_300x250_jan_q1&amp;utm_content=macro_frontpage_buyout_jan&amp;utm_campaign=db-brand-2026</v>
      </c>
      <c r="V17" s="25">
        <v>1.0</v>
      </c>
    </row>
    <row r="18">
      <c r="T18" s="4"/>
    </row>
    <row r="19">
      <c r="A19" s="5" t="b">
        <v>1</v>
      </c>
      <c r="B19" s="6" t="s">
        <v>31</v>
      </c>
      <c r="C19" s="7"/>
      <c r="D19" s="7"/>
      <c r="E19" s="4" t="s">
        <v>32</v>
      </c>
      <c r="F19" s="8" t="s">
        <v>71</v>
      </c>
      <c r="G19" s="7" t="str">
        <f t="shared" ref="G19:G22" si="10">LEFT(F19,FIND(CHAR(160),SUBSTITUTE(F19,"_",CHAR(160),3)) - 1)</f>
        <v>WSJ_NAM_CustomABM+Contextual</v>
      </c>
      <c r="H19" s="9" t="s">
        <v>72</v>
      </c>
      <c r="I19" s="10" t="s">
        <v>35</v>
      </c>
      <c r="J19" s="26"/>
      <c r="K19" s="11">
        <v>66.0</v>
      </c>
      <c r="L19" s="4" t="s">
        <v>36</v>
      </c>
      <c r="M19" s="12" t="s">
        <v>37</v>
      </c>
      <c r="N19" s="13">
        <v>45931.0</v>
      </c>
      <c r="O19" s="13">
        <v>45961.0</v>
      </c>
      <c r="P19" s="7"/>
      <c r="Q19" s="7"/>
      <c r="R19" s="14" t="s">
        <v>38</v>
      </c>
      <c r="S19" s="15" t="s">
        <v>73</v>
      </c>
      <c r="T19" s="4" t="str">
        <f t="shared" ref="T19:T22" si="11">CONCATENATE("?","utm_source=",LOWER(B19),"&amp;utm_medium=display&amp;utm_term=",LOWER(F19),"&amp;utm_content=",LOWER(R19),"&amp;utm_campaign=db-brand-2026")</f>
        <v>?utm_source=wsj&amp;utm_medium=display&amp;utm_term=wsj_nam_customabm+contextual_display_300x250_q1&amp;utm_content=macro_stmodels_300x250&amp;utm_campaign=db-brand-2026</v>
      </c>
      <c r="U19" s="16" t="str">
        <f t="shared" ref="U19:U22" si="12">CONCAT(S19,T19)</f>
        <v>www.bain.com/macro-strategy?utm_source=wsj&amp;utm_medium=display&amp;utm_term=wsj_nam_customabm+contextual_display_300x250_q1&amp;utm_content=macro_stmodels_300x250&amp;utm_campaign=db-brand-2026</v>
      </c>
      <c r="V19" s="17">
        <v>1.0</v>
      </c>
      <c r="W19" s="26"/>
      <c r="X19" s="26"/>
      <c r="Y19" s="26"/>
      <c r="Z19" s="26"/>
      <c r="AA19" s="26"/>
      <c r="AB19" s="26"/>
      <c r="AC19" s="26"/>
      <c r="AD19" s="26"/>
      <c r="AE19" s="26"/>
      <c r="AF19" s="26"/>
      <c r="AG19" s="26"/>
      <c r="AH19" s="26"/>
      <c r="AI19" s="26"/>
      <c r="AJ19" s="26"/>
      <c r="AK19" s="26"/>
    </row>
    <row r="20">
      <c r="A20" s="5" t="b">
        <v>1</v>
      </c>
      <c r="B20" s="6" t="s">
        <v>31</v>
      </c>
      <c r="C20" s="7"/>
      <c r="D20" s="7"/>
      <c r="E20" s="4" t="s">
        <v>32</v>
      </c>
      <c r="F20" s="8" t="s">
        <v>74</v>
      </c>
      <c r="G20" s="7" t="str">
        <f t="shared" si="10"/>
        <v>WSJ_NAM_CustomABM+Contextual</v>
      </c>
      <c r="H20" s="9" t="s">
        <v>72</v>
      </c>
      <c r="I20" s="10" t="s">
        <v>35</v>
      </c>
      <c r="J20" s="26"/>
      <c r="K20" s="11">
        <v>66.0</v>
      </c>
      <c r="L20" s="4" t="s">
        <v>41</v>
      </c>
      <c r="M20" s="12" t="s">
        <v>37</v>
      </c>
      <c r="N20" s="13">
        <v>45931.0</v>
      </c>
      <c r="O20" s="13">
        <v>45961.0</v>
      </c>
      <c r="P20" s="7"/>
      <c r="Q20" s="7"/>
      <c r="R20" s="14" t="s">
        <v>42</v>
      </c>
      <c r="S20" s="15" t="s">
        <v>75</v>
      </c>
      <c r="T20" s="4" t="str">
        <f t="shared" si="11"/>
        <v>?utm_source=wsj&amp;utm_medium=display&amp;utm_term=wsj_nam_customabm+contextual_display_300x600_q1&amp;utm_content=macro_stexpire_300x600&amp;utm_campaign=db-brand-2026</v>
      </c>
      <c r="U20" s="16" t="str">
        <f t="shared" si="12"/>
        <v>www.bain.com/macro-strategy?utm_source=wsj&amp;utm_medium=display&amp;utm_term=wsj_nam_customabm+contextual_display_300x600_q1&amp;utm_content=macro_stexpire_300x600&amp;utm_campaign=db-brand-2026</v>
      </c>
      <c r="V20" s="17">
        <v>1.0</v>
      </c>
      <c r="W20" s="26"/>
      <c r="X20" s="26"/>
      <c r="Y20" s="26"/>
      <c r="Z20" s="26"/>
      <c r="AA20" s="26"/>
      <c r="AB20" s="26"/>
      <c r="AC20" s="26"/>
      <c r="AD20" s="26"/>
      <c r="AE20" s="26"/>
      <c r="AF20" s="26"/>
      <c r="AG20" s="26"/>
      <c r="AH20" s="26"/>
      <c r="AI20" s="26"/>
      <c r="AJ20" s="26"/>
      <c r="AK20" s="26"/>
    </row>
    <row r="21">
      <c r="A21" s="5" t="b">
        <v>1</v>
      </c>
      <c r="B21" s="6" t="s">
        <v>31</v>
      </c>
      <c r="C21" s="7"/>
      <c r="D21" s="7"/>
      <c r="E21" s="4" t="s">
        <v>32</v>
      </c>
      <c r="F21" s="8" t="s">
        <v>76</v>
      </c>
      <c r="G21" s="7" t="str">
        <f t="shared" si="10"/>
        <v>WSJ_NAM_CustomABM+Contextual</v>
      </c>
      <c r="H21" s="9" t="s">
        <v>72</v>
      </c>
      <c r="I21" s="10" t="s">
        <v>35</v>
      </c>
      <c r="J21" s="7"/>
      <c r="K21" s="11">
        <v>66.0</v>
      </c>
      <c r="L21" s="4" t="s">
        <v>45</v>
      </c>
      <c r="M21" s="12" t="s">
        <v>37</v>
      </c>
      <c r="N21" s="13">
        <v>45931.0</v>
      </c>
      <c r="O21" s="13">
        <v>45961.0</v>
      </c>
      <c r="P21" s="7"/>
      <c r="Q21" s="7"/>
      <c r="R21" s="14" t="s">
        <v>46</v>
      </c>
      <c r="S21" s="15" t="s">
        <v>77</v>
      </c>
      <c r="T21" s="4" t="str">
        <f t="shared" si="11"/>
        <v>?utm_source=wsj&amp;utm_medium=display&amp;utm_term=wsj_nam_customabm+contextual_display_970x250_q1&amp;utm_content=macro_stlaggardsleaders_970x250&amp;utm_campaign=db-brand-2026</v>
      </c>
      <c r="U21" s="16" t="str">
        <f t="shared" si="12"/>
        <v>www.bain.com/macro-strategy?utm_source=wsj&amp;utm_medium=display&amp;utm_term=wsj_nam_customabm+contextual_display_970x250_q1&amp;utm_content=macro_stlaggardsleaders_970x250&amp;utm_campaign=db-brand-2026</v>
      </c>
      <c r="V21" s="17">
        <v>1.0</v>
      </c>
      <c r="W21" s="7"/>
      <c r="X21" s="7"/>
      <c r="Y21" s="7"/>
      <c r="Z21" s="7"/>
      <c r="AA21" s="7"/>
      <c r="AB21" s="7"/>
      <c r="AC21" s="7"/>
      <c r="AD21" s="7"/>
      <c r="AE21" s="7"/>
      <c r="AF21" s="7"/>
      <c r="AG21" s="7"/>
      <c r="AH21" s="7"/>
      <c r="AI21" s="7"/>
      <c r="AJ21" s="7"/>
      <c r="AK21" s="7"/>
    </row>
    <row r="22">
      <c r="A22" s="5" t="b">
        <v>1</v>
      </c>
      <c r="B22" s="6" t="s">
        <v>31</v>
      </c>
      <c r="C22" s="7"/>
      <c r="D22" s="7"/>
      <c r="E22" s="4" t="s">
        <v>48</v>
      </c>
      <c r="F22" s="8" t="s">
        <v>78</v>
      </c>
      <c r="G22" s="7" t="str">
        <f t="shared" si="10"/>
        <v>WSJ_NAM_CustomABM+Contextual</v>
      </c>
      <c r="H22" s="9" t="s">
        <v>72</v>
      </c>
      <c r="I22" s="10" t="s">
        <v>35</v>
      </c>
      <c r="J22" s="7"/>
      <c r="K22" s="11">
        <v>66.0</v>
      </c>
      <c r="L22" s="4" t="s">
        <v>50</v>
      </c>
      <c r="M22" s="12" t="s">
        <v>51</v>
      </c>
      <c r="N22" s="13">
        <v>45931.0</v>
      </c>
      <c r="O22" s="13">
        <v>45961.0</v>
      </c>
      <c r="P22" s="7"/>
      <c r="Q22" s="7"/>
      <c r="R22" s="14" t="s">
        <v>52</v>
      </c>
      <c r="S22" s="15" t="s">
        <v>79</v>
      </c>
      <c r="T22" s="4" t="str">
        <f t="shared" si="11"/>
        <v>?utm_source=wsj&amp;utm_medium=display&amp;utm_term=wsj_nam_customabm+contextual_display_macro_ststrategyactions_folioriver_q1&amp;utm_content=macro_ststrategyactions_folioriver&amp;utm_campaign=db-brand-2026</v>
      </c>
      <c r="U22" s="16" t="str">
        <f t="shared" si="12"/>
        <v>www.bain.com/macro-strategy?utm_source=wsj&amp;utm_medium=display&amp;utm_term=wsj_nam_customabm+contextual_display_macro_ststrategyactions_folioriver_q1&amp;utm_content=macro_ststrategyactions_folioriver&amp;utm_campaign=db-brand-2026</v>
      </c>
      <c r="V22" s="17">
        <v>1.0</v>
      </c>
      <c r="W22" s="7"/>
      <c r="X22" s="7"/>
      <c r="Y22" s="7"/>
      <c r="Z22" s="7"/>
      <c r="AA22" s="7"/>
      <c r="AB22" s="7"/>
      <c r="AC22" s="7"/>
      <c r="AD22" s="7"/>
      <c r="AE22" s="7"/>
      <c r="AF22" s="7"/>
      <c r="AG22" s="7"/>
      <c r="AH22" s="7"/>
      <c r="AI22" s="7"/>
      <c r="AJ22" s="7"/>
      <c r="AK22" s="7"/>
    </row>
    <row r="23">
      <c r="T23" s="4"/>
    </row>
    <row r="24">
      <c r="A24" s="5" t="b">
        <v>1</v>
      </c>
      <c r="B24" s="6" t="s">
        <v>31</v>
      </c>
      <c r="C24" s="7"/>
      <c r="D24" s="7"/>
      <c r="E24" s="4" t="s">
        <v>32</v>
      </c>
      <c r="F24" s="8" t="s">
        <v>80</v>
      </c>
      <c r="G24" s="7" t="str">
        <f t="shared" ref="G24:G27" si="13">LEFT(F24,FIND(CHAR(160),SUBSTITUTE(F24,"_",CHAR(160),3)) - 1)</f>
        <v>WSJ_Global_CustomABM+Contextual</v>
      </c>
      <c r="H24" s="9" t="s">
        <v>72</v>
      </c>
      <c r="I24" s="10" t="s">
        <v>35</v>
      </c>
      <c r="J24" s="26"/>
      <c r="K24" s="11">
        <v>66.0</v>
      </c>
      <c r="L24" s="4" t="s">
        <v>36</v>
      </c>
      <c r="M24" s="12" t="s">
        <v>37</v>
      </c>
      <c r="N24" s="13">
        <v>45931.0</v>
      </c>
      <c r="O24" s="13">
        <v>45961.0</v>
      </c>
      <c r="P24" s="7"/>
      <c r="Q24" s="7"/>
      <c r="R24" s="14" t="s">
        <v>38</v>
      </c>
      <c r="S24" s="15" t="s">
        <v>81</v>
      </c>
      <c r="T24" s="4" t="str">
        <f t="shared" ref="T24:T27" si="14">CONCATENATE("?","utm_source=",LOWER(B24),"&amp;utm_medium=display&amp;utm_term=",LOWER(F24),"&amp;utm_content=",LOWER(R24),"&amp;utm_campaign=db-brand-2026")</f>
        <v>?utm_source=wsj&amp;utm_medium=display&amp;utm_term=wsj_global_customabm+contextual_display_300x250_q1&amp;utm_content=macro_stmodels_300x250&amp;utm_campaign=db-brand-2026</v>
      </c>
      <c r="U24" s="16" t="str">
        <f t="shared" ref="U24:U27" si="15">CONCAT(S24,T24)</f>
        <v>www.bain.com/macro-strategy?utm_source=wsj&amp;utm_medium=display&amp;utm_term=wsj_global_customabm+contextual_display_300x250_q1&amp;utm_content=macro_stmodels_300x250&amp;utm_campaign=db-brand-2026</v>
      </c>
      <c r="V24" s="17">
        <v>1.0</v>
      </c>
      <c r="W24" s="26"/>
      <c r="X24" s="26"/>
      <c r="Y24" s="26"/>
      <c r="Z24" s="26"/>
      <c r="AA24" s="26"/>
      <c r="AB24" s="26"/>
      <c r="AC24" s="26"/>
      <c r="AD24" s="26"/>
      <c r="AE24" s="26"/>
      <c r="AF24" s="26"/>
      <c r="AG24" s="26"/>
      <c r="AH24" s="26"/>
      <c r="AI24" s="26"/>
      <c r="AJ24" s="26"/>
      <c r="AK24" s="26"/>
    </row>
    <row r="25">
      <c r="A25" s="5" t="b">
        <v>1</v>
      </c>
      <c r="B25" s="6" t="s">
        <v>31</v>
      </c>
      <c r="C25" s="7"/>
      <c r="D25" s="7"/>
      <c r="E25" s="4" t="s">
        <v>32</v>
      </c>
      <c r="F25" s="8" t="s">
        <v>82</v>
      </c>
      <c r="G25" s="7" t="str">
        <f t="shared" si="13"/>
        <v>WSJ_Global_CustomABM+Contextual</v>
      </c>
      <c r="H25" s="9" t="s">
        <v>72</v>
      </c>
      <c r="I25" s="10" t="s">
        <v>35</v>
      </c>
      <c r="J25" s="26"/>
      <c r="K25" s="11">
        <v>66.0</v>
      </c>
      <c r="L25" s="4" t="s">
        <v>41</v>
      </c>
      <c r="M25" s="12" t="s">
        <v>37</v>
      </c>
      <c r="N25" s="13">
        <v>45931.0</v>
      </c>
      <c r="O25" s="13">
        <v>45961.0</v>
      </c>
      <c r="P25" s="7"/>
      <c r="Q25" s="7"/>
      <c r="R25" s="14" t="s">
        <v>42</v>
      </c>
      <c r="S25" s="15" t="s">
        <v>83</v>
      </c>
      <c r="T25" s="4" t="str">
        <f t="shared" si="14"/>
        <v>?utm_source=wsj&amp;utm_medium=display&amp;utm_term=wsj_global_customabm+contextual_display_300x600_q1&amp;utm_content=macro_stexpire_300x600&amp;utm_campaign=db-brand-2026</v>
      </c>
      <c r="U25" s="16" t="str">
        <f t="shared" si="15"/>
        <v>www.bain.com/macro-strategy?utm_source=wsj&amp;utm_medium=display&amp;utm_term=wsj_global_customabm+contextual_display_300x600_q1&amp;utm_content=macro_stexpire_300x600&amp;utm_campaign=db-brand-2026</v>
      </c>
      <c r="V25" s="17">
        <v>1.0</v>
      </c>
      <c r="W25" s="26"/>
      <c r="X25" s="26"/>
      <c r="Y25" s="26"/>
      <c r="Z25" s="26"/>
      <c r="AA25" s="26"/>
      <c r="AB25" s="26"/>
      <c r="AC25" s="26"/>
      <c r="AD25" s="26"/>
      <c r="AE25" s="26"/>
      <c r="AF25" s="26"/>
      <c r="AG25" s="26"/>
      <c r="AH25" s="26"/>
      <c r="AI25" s="26"/>
      <c r="AJ25" s="26"/>
      <c r="AK25" s="26"/>
    </row>
    <row r="26">
      <c r="A26" s="5" t="b">
        <v>1</v>
      </c>
      <c r="B26" s="6" t="s">
        <v>31</v>
      </c>
      <c r="C26" s="7"/>
      <c r="D26" s="7"/>
      <c r="E26" s="4" t="s">
        <v>32</v>
      </c>
      <c r="F26" s="8" t="s">
        <v>84</v>
      </c>
      <c r="G26" s="7" t="str">
        <f t="shared" si="13"/>
        <v>WSJ_Global_CustomABM+Contextual</v>
      </c>
      <c r="H26" s="9" t="s">
        <v>72</v>
      </c>
      <c r="I26" s="10" t="s">
        <v>35</v>
      </c>
      <c r="J26" s="7"/>
      <c r="K26" s="11">
        <v>66.0</v>
      </c>
      <c r="L26" s="4" t="s">
        <v>45</v>
      </c>
      <c r="M26" s="12" t="s">
        <v>37</v>
      </c>
      <c r="N26" s="13">
        <v>45931.0</v>
      </c>
      <c r="O26" s="13">
        <v>45961.0</v>
      </c>
      <c r="P26" s="7"/>
      <c r="Q26" s="7"/>
      <c r="R26" s="14" t="s">
        <v>46</v>
      </c>
      <c r="S26" s="15" t="s">
        <v>85</v>
      </c>
      <c r="T26" s="4" t="str">
        <f t="shared" si="14"/>
        <v>?utm_source=wsj&amp;utm_medium=display&amp;utm_term=wsj_global_customabm+contextual_display_970x250_q1&amp;utm_content=macro_stlaggardsleaders_970x250&amp;utm_campaign=db-brand-2026</v>
      </c>
      <c r="U26" s="16" t="str">
        <f t="shared" si="15"/>
        <v>www.bain.com/macro-strategy?utm_source=wsj&amp;utm_medium=display&amp;utm_term=wsj_global_customabm+contextual_display_970x250_q1&amp;utm_content=macro_stlaggardsleaders_970x250&amp;utm_campaign=db-brand-2026</v>
      </c>
      <c r="V26" s="17">
        <v>1.0</v>
      </c>
      <c r="W26" s="7"/>
      <c r="X26" s="7"/>
      <c r="Y26" s="7"/>
      <c r="Z26" s="7"/>
      <c r="AA26" s="7"/>
      <c r="AB26" s="7"/>
      <c r="AC26" s="7"/>
      <c r="AD26" s="7"/>
      <c r="AE26" s="7"/>
      <c r="AF26" s="7"/>
      <c r="AG26" s="7"/>
      <c r="AH26" s="7"/>
      <c r="AI26" s="7"/>
      <c r="AJ26" s="7"/>
      <c r="AK26" s="7"/>
    </row>
    <row r="27">
      <c r="A27" s="5" t="b">
        <v>1</v>
      </c>
      <c r="B27" s="6" t="s">
        <v>31</v>
      </c>
      <c r="C27" s="7"/>
      <c r="D27" s="7"/>
      <c r="E27" s="4" t="s">
        <v>48</v>
      </c>
      <c r="F27" s="8" t="s">
        <v>86</v>
      </c>
      <c r="G27" s="7" t="str">
        <f t="shared" si="13"/>
        <v>WSJ_Global_CustomABM+Contextual</v>
      </c>
      <c r="H27" s="9" t="s">
        <v>72</v>
      </c>
      <c r="I27" s="10" t="s">
        <v>35</v>
      </c>
      <c r="J27" s="7"/>
      <c r="K27" s="11">
        <v>66.0</v>
      </c>
      <c r="L27" s="4" t="s">
        <v>50</v>
      </c>
      <c r="M27" s="12" t="s">
        <v>51</v>
      </c>
      <c r="N27" s="13">
        <v>45931.0</v>
      </c>
      <c r="O27" s="13">
        <v>45961.0</v>
      </c>
      <c r="P27" s="7"/>
      <c r="Q27" s="7"/>
      <c r="R27" s="14" t="s">
        <v>52</v>
      </c>
      <c r="S27" s="15" t="s">
        <v>87</v>
      </c>
      <c r="T27" s="4" t="str">
        <f t="shared" si="14"/>
        <v>?utm_source=wsj&amp;utm_medium=display&amp;utm_term=wsj_global_customabm+contextual_display_macro_ststrategyactions_folioriver_q1&amp;utm_content=macro_ststrategyactions_folioriver&amp;utm_campaign=db-brand-2026</v>
      </c>
      <c r="U27" s="16" t="str">
        <f t="shared" si="15"/>
        <v>www.bain.com/macro-strategy?utm_source=wsj&amp;utm_medium=display&amp;utm_term=wsj_global_customabm+contextual_display_macro_ststrategyactions_folioriver_q1&amp;utm_content=macro_ststrategyactions_folioriver&amp;utm_campaign=db-brand-2026</v>
      </c>
      <c r="V27" s="17">
        <v>1.0</v>
      </c>
      <c r="W27" s="7"/>
      <c r="X27" s="7"/>
      <c r="Y27" s="7"/>
      <c r="Z27" s="7"/>
      <c r="AA27" s="7"/>
      <c r="AB27" s="7"/>
      <c r="AC27" s="7"/>
      <c r="AD27" s="7"/>
      <c r="AE27" s="7"/>
      <c r="AF27" s="7"/>
      <c r="AG27" s="7"/>
      <c r="AH27" s="7"/>
      <c r="AI27" s="7"/>
      <c r="AJ27" s="7"/>
      <c r="AK27" s="7"/>
    </row>
  </sheetData>
  <dataValidations>
    <dataValidation type="list" allowBlank="1" showErrorMessage="1" sqref="M3:M6 M8:M11 M13 M15:M17 M19:M22 M24:M27">
      <formula1>"Ad Tag,Tracking Ad,Click Tracker,Interstital,instream Video"</formula1>
    </dataValidation>
    <dataValidation type="list" allowBlank="1" showErrorMessage="1" sqref="E3:E6 E8:E11 E13 E15:E17 E19:E22 E24:E27">
      <formula1>"Creative only,Placement"</formula1>
    </dataValidation>
    <dataValidation type="list" allowBlank="1" showErrorMessage="1" sqref="I3:I6 I8:I11 I13 I15:I17 I19:I22 I24:I27">
      <formula1>"CPM,CPC,CPA,Flat Rate - Impressions,Flat Rate - Clicks"</formula1>
    </dataValidation>
  </dataValidations>
  <hyperlinks>
    <hyperlink r:id="rId1" ref="S3"/>
    <hyperlink r:id="rId2" ref="S4"/>
    <hyperlink r:id="rId3" ref="S5"/>
    <hyperlink r:id="rId4" ref="S6"/>
    <hyperlink r:id="rId5" ref="S8"/>
    <hyperlink r:id="rId6" ref="S9"/>
    <hyperlink r:id="rId7" ref="S10"/>
    <hyperlink r:id="rId8" ref="S11"/>
    <hyperlink r:id="rId9" ref="S13"/>
    <hyperlink r:id="rId10" ref="S15"/>
    <hyperlink r:id="rId11" ref="S16"/>
    <hyperlink r:id="rId12" ref="S17"/>
    <hyperlink r:id="rId13" ref="S19"/>
    <hyperlink r:id="rId14" ref="S20"/>
    <hyperlink r:id="rId15" ref="S21"/>
    <hyperlink r:id="rId16" ref="S22"/>
    <hyperlink r:id="rId17" ref="S24"/>
    <hyperlink r:id="rId18" ref="S25"/>
    <hyperlink r:id="rId19" ref="S26"/>
    <hyperlink r:id="rId20" ref="S27"/>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57"/>
    <col customWidth="1" min="2" max="2" width="10.57"/>
    <col customWidth="1" min="5" max="5" width="20.14"/>
    <col customWidth="1" min="6" max="6" width="56.29"/>
    <col customWidth="1" min="7" max="7" width="60.71"/>
    <col customWidth="1" min="8" max="8" width="37.0"/>
    <col customWidth="1" min="9" max="9" width="22.43"/>
    <col customWidth="1" min="10" max="10" width="9.14"/>
    <col customWidth="1" min="11" max="11" width="5.29"/>
    <col customWidth="1" min="15" max="16" width="10.71"/>
    <col customWidth="1" min="17" max="17" width="13.14"/>
    <col customWidth="1" min="18" max="18" width="10.71"/>
    <col customWidth="1" min="19" max="19" width="39.0"/>
    <col customWidth="1" min="20" max="20" width="29.14"/>
    <col customWidth="1" min="21" max="21" width="168.14"/>
    <col customWidth="1" min="22" max="22" width="64.29"/>
    <col customWidth="1" min="23" max="23" width="6.0"/>
    <col customWidth="1" min="24" max="38" width="6.14"/>
  </cols>
  <sheetData>
    <row r="1" ht="51.0" customHeight="1">
      <c r="A1" s="1" t="s">
        <v>0</v>
      </c>
      <c r="B1" s="1" t="s">
        <v>1</v>
      </c>
      <c r="C1" s="1" t="s">
        <v>2</v>
      </c>
      <c r="D1" s="1" t="s">
        <v>3</v>
      </c>
      <c r="E1" s="2" t="s">
        <v>4</v>
      </c>
      <c r="F1" s="2" t="s">
        <v>5</v>
      </c>
      <c r="G1" s="1" t="s">
        <v>88</v>
      </c>
      <c r="H1" s="1" t="s">
        <v>6</v>
      </c>
      <c r="I1" s="1" t="s">
        <v>7</v>
      </c>
      <c r="J1" s="1" t="s">
        <v>8</v>
      </c>
      <c r="K1" s="1" t="s">
        <v>9</v>
      </c>
      <c r="L1" s="1" t="s">
        <v>10</v>
      </c>
      <c r="M1" s="1" t="s">
        <v>11</v>
      </c>
      <c r="N1" s="1" t="s">
        <v>12</v>
      </c>
      <c r="O1" s="1" t="s">
        <v>13</v>
      </c>
      <c r="P1" s="1" t="s">
        <v>14</v>
      </c>
      <c r="Q1" s="1" t="s">
        <v>15</v>
      </c>
      <c r="R1" s="1" t="s">
        <v>16</v>
      </c>
      <c r="S1" s="1" t="s">
        <v>17</v>
      </c>
      <c r="T1" s="1" t="s">
        <v>18</v>
      </c>
      <c r="U1" s="3" t="s">
        <v>19</v>
      </c>
      <c r="V1" s="1" t="s">
        <v>20</v>
      </c>
      <c r="W1" s="1" t="s">
        <v>21</v>
      </c>
      <c r="X1" s="1" t="s">
        <v>16</v>
      </c>
      <c r="Y1" s="1" t="s">
        <v>22</v>
      </c>
      <c r="Z1" s="1" t="s">
        <v>23</v>
      </c>
      <c r="AA1" s="1" t="s">
        <v>21</v>
      </c>
      <c r="AB1" s="1" t="s">
        <v>16</v>
      </c>
      <c r="AC1" s="1" t="s">
        <v>24</v>
      </c>
      <c r="AD1" s="1" t="s">
        <v>25</v>
      </c>
      <c r="AE1" s="1" t="s">
        <v>21</v>
      </c>
      <c r="AF1" s="1" t="s">
        <v>16</v>
      </c>
      <c r="AG1" s="1" t="s">
        <v>26</v>
      </c>
      <c r="AH1" s="1" t="s">
        <v>27</v>
      </c>
      <c r="AI1" s="1" t="s">
        <v>21</v>
      </c>
      <c r="AJ1" s="1" t="s">
        <v>28</v>
      </c>
      <c r="AK1" s="1" t="s">
        <v>29</v>
      </c>
      <c r="AL1" s="1" t="s">
        <v>30</v>
      </c>
    </row>
    <row r="2">
      <c r="A2" s="27"/>
      <c r="B2" s="28"/>
      <c r="C2" s="4"/>
      <c r="D2" s="4"/>
      <c r="E2" s="29" t="s">
        <v>89</v>
      </c>
      <c r="F2" s="30" t="s">
        <v>90</v>
      </c>
      <c r="G2" s="30"/>
      <c r="H2" s="30" t="s">
        <v>91</v>
      </c>
      <c r="I2" s="31"/>
      <c r="J2" s="32"/>
      <c r="K2" s="4"/>
      <c r="L2" s="33"/>
      <c r="M2" s="4"/>
      <c r="N2" s="4"/>
      <c r="O2" s="4"/>
      <c r="P2" s="4"/>
      <c r="Q2" s="4"/>
      <c r="R2" s="4"/>
      <c r="S2" s="34" t="s">
        <v>92</v>
      </c>
      <c r="T2" s="4"/>
      <c r="U2" s="4"/>
      <c r="V2" s="4"/>
      <c r="W2" s="4"/>
      <c r="X2" s="4"/>
      <c r="Y2" s="4"/>
      <c r="Z2" s="4"/>
      <c r="AA2" s="4"/>
      <c r="AB2" s="4"/>
      <c r="AC2" s="4"/>
      <c r="AD2" s="4"/>
      <c r="AE2" s="4"/>
      <c r="AF2" s="4"/>
      <c r="AG2" s="4"/>
      <c r="AH2" s="4"/>
      <c r="AI2" s="4"/>
      <c r="AJ2" s="4"/>
      <c r="AK2" s="4"/>
      <c r="AL2" s="4"/>
    </row>
    <row r="3">
      <c r="A3" s="27"/>
      <c r="B3" s="28"/>
      <c r="C3" s="4"/>
      <c r="D3" s="4"/>
      <c r="E3" s="35"/>
      <c r="F3" s="36" t="s">
        <v>93</v>
      </c>
      <c r="G3" s="36"/>
      <c r="H3" s="36" t="s">
        <v>94</v>
      </c>
      <c r="I3" s="31"/>
      <c r="J3" s="32"/>
      <c r="K3" s="4"/>
      <c r="L3" s="33"/>
      <c r="M3" s="4"/>
      <c r="N3" s="4"/>
      <c r="O3" s="4"/>
      <c r="P3" s="4"/>
      <c r="Q3" s="4"/>
      <c r="R3" s="4"/>
      <c r="S3" s="4"/>
      <c r="T3" s="4"/>
      <c r="U3" s="4"/>
      <c r="V3" s="4"/>
      <c r="W3" s="4"/>
      <c r="X3" s="4"/>
      <c r="Y3" s="4"/>
      <c r="Z3" s="4"/>
      <c r="AA3" s="4"/>
      <c r="AB3" s="4"/>
      <c r="AC3" s="4"/>
      <c r="AD3" s="4"/>
      <c r="AE3" s="4"/>
      <c r="AF3" s="4"/>
      <c r="AG3" s="4"/>
      <c r="AH3" s="4"/>
      <c r="AI3" s="4"/>
      <c r="AJ3" s="4"/>
      <c r="AK3" s="4"/>
      <c r="AL3" s="4"/>
    </row>
    <row r="4">
      <c r="B4" s="18"/>
      <c r="Q4" s="4"/>
      <c r="R4" s="4"/>
      <c r="U4" s="4"/>
      <c r="V4" s="4" t="str">
        <f t="shared" ref="V4:V14" si="1">CONCAT(T4,U4)</f>
        <v/>
      </c>
    </row>
    <row r="5">
      <c r="A5" s="5" t="b">
        <v>1</v>
      </c>
      <c r="B5" s="6" t="s">
        <v>95</v>
      </c>
      <c r="E5" s="4" t="s">
        <v>32</v>
      </c>
      <c r="F5" s="7" t="s">
        <v>96</v>
      </c>
      <c r="G5" s="37" t="str">
        <f t="shared" ref="G5:G14" si="2">F5&amp;"_Q1"</f>
        <v>FT_NAM_CustomABM+Contextual_Display_970x250_Q1</v>
      </c>
      <c r="H5" s="7" t="str">
        <f t="shared" ref="H5:H14" si="3">LEFT(F5,FIND(CHAR(160),SUBSTITUTE(F5,"_",CHAR(160),3)) - 1)</f>
        <v>FT_NAM_CustomABM+Contextual</v>
      </c>
      <c r="I5" s="4" t="s">
        <v>97</v>
      </c>
      <c r="J5" s="10" t="s">
        <v>35</v>
      </c>
      <c r="K5" s="7"/>
      <c r="L5" s="11">
        <v>144.0</v>
      </c>
      <c r="M5" s="4" t="s">
        <v>45</v>
      </c>
      <c r="N5" s="10" t="s">
        <v>37</v>
      </c>
      <c r="O5" s="38">
        <v>45931.0</v>
      </c>
      <c r="P5" s="38">
        <v>45961.0</v>
      </c>
      <c r="Q5" s="7"/>
      <c r="R5" s="7"/>
      <c r="S5" s="39" t="s">
        <v>46</v>
      </c>
      <c r="T5" s="15" t="s">
        <v>98</v>
      </c>
      <c r="U5" s="4" t="str">
        <f t="shared" ref="U5:U14" si="4">CONCATENATE("?","utm_source=",LOWER(B5),"&amp;utm_medium=display&amp;utm_term=",LOWER(F5),"&amp;utm_content=",LOWER(S5),"&amp;utm_campaign=db-brand-2026")</f>
        <v>?utm_source=ft&amp;utm_medium=display&amp;utm_term=ft_nam_customabm+contextual_display_970x250&amp;utm_content=macro_stlaggardsleaders_970x250&amp;utm_campaign=db-brand-2026</v>
      </c>
      <c r="V5" s="16" t="str">
        <f t="shared" si="1"/>
        <v>www.bain.com/macro-strategy?utm_source=ft&amp;utm_medium=display&amp;utm_term=ft_nam_customabm+contextual_display_970x250&amp;utm_content=macro_stlaggardsleaders_970x250&amp;utm_campaign=db-brand-2026</v>
      </c>
      <c r="W5" s="17">
        <v>1.0</v>
      </c>
      <c r="X5" s="7"/>
      <c r="Y5" s="7"/>
      <c r="Z5" s="7"/>
      <c r="AA5" s="7"/>
      <c r="AB5" s="7"/>
      <c r="AC5" s="7"/>
      <c r="AD5" s="7"/>
      <c r="AE5" s="7"/>
      <c r="AF5" s="7"/>
      <c r="AG5" s="7"/>
      <c r="AH5" s="7"/>
      <c r="AI5" s="7"/>
      <c r="AJ5" s="7"/>
      <c r="AK5" s="7"/>
      <c r="AL5" s="7"/>
    </row>
    <row r="6">
      <c r="A6" s="5" t="b">
        <v>1</v>
      </c>
      <c r="B6" s="6" t="s">
        <v>95</v>
      </c>
      <c r="E6" s="4" t="s">
        <v>32</v>
      </c>
      <c r="F6" s="7" t="s">
        <v>99</v>
      </c>
      <c r="G6" s="37" t="str">
        <f t="shared" si="2"/>
        <v>FT_NAM_Subscribers_Display_970x250_Q1</v>
      </c>
      <c r="H6" s="7" t="str">
        <f t="shared" si="3"/>
        <v>FT_NAM_Subscribers</v>
      </c>
      <c r="I6" s="4" t="s">
        <v>34</v>
      </c>
      <c r="J6" s="10" t="s">
        <v>35</v>
      </c>
      <c r="K6" s="7"/>
      <c r="L6" s="11">
        <v>120.0</v>
      </c>
      <c r="M6" s="4" t="s">
        <v>45</v>
      </c>
      <c r="N6" s="10" t="s">
        <v>37</v>
      </c>
      <c r="O6" s="38">
        <v>45931.0</v>
      </c>
      <c r="P6" s="38">
        <v>45961.0</v>
      </c>
      <c r="Q6" s="7"/>
      <c r="R6" s="7"/>
      <c r="S6" s="39" t="s">
        <v>46</v>
      </c>
      <c r="T6" s="15" t="s">
        <v>100</v>
      </c>
      <c r="U6" s="4" t="str">
        <f t="shared" si="4"/>
        <v>?utm_source=ft&amp;utm_medium=display&amp;utm_term=ft_nam_subscribers_display_970x250&amp;utm_content=macro_stlaggardsleaders_970x250&amp;utm_campaign=db-brand-2026</v>
      </c>
      <c r="V6" s="16" t="str">
        <f t="shared" si="1"/>
        <v>www.bain.com/macro-strategy?utm_source=ft&amp;utm_medium=display&amp;utm_term=ft_nam_subscribers_display_970x250&amp;utm_content=macro_stlaggardsleaders_970x250&amp;utm_campaign=db-brand-2026</v>
      </c>
      <c r="W6" s="17">
        <v>1.0</v>
      </c>
      <c r="X6" s="7"/>
      <c r="Y6" s="7"/>
      <c r="Z6" s="7"/>
      <c r="AA6" s="7"/>
      <c r="AB6" s="7"/>
      <c r="AC6" s="7"/>
      <c r="AD6" s="7"/>
      <c r="AE6" s="7"/>
      <c r="AF6" s="7"/>
      <c r="AG6" s="7"/>
      <c r="AH6" s="7"/>
      <c r="AI6" s="7"/>
      <c r="AJ6" s="7"/>
      <c r="AK6" s="7"/>
      <c r="AL6" s="7"/>
    </row>
    <row r="7">
      <c r="A7" s="5" t="b">
        <v>1</v>
      </c>
      <c r="B7" s="6" t="s">
        <v>95</v>
      </c>
      <c r="E7" s="4" t="s">
        <v>32</v>
      </c>
      <c r="F7" s="7" t="s">
        <v>101</v>
      </c>
      <c r="G7" s="37" t="str">
        <f t="shared" si="2"/>
        <v>FT_EMEATier1_CustomABM+Contextual_Display_970x250_Q1</v>
      </c>
      <c r="H7" s="7" t="str">
        <f t="shared" si="3"/>
        <v>FT_EMEATier1_CustomABM+Contextual</v>
      </c>
      <c r="I7" s="4" t="s">
        <v>97</v>
      </c>
      <c r="J7" s="10" t="s">
        <v>35</v>
      </c>
      <c r="K7" s="7"/>
      <c r="L7" s="11">
        <v>144.0</v>
      </c>
      <c r="M7" s="4" t="s">
        <v>45</v>
      </c>
      <c r="N7" s="10" t="s">
        <v>37</v>
      </c>
      <c r="O7" s="38">
        <v>45931.0</v>
      </c>
      <c r="P7" s="38">
        <v>45961.0</v>
      </c>
      <c r="Q7" s="7"/>
      <c r="R7" s="7"/>
      <c r="S7" s="39" t="s">
        <v>46</v>
      </c>
      <c r="T7" s="15" t="s">
        <v>102</v>
      </c>
      <c r="U7" s="4" t="str">
        <f t="shared" si="4"/>
        <v>?utm_source=ft&amp;utm_medium=display&amp;utm_term=ft_emeatier1_customabm+contextual_display_970x250&amp;utm_content=macro_stlaggardsleaders_970x250&amp;utm_campaign=db-brand-2026</v>
      </c>
      <c r="V7" s="16" t="str">
        <f t="shared" si="1"/>
        <v>www.bain.com/macro-strategy?utm_source=ft&amp;utm_medium=display&amp;utm_term=ft_emeatier1_customabm+contextual_display_970x250&amp;utm_content=macro_stlaggardsleaders_970x250&amp;utm_campaign=db-brand-2026</v>
      </c>
      <c r="W7" s="17">
        <v>1.0</v>
      </c>
      <c r="X7" s="7"/>
      <c r="Y7" s="7"/>
      <c r="Z7" s="7"/>
      <c r="AA7" s="7"/>
      <c r="AB7" s="7"/>
      <c r="AC7" s="7"/>
      <c r="AD7" s="7"/>
      <c r="AE7" s="7"/>
      <c r="AF7" s="7"/>
      <c r="AG7" s="7"/>
      <c r="AH7" s="7"/>
      <c r="AI7" s="7"/>
      <c r="AJ7" s="7"/>
      <c r="AK7" s="7"/>
      <c r="AL7" s="7"/>
    </row>
    <row r="8">
      <c r="A8" s="5" t="b">
        <v>1</v>
      </c>
      <c r="B8" s="6" t="s">
        <v>95</v>
      </c>
      <c r="E8" s="4" t="s">
        <v>32</v>
      </c>
      <c r="F8" s="7" t="s">
        <v>103</v>
      </c>
      <c r="G8" s="37" t="str">
        <f t="shared" si="2"/>
        <v>FT_EMEATier1_Subscribers_Display_970x250_Q1</v>
      </c>
      <c r="H8" s="7" t="str">
        <f t="shared" si="3"/>
        <v>FT_EMEATier1_Subscribers</v>
      </c>
      <c r="I8" s="4" t="s">
        <v>34</v>
      </c>
      <c r="J8" s="10" t="s">
        <v>35</v>
      </c>
      <c r="K8" s="7"/>
      <c r="L8" s="11">
        <v>120.0</v>
      </c>
      <c r="M8" s="4" t="s">
        <v>45</v>
      </c>
      <c r="N8" s="10" t="s">
        <v>37</v>
      </c>
      <c r="O8" s="38">
        <v>45931.0</v>
      </c>
      <c r="P8" s="38">
        <v>45961.0</v>
      </c>
      <c r="Q8" s="7"/>
      <c r="R8" s="7"/>
      <c r="S8" s="39" t="s">
        <v>46</v>
      </c>
      <c r="T8" s="15" t="s">
        <v>104</v>
      </c>
      <c r="U8" s="4" t="str">
        <f t="shared" si="4"/>
        <v>?utm_source=ft&amp;utm_medium=display&amp;utm_term=ft_emeatier1_subscribers_display_970x250&amp;utm_content=macro_stlaggardsleaders_970x250&amp;utm_campaign=db-brand-2026</v>
      </c>
      <c r="V8" s="16" t="str">
        <f t="shared" si="1"/>
        <v>www.bain.com/macro-strategy?utm_source=ft&amp;utm_medium=display&amp;utm_term=ft_emeatier1_subscribers_display_970x250&amp;utm_content=macro_stlaggardsleaders_970x250&amp;utm_campaign=db-brand-2026</v>
      </c>
      <c r="W8" s="17">
        <v>1.0</v>
      </c>
      <c r="X8" s="7"/>
      <c r="Y8" s="7"/>
      <c r="Z8" s="7"/>
      <c r="AA8" s="7"/>
      <c r="AB8" s="7"/>
      <c r="AC8" s="7"/>
      <c r="AD8" s="7"/>
      <c r="AE8" s="7"/>
      <c r="AF8" s="7"/>
      <c r="AG8" s="7"/>
      <c r="AH8" s="7"/>
      <c r="AI8" s="7"/>
      <c r="AJ8" s="7"/>
      <c r="AK8" s="7"/>
      <c r="AL8" s="7"/>
    </row>
    <row r="9">
      <c r="A9" s="5" t="b">
        <v>1</v>
      </c>
      <c r="B9" s="6" t="s">
        <v>95</v>
      </c>
      <c r="E9" s="4" t="s">
        <v>32</v>
      </c>
      <c r="F9" s="7" t="s">
        <v>105</v>
      </c>
      <c r="G9" s="37" t="str">
        <f t="shared" si="2"/>
        <v>FT_EMEATier2_CustomABM+Contextual_Display_970x250_Q1</v>
      </c>
      <c r="H9" s="7" t="str">
        <f t="shared" si="3"/>
        <v>FT_EMEATier2_CustomABM+Contextual</v>
      </c>
      <c r="I9" s="4" t="s">
        <v>97</v>
      </c>
      <c r="J9" s="10" t="s">
        <v>35</v>
      </c>
      <c r="K9" s="7"/>
      <c r="L9" s="11">
        <v>144.0</v>
      </c>
      <c r="M9" s="4" t="s">
        <v>45</v>
      </c>
      <c r="N9" s="10" t="s">
        <v>37</v>
      </c>
      <c r="O9" s="38">
        <v>45931.0</v>
      </c>
      <c r="P9" s="38">
        <v>45961.0</v>
      </c>
      <c r="Q9" s="7"/>
      <c r="R9" s="7"/>
      <c r="S9" s="39" t="s">
        <v>46</v>
      </c>
      <c r="T9" s="15" t="s">
        <v>106</v>
      </c>
      <c r="U9" s="4" t="str">
        <f t="shared" si="4"/>
        <v>?utm_source=ft&amp;utm_medium=display&amp;utm_term=ft_emeatier2_customabm+contextual_display_970x250&amp;utm_content=macro_stlaggardsleaders_970x250&amp;utm_campaign=db-brand-2026</v>
      </c>
      <c r="V9" s="16" t="str">
        <f t="shared" si="1"/>
        <v>www.bain.com/macro-strategy?utm_source=ft&amp;utm_medium=display&amp;utm_term=ft_emeatier2_customabm+contextual_display_970x250&amp;utm_content=macro_stlaggardsleaders_970x250&amp;utm_campaign=db-brand-2026</v>
      </c>
      <c r="W9" s="17">
        <v>1.0</v>
      </c>
      <c r="X9" s="7"/>
      <c r="Y9" s="7"/>
      <c r="Z9" s="7"/>
      <c r="AA9" s="7"/>
      <c r="AB9" s="7"/>
      <c r="AC9" s="7"/>
      <c r="AD9" s="7"/>
      <c r="AE9" s="7"/>
      <c r="AF9" s="7"/>
      <c r="AG9" s="7"/>
      <c r="AH9" s="7"/>
      <c r="AI9" s="7"/>
      <c r="AJ9" s="7"/>
      <c r="AK9" s="7"/>
      <c r="AL9" s="7"/>
    </row>
    <row r="10">
      <c r="A10" s="5" t="b">
        <v>1</v>
      </c>
      <c r="B10" s="6" t="s">
        <v>95</v>
      </c>
      <c r="E10" s="4" t="s">
        <v>32</v>
      </c>
      <c r="F10" s="7" t="s">
        <v>107</v>
      </c>
      <c r="G10" s="37" t="str">
        <f t="shared" si="2"/>
        <v>FT_EMEATier2_Subscribers_Display_970x250_Q1</v>
      </c>
      <c r="H10" s="7" t="str">
        <f t="shared" si="3"/>
        <v>FT_EMEATier2_Subscribers</v>
      </c>
      <c r="I10" s="4" t="s">
        <v>34</v>
      </c>
      <c r="J10" s="10" t="s">
        <v>35</v>
      </c>
      <c r="K10" s="7"/>
      <c r="L10" s="11">
        <v>120.0</v>
      </c>
      <c r="M10" s="4" t="s">
        <v>45</v>
      </c>
      <c r="N10" s="10" t="s">
        <v>37</v>
      </c>
      <c r="O10" s="38">
        <v>45931.0</v>
      </c>
      <c r="P10" s="38">
        <v>45961.0</v>
      </c>
      <c r="Q10" s="7"/>
      <c r="R10" s="7"/>
      <c r="S10" s="39" t="s">
        <v>46</v>
      </c>
      <c r="T10" s="15" t="s">
        <v>108</v>
      </c>
      <c r="U10" s="4" t="str">
        <f t="shared" si="4"/>
        <v>?utm_source=ft&amp;utm_medium=display&amp;utm_term=ft_emeatier2_subscribers_display_970x250&amp;utm_content=macro_stlaggardsleaders_970x250&amp;utm_campaign=db-brand-2026</v>
      </c>
      <c r="V10" s="16" t="str">
        <f t="shared" si="1"/>
        <v>www.bain.com/macro-strategy?utm_source=ft&amp;utm_medium=display&amp;utm_term=ft_emeatier2_subscribers_display_970x250&amp;utm_content=macro_stlaggardsleaders_970x250&amp;utm_campaign=db-brand-2026</v>
      </c>
      <c r="W10" s="17">
        <v>1.0</v>
      </c>
      <c r="X10" s="7"/>
      <c r="Y10" s="7"/>
      <c r="Z10" s="7"/>
      <c r="AA10" s="7"/>
      <c r="AB10" s="7"/>
      <c r="AC10" s="7"/>
      <c r="AD10" s="7"/>
      <c r="AE10" s="7"/>
      <c r="AF10" s="7"/>
      <c r="AG10" s="7"/>
      <c r="AH10" s="7"/>
      <c r="AI10" s="7"/>
      <c r="AJ10" s="7"/>
      <c r="AK10" s="7"/>
      <c r="AL10" s="7"/>
    </row>
    <row r="11">
      <c r="A11" s="5" t="b">
        <v>1</v>
      </c>
      <c r="B11" s="6" t="s">
        <v>95</v>
      </c>
      <c r="E11" s="4" t="s">
        <v>32</v>
      </c>
      <c r="F11" s="7" t="s">
        <v>109</v>
      </c>
      <c r="G11" s="37" t="str">
        <f t="shared" si="2"/>
        <v>FT_APAC_CustomABM+Contextual_Display_970x250_Q1</v>
      </c>
      <c r="H11" s="7" t="str">
        <f t="shared" si="3"/>
        <v>FT_APAC_CustomABM+Contextual</v>
      </c>
      <c r="I11" s="4" t="s">
        <v>97</v>
      </c>
      <c r="J11" s="10" t="s">
        <v>35</v>
      </c>
      <c r="K11" s="7"/>
      <c r="L11" s="11">
        <v>144.0</v>
      </c>
      <c r="M11" s="4" t="s">
        <v>45</v>
      </c>
      <c r="N11" s="10" t="s">
        <v>37</v>
      </c>
      <c r="O11" s="38">
        <v>45931.0</v>
      </c>
      <c r="P11" s="38">
        <v>45961.0</v>
      </c>
      <c r="Q11" s="7"/>
      <c r="R11" s="7"/>
      <c r="S11" s="39" t="s">
        <v>46</v>
      </c>
      <c r="T11" s="15" t="s">
        <v>110</v>
      </c>
      <c r="U11" s="4" t="str">
        <f t="shared" si="4"/>
        <v>?utm_source=ft&amp;utm_medium=display&amp;utm_term=ft_apac_customabm+contextual_display_970x250&amp;utm_content=macro_stlaggardsleaders_970x250&amp;utm_campaign=db-brand-2026</v>
      </c>
      <c r="V11" s="16" t="str">
        <f t="shared" si="1"/>
        <v>www.bain.com/macro-strategy?utm_source=ft&amp;utm_medium=display&amp;utm_term=ft_apac_customabm+contextual_display_970x250&amp;utm_content=macro_stlaggardsleaders_970x250&amp;utm_campaign=db-brand-2026</v>
      </c>
      <c r="W11" s="17">
        <v>1.0</v>
      </c>
      <c r="X11" s="7"/>
      <c r="Y11" s="7"/>
      <c r="Z11" s="7"/>
      <c r="AA11" s="7"/>
      <c r="AB11" s="7"/>
      <c r="AC11" s="7"/>
      <c r="AD11" s="7"/>
      <c r="AE11" s="7"/>
      <c r="AF11" s="7"/>
      <c r="AG11" s="7"/>
      <c r="AH11" s="7"/>
      <c r="AI11" s="7"/>
      <c r="AJ11" s="7"/>
      <c r="AK11" s="7"/>
      <c r="AL11" s="7"/>
    </row>
    <row r="12">
      <c r="A12" s="5" t="b">
        <v>1</v>
      </c>
      <c r="B12" s="6" t="s">
        <v>95</v>
      </c>
      <c r="E12" s="4" t="s">
        <v>32</v>
      </c>
      <c r="F12" s="7" t="s">
        <v>111</v>
      </c>
      <c r="G12" s="37" t="str">
        <f t="shared" si="2"/>
        <v>FT_APAC_Subscribers_Display_970x250_Q1</v>
      </c>
      <c r="H12" s="7" t="str">
        <f t="shared" si="3"/>
        <v>FT_APAC_Subscribers</v>
      </c>
      <c r="I12" s="4" t="s">
        <v>34</v>
      </c>
      <c r="J12" s="10" t="s">
        <v>35</v>
      </c>
      <c r="K12" s="7"/>
      <c r="L12" s="11">
        <v>120.0</v>
      </c>
      <c r="M12" s="4" t="s">
        <v>45</v>
      </c>
      <c r="N12" s="10" t="s">
        <v>37</v>
      </c>
      <c r="O12" s="38">
        <v>45931.0</v>
      </c>
      <c r="P12" s="38">
        <v>45961.0</v>
      </c>
      <c r="Q12" s="7"/>
      <c r="R12" s="7"/>
      <c r="S12" s="39" t="s">
        <v>46</v>
      </c>
      <c r="T12" s="15" t="s">
        <v>112</v>
      </c>
      <c r="U12" s="4" t="str">
        <f t="shared" si="4"/>
        <v>?utm_source=ft&amp;utm_medium=display&amp;utm_term=ft_apac_subscribers_display_970x250&amp;utm_content=macro_stlaggardsleaders_970x250&amp;utm_campaign=db-brand-2026</v>
      </c>
      <c r="V12" s="16" t="str">
        <f t="shared" si="1"/>
        <v>www.bain.com/macro-strategy?utm_source=ft&amp;utm_medium=display&amp;utm_term=ft_apac_subscribers_display_970x250&amp;utm_content=macro_stlaggardsleaders_970x250&amp;utm_campaign=db-brand-2026</v>
      </c>
      <c r="W12" s="17">
        <v>1.0</v>
      </c>
      <c r="X12" s="7"/>
      <c r="Y12" s="7"/>
      <c r="Z12" s="7"/>
      <c r="AA12" s="7"/>
      <c r="AB12" s="7"/>
      <c r="AC12" s="7"/>
      <c r="AD12" s="7"/>
      <c r="AE12" s="7"/>
      <c r="AF12" s="7"/>
      <c r="AG12" s="7"/>
      <c r="AH12" s="7"/>
      <c r="AI12" s="7"/>
      <c r="AJ12" s="7"/>
      <c r="AK12" s="7"/>
      <c r="AL12" s="7"/>
    </row>
    <row r="13">
      <c r="A13" s="5" t="b">
        <v>1</v>
      </c>
      <c r="B13" s="6" t="s">
        <v>95</v>
      </c>
      <c r="E13" s="4" t="s">
        <v>32</v>
      </c>
      <c r="F13" s="7" t="s">
        <v>113</v>
      </c>
      <c r="G13" s="37" t="str">
        <f t="shared" si="2"/>
        <v>FT_LATAM_CustomABM+Contextual_Display_970x250_Q1</v>
      </c>
      <c r="H13" s="7" t="str">
        <f t="shared" si="3"/>
        <v>FT_LATAM_CustomABM+Contextual</v>
      </c>
      <c r="I13" s="4" t="s">
        <v>97</v>
      </c>
      <c r="J13" s="10" t="s">
        <v>35</v>
      </c>
      <c r="K13" s="7"/>
      <c r="L13" s="11">
        <v>144.0</v>
      </c>
      <c r="M13" s="4" t="s">
        <v>45</v>
      </c>
      <c r="N13" s="10" t="s">
        <v>37</v>
      </c>
      <c r="O13" s="38">
        <v>45931.0</v>
      </c>
      <c r="P13" s="38">
        <v>45961.0</v>
      </c>
      <c r="Q13" s="7"/>
      <c r="R13" s="7"/>
      <c r="S13" s="39" t="s">
        <v>46</v>
      </c>
      <c r="T13" s="15" t="s">
        <v>114</v>
      </c>
      <c r="U13" s="4" t="str">
        <f t="shared" si="4"/>
        <v>?utm_source=ft&amp;utm_medium=display&amp;utm_term=ft_latam_customabm+contextual_display_970x250&amp;utm_content=macro_stlaggardsleaders_970x250&amp;utm_campaign=db-brand-2026</v>
      </c>
      <c r="V13" s="16" t="str">
        <f t="shared" si="1"/>
        <v>www.bain.com/macro-strategy?utm_source=ft&amp;utm_medium=display&amp;utm_term=ft_latam_customabm+contextual_display_970x250&amp;utm_content=macro_stlaggardsleaders_970x250&amp;utm_campaign=db-brand-2026</v>
      </c>
      <c r="W13" s="17">
        <v>1.0</v>
      </c>
      <c r="X13" s="7"/>
      <c r="Y13" s="7"/>
      <c r="Z13" s="7"/>
      <c r="AA13" s="7"/>
      <c r="AB13" s="7"/>
      <c r="AC13" s="7"/>
      <c r="AD13" s="7"/>
      <c r="AE13" s="7"/>
      <c r="AF13" s="7"/>
      <c r="AG13" s="7"/>
      <c r="AH13" s="7"/>
      <c r="AI13" s="7"/>
      <c r="AJ13" s="7"/>
      <c r="AK13" s="7"/>
      <c r="AL13" s="7"/>
    </row>
    <row r="14">
      <c r="A14" s="5" t="b">
        <v>1</v>
      </c>
      <c r="B14" s="6" t="s">
        <v>95</v>
      </c>
      <c r="E14" s="4" t="s">
        <v>32</v>
      </c>
      <c r="F14" s="7" t="s">
        <v>115</v>
      </c>
      <c r="G14" s="37" t="str">
        <f t="shared" si="2"/>
        <v>FT_LATAM_Subscribers_Display_970x250_Q1</v>
      </c>
      <c r="H14" s="7" t="str">
        <f t="shared" si="3"/>
        <v>FT_LATAM_Subscribers</v>
      </c>
      <c r="I14" s="4" t="s">
        <v>34</v>
      </c>
      <c r="J14" s="10" t="s">
        <v>35</v>
      </c>
      <c r="K14" s="7"/>
      <c r="L14" s="11">
        <v>120.0</v>
      </c>
      <c r="M14" s="4" t="s">
        <v>45</v>
      </c>
      <c r="N14" s="10" t="s">
        <v>37</v>
      </c>
      <c r="O14" s="38">
        <v>45931.0</v>
      </c>
      <c r="P14" s="38">
        <v>45961.0</v>
      </c>
      <c r="Q14" s="7"/>
      <c r="R14" s="7"/>
      <c r="S14" s="39" t="s">
        <v>46</v>
      </c>
      <c r="T14" s="15" t="s">
        <v>116</v>
      </c>
      <c r="U14" s="4" t="str">
        <f t="shared" si="4"/>
        <v>?utm_source=ft&amp;utm_medium=display&amp;utm_term=ft_latam_subscribers_display_970x250&amp;utm_content=macro_stlaggardsleaders_970x250&amp;utm_campaign=db-brand-2026</v>
      </c>
      <c r="V14" s="16" t="str">
        <f t="shared" si="1"/>
        <v>www.bain.com/macro-strategy?utm_source=ft&amp;utm_medium=display&amp;utm_term=ft_latam_subscribers_display_970x250&amp;utm_content=macro_stlaggardsleaders_970x250&amp;utm_campaign=db-brand-2026</v>
      </c>
      <c r="W14" s="17">
        <v>1.0</v>
      </c>
      <c r="X14" s="7"/>
      <c r="Y14" s="7"/>
      <c r="Z14" s="7"/>
      <c r="AA14" s="7"/>
      <c r="AB14" s="7"/>
      <c r="AC14" s="7"/>
      <c r="AD14" s="7"/>
      <c r="AE14" s="7"/>
      <c r="AF14" s="7"/>
      <c r="AG14" s="7"/>
      <c r="AH14" s="7"/>
      <c r="AI14" s="7"/>
      <c r="AJ14" s="7"/>
      <c r="AK14" s="7"/>
      <c r="AL14" s="7"/>
    </row>
    <row r="15">
      <c r="A15" s="40"/>
      <c r="B15" s="40"/>
      <c r="E15" s="27"/>
      <c r="F15" s="5"/>
      <c r="I15" s="27"/>
      <c r="J15" s="41"/>
      <c r="L15" s="42"/>
      <c r="M15" s="27"/>
      <c r="N15" s="41"/>
      <c r="O15" s="43"/>
      <c r="P15" s="43"/>
      <c r="T15" s="44"/>
      <c r="U15" s="27"/>
      <c r="V15" s="27"/>
      <c r="W15" s="45"/>
    </row>
    <row r="16">
      <c r="A16" s="5" t="b">
        <v>1</v>
      </c>
      <c r="B16" s="6" t="s">
        <v>95</v>
      </c>
      <c r="E16" s="4" t="s">
        <v>32</v>
      </c>
      <c r="F16" s="7" t="s">
        <v>117</v>
      </c>
      <c r="G16" s="37" t="str">
        <f>F16&amp;"_Q4"</f>
        <v>FT_NAM_CustomABM+Contextual_Display_300x250_Q4</v>
      </c>
      <c r="H16" s="7" t="str">
        <f t="shared" ref="H16:H25" si="5">LEFT(F16,FIND(CHAR(160),SUBSTITUTE(F16,"_",CHAR(160),3)) - 1)</f>
        <v>FT_NAM_CustomABM+Contextual</v>
      </c>
      <c r="I16" s="4" t="s">
        <v>97</v>
      </c>
      <c r="J16" s="10" t="s">
        <v>35</v>
      </c>
      <c r="K16" s="7"/>
      <c r="L16" s="11">
        <v>144.0</v>
      </c>
      <c r="M16" s="4" t="s">
        <v>36</v>
      </c>
      <c r="N16" s="10" t="s">
        <v>37</v>
      </c>
      <c r="O16" s="38">
        <v>45931.0</v>
      </c>
      <c r="P16" s="38">
        <v>45961.0</v>
      </c>
      <c r="Q16" s="7"/>
      <c r="R16" s="7"/>
      <c r="S16" s="39" t="s">
        <v>38</v>
      </c>
      <c r="T16" s="15" t="s">
        <v>118</v>
      </c>
      <c r="U16" s="4" t="str">
        <f t="shared" ref="U16:U25" si="6">CONCATENATE("?","utm_source=",LOWER(B16),"&amp;utm_medium=display&amp;utm_term=",LOWER(F16),"&amp;utm_content=",LOWER(S16),"&amp;utm_campaign=db-brand-2026")</f>
        <v>?utm_source=ft&amp;utm_medium=display&amp;utm_term=ft_nam_customabm+contextual_display_300x250&amp;utm_content=macro_stmodels_300x250&amp;utm_campaign=db-brand-2026</v>
      </c>
      <c r="V16" s="16" t="str">
        <f t="shared" ref="V16:V25" si="7">CONCAT(T16,U16)</f>
        <v>www.bain.com/macro-strategy?utm_source=ft&amp;utm_medium=display&amp;utm_term=ft_nam_customabm+contextual_display_300x250&amp;utm_content=macro_stmodels_300x250&amp;utm_campaign=db-brand-2026</v>
      </c>
      <c r="W16" s="17">
        <v>1.0</v>
      </c>
      <c r="X16" s="7"/>
      <c r="Y16" s="7"/>
      <c r="Z16" s="7"/>
      <c r="AA16" s="7"/>
      <c r="AB16" s="7"/>
      <c r="AC16" s="7"/>
      <c r="AD16" s="7"/>
      <c r="AE16" s="7"/>
      <c r="AF16" s="7"/>
      <c r="AG16" s="7"/>
      <c r="AH16" s="7"/>
      <c r="AI16" s="7"/>
      <c r="AJ16" s="7"/>
      <c r="AK16" s="7"/>
      <c r="AL16" s="7"/>
    </row>
    <row r="17">
      <c r="A17" s="5" t="b">
        <v>1</v>
      </c>
      <c r="B17" s="6" t="s">
        <v>95</v>
      </c>
      <c r="E17" s="4" t="s">
        <v>32</v>
      </c>
      <c r="F17" s="7" t="s">
        <v>119</v>
      </c>
      <c r="G17" s="37" t="str">
        <f t="shared" ref="G17:G25" si="8">F17&amp;"_Q1"</f>
        <v>FT_NAM_Subscribers_Display_300x250_Q1</v>
      </c>
      <c r="H17" s="7" t="str">
        <f t="shared" si="5"/>
        <v>FT_NAM_Subscribers</v>
      </c>
      <c r="I17" s="4" t="s">
        <v>34</v>
      </c>
      <c r="J17" s="10" t="s">
        <v>35</v>
      </c>
      <c r="K17" s="7"/>
      <c r="L17" s="11">
        <v>120.0</v>
      </c>
      <c r="M17" s="4" t="s">
        <v>36</v>
      </c>
      <c r="N17" s="10" t="s">
        <v>37</v>
      </c>
      <c r="O17" s="38">
        <v>45931.0</v>
      </c>
      <c r="P17" s="38">
        <v>45961.0</v>
      </c>
      <c r="Q17" s="7"/>
      <c r="R17" s="7"/>
      <c r="S17" s="39" t="s">
        <v>38</v>
      </c>
      <c r="T17" s="15" t="s">
        <v>120</v>
      </c>
      <c r="U17" s="4" t="str">
        <f t="shared" si="6"/>
        <v>?utm_source=ft&amp;utm_medium=display&amp;utm_term=ft_nam_subscribers_display_300x250&amp;utm_content=macro_stmodels_300x250&amp;utm_campaign=db-brand-2026</v>
      </c>
      <c r="V17" s="16" t="str">
        <f t="shared" si="7"/>
        <v>www.bain.com/macro-strategy?utm_source=ft&amp;utm_medium=display&amp;utm_term=ft_nam_subscribers_display_300x250&amp;utm_content=macro_stmodels_300x250&amp;utm_campaign=db-brand-2026</v>
      </c>
      <c r="W17" s="17">
        <v>1.0</v>
      </c>
      <c r="X17" s="7"/>
      <c r="Y17" s="7"/>
      <c r="Z17" s="7"/>
      <c r="AA17" s="7"/>
      <c r="AB17" s="7"/>
      <c r="AC17" s="7"/>
      <c r="AD17" s="7"/>
      <c r="AE17" s="7"/>
      <c r="AF17" s="7"/>
      <c r="AG17" s="7"/>
      <c r="AH17" s="7"/>
      <c r="AI17" s="7"/>
      <c r="AJ17" s="7"/>
      <c r="AK17" s="7"/>
      <c r="AL17" s="7"/>
    </row>
    <row r="18">
      <c r="A18" s="5" t="b">
        <v>1</v>
      </c>
      <c r="B18" s="6" t="s">
        <v>95</v>
      </c>
      <c r="E18" s="4" t="s">
        <v>32</v>
      </c>
      <c r="F18" s="7" t="s">
        <v>121</v>
      </c>
      <c r="G18" s="37" t="str">
        <f t="shared" si="8"/>
        <v>FT_EMEATier1_CustomABM+Contextual_Display_300x250_Q1</v>
      </c>
      <c r="H18" s="7" t="str">
        <f t="shared" si="5"/>
        <v>FT_EMEATier1_CustomABM+Contextual</v>
      </c>
      <c r="I18" s="4" t="s">
        <v>97</v>
      </c>
      <c r="J18" s="10" t="s">
        <v>35</v>
      </c>
      <c r="K18" s="7"/>
      <c r="L18" s="11">
        <v>144.0</v>
      </c>
      <c r="M18" s="4" t="s">
        <v>36</v>
      </c>
      <c r="N18" s="10" t="s">
        <v>37</v>
      </c>
      <c r="O18" s="38">
        <v>45931.0</v>
      </c>
      <c r="P18" s="38">
        <v>45961.0</v>
      </c>
      <c r="Q18" s="7"/>
      <c r="R18" s="7"/>
      <c r="S18" s="39" t="s">
        <v>38</v>
      </c>
      <c r="T18" s="15" t="s">
        <v>122</v>
      </c>
      <c r="U18" s="4" t="str">
        <f t="shared" si="6"/>
        <v>?utm_source=ft&amp;utm_medium=display&amp;utm_term=ft_emeatier1_customabm+contextual_display_300x250&amp;utm_content=macro_stmodels_300x250&amp;utm_campaign=db-brand-2026</v>
      </c>
      <c r="V18" s="16" t="str">
        <f t="shared" si="7"/>
        <v>www.bain.com/macro-strategy?utm_source=ft&amp;utm_medium=display&amp;utm_term=ft_emeatier1_customabm+contextual_display_300x250&amp;utm_content=macro_stmodels_300x250&amp;utm_campaign=db-brand-2026</v>
      </c>
      <c r="W18" s="17">
        <v>1.0</v>
      </c>
      <c r="X18" s="7"/>
      <c r="Y18" s="7"/>
      <c r="Z18" s="7"/>
      <c r="AA18" s="7"/>
      <c r="AB18" s="7"/>
      <c r="AC18" s="7"/>
      <c r="AD18" s="7"/>
      <c r="AE18" s="7"/>
      <c r="AF18" s="7"/>
      <c r="AG18" s="7"/>
      <c r="AH18" s="7"/>
      <c r="AI18" s="7"/>
      <c r="AJ18" s="7"/>
      <c r="AK18" s="7"/>
      <c r="AL18" s="7"/>
    </row>
    <row r="19">
      <c r="A19" s="5" t="b">
        <v>1</v>
      </c>
      <c r="B19" s="6" t="s">
        <v>95</v>
      </c>
      <c r="E19" s="4" t="s">
        <v>32</v>
      </c>
      <c r="F19" s="7" t="s">
        <v>123</v>
      </c>
      <c r="G19" s="37" t="str">
        <f t="shared" si="8"/>
        <v>FT_EMEATier1_Subscribers_Display_300x250_Q1</v>
      </c>
      <c r="H19" s="7" t="str">
        <f t="shared" si="5"/>
        <v>FT_EMEATier1_Subscribers</v>
      </c>
      <c r="I19" s="4" t="s">
        <v>34</v>
      </c>
      <c r="J19" s="10" t="s">
        <v>35</v>
      </c>
      <c r="K19" s="7"/>
      <c r="L19" s="11">
        <v>120.0</v>
      </c>
      <c r="M19" s="4" t="s">
        <v>36</v>
      </c>
      <c r="N19" s="10" t="s">
        <v>37</v>
      </c>
      <c r="O19" s="38">
        <v>45931.0</v>
      </c>
      <c r="P19" s="38">
        <v>45961.0</v>
      </c>
      <c r="Q19" s="7"/>
      <c r="R19" s="7"/>
      <c r="S19" s="39" t="s">
        <v>38</v>
      </c>
      <c r="T19" s="15" t="s">
        <v>124</v>
      </c>
      <c r="U19" s="4" t="str">
        <f t="shared" si="6"/>
        <v>?utm_source=ft&amp;utm_medium=display&amp;utm_term=ft_emeatier1_subscribers_display_300x250&amp;utm_content=macro_stmodels_300x250&amp;utm_campaign=db-brand-2026</v>
      </c>
      <c r="V19" s="16" t="str">
        <f t="shared" si="7"/>
        <v>www.bain.com/macro-strategy?utm_source=ft&amp;utm_medium=display&amp;utm_term=ft_emeatier1_subscribers_display_300x250&amp;utm_content=macro_stmodels_300x250&amp;utm_campaign=db-brand-2026</v>
      </c>
      <c r="W19" s="17">
        <v>1.0</v>
      </c>
      <c r="X19" s="7"/>
      <c r="Y19" s="7"/>
      <c r="Z19" s="7"/>
      <c r="AA19" s="7"/>
      <c r="AB19" s="7"/>
      <c r="AC19" s="7"/>
      <c r="AD19" s="7"/>
      <c r="AE19" s="7"/>
      <c r="AF19" s="7"/>
      <c r="AG19" s="7"/>
      <c r="AH19" s="7"/>
      <c r="AI19" s="7"/>
      <c r="AJ19" s="7"/>
      <c r="AK19" s="7"/>
      <c r="AL19" s="7"/>
    </row>
    <row r="20">
      <c r="A20" s="5" t="b">
        <v>1</v>
      </c>
      <c r="B20" s="6" t="s">
        <v>95</v>
      </c>
      <c r="E20" s="4" t="s">
        <v>32</v>
      </c>
      <c r="F20" s="7" t="s">
        <v>125</v>
      </c>
      <c r="G20" s="37" t="str">
        <f t="shared" si="8"/>
        <v>FT_EMEATier2_CustomABM+Contextual_Display_300x250_Q1</v>
      </c>
      <c r="H20" s="7" t="str">
        <f t="shared" si="5"/>
        <v>FT_EMEATier2_CustomABM+Contextual</v>
      </c>
      <c r="I20" s="4" t="s">
        <v>97</v>
      </c>
      <c r="J20" s="10" t="s">
        <v>35</v>
      </c>
      <c r="K20" s="7"/>
      <c r="L20" s="11">
        <v>144.0</v>
      </c>
      <c r="M20" s="4" t="s">
        <v>36</v>
      </c>
      <c r="N20" s="10" t="s">
        <v>37</v>
      </c>
      <c r="O20" s="38">
        <v>45931.0</v>
      </c>
      <c r="P20" s="38">
        <v>45961.0</v>
      </c>
      <c r="Q20" s="7"/>
      <c r="R20" s="7"/>
      <c r="S20" s="39" t="s">
        <v>38</v>
      </c>
      <c r="T20" s="15" t="s">
        <v>126</v>
      </c>
      <c r="U20" s="4" t="str">
        <f t="shared" si="6"/>
        <v>?utm_source=ft&amp;utm_medium=display&amp;utm_term=ft_emeatier2_customabm+contextual_display_300x250&amp;utm_content=macro_stmodels_300x250&amp;utm_campaign=db-brand-2026</v>
      </c>
      <c r="V20" s="16" t="str">
        <f t="shared" si="7"/>
        <v>www.bain.com/macro-strategy?utm_source=ft&amp;utm_medium=display&amp;utm_term=ft_emeatier2_customabm+contextual_display_300x250&amp;utm_content=macro_stmodels_300x250&amp;utm_campaign=db-brand-2026</v>
      </c>
      <c r="W20" s="17">
        <v>1.0</v>
      </c>
      <c r="X20" s="7"/>
      <c r="Y20" s="7"/>
      <c r="Z20" s="7"/>
      <c r="AA20" s="7"/>
      <c r="AB20" s="7"/>
      <c r="AC20" s="7"/>
      <c r="AD20" s="7"/>
      <c r="AE20" s="7"/>
      <c r="AF20" s="7"/>
      <c r="AG20" s="7"/>
      <c r="AH20" s="7"/>
      <c r="AI20" s="7"/>
      <c r="AJ20" s="7"/>
      <c r="AK20" s="7"/>
      <c r="AL20" s="7"/>
    </row>
    <row r="21">
      <c r="A21" s="5" t="b">
        <v>1</v>
      </c>
      <c r="B21" s="6" t="s">
        <v>95</v>
      </c>
      <c r="E21" s="4" t="s">
        <v>32</v>
      </c>
      <c r="F21" s="7" t="s">
        <v>127</v>
      </c>
      <c r="G21" s="37" t="str">
        <f t="shared" si="8"/>
        <v>FT_EMEATier2_Subscribers_Display_300x250_Q1</v>
      </c>
      <c r="H21" s="7" t="str">
        <f t="shared" si="5"/>
        <v>FT_EMEATier2_Subscribers</v>
      </c>
      <c r="I21" s="4" t="s">
        <v>34</v>
      </c>
      <c r="J21" s="10" t="s">
        <v>35</v>
      </c>
      <c r="K21" s="7"/>
      <c r="L21" s="11">
        <v>120.0</v>
      </c>
      <c r="M21" s="4" t="s">
        <v>36</v>
      </c>
      <c r="N21" s="10" t="s">
        <v>37</v>
      </c>
      <c r="O21" s="38">
        <v>45931.0</v>
      </c>
      <c r="P21" s="38">
        <v>45961.0</v>
      </c>
      <c r="Q21" s="7"/>
      <c r="R21" s="7"/>
      <c r="S21" s="39" t="s">
        <v>38</v>
      </c>
      <c r="T21" s="15" t="s">
        <v>128</v>
      </c>
      <c r="U21" s="4" t="str">
        <f t="shared" si="6"/>
        <v>?utm_source=ft&amp;utm_medium=display&amp;utm_term=ft_emeatier2_subscribers_display_300x250&amp;utm_content=macro_stmodels_300x250&amp;utm_campaign=db-brand-2026</v>
      </c>
      <c r="V21" s="16" t="str">
        <f t="shared" si="7"/>
        <v>www.bain.com/macro-strategy?utm_source=ft&amp;utm_medium=display&amp;utm_term=ft_emeatier2_subscribers_display_300x250&amp;utm_content=macro_stmodels_300x250&amp;utm_campaign=db-brand-2026</v>
      </c>
      <c r="W21" s="17">
        <v>1.0</v>
      </c>
      <c r="X21" s="7"/>
      <c r="Y21" s="7"/>
      <c r="Z21" s="7"/>
      <c r="AA21" s="7"/>
      <c r="AB21" s="7"/>
      <c r="AC21" s="7"/>
      <c r="AD21" s="7"/>
      <c r="AE21" s="7"/>
      <c r="AF21" s="7"/>
      <c r="AG21" s="7"/>
      <c r="AH21" s="7"/>
      <c r="AI21" s="7"/>
      <c r="AJ21" s="7"/>
      <c r="AK21" s="7"/>
      <c r="AL21" s="7"/>
    </row>
    <row r="22">
      <c r="A22" s="5" t="b">
        <v>1</v>
      </c>
      <c r="B22" s="6" t="s">
        <v>95</v>
      </c>
      <c r="E22" s="4" t="s">
        <v>32</v>
      </c>
      <c r="F22" s="7" t="s">
        <v>129</v>
      </c>
      <c r="G22" s="37" t="str">
        <f t="shared" si="8"/>
        <v>FT_APAC_CustomABM+Contextual_Display_300x250_Q1</v>
      </c>
      <c r="H22" s="7" t="str">
        <f t="shared" si="5"/>
        <v>FT_APAC_CustomABM+Contextual</v>
      </c>
      <c r="I22" s="4" t="s">
        <v>97</v>
      </c>
      <c r="J22" s="10" t="s">
        <v>35</v>
      </c>
      <c r="K22" s="7"/>
      <c r="L22" s="11">
        <v>144.0</v>
      </c>
      <c r="M22" s="4" t="s">
        <v>36</v>
      </c>
      <c r="N22" s="10" t="s">
        <v>37</v>
      </c>
      <c r="O22" s="38">
        <v>45931.0</v>
      </c>
      <c r="P22" s="38">
        <v>45961.0</v>
      </c>
      <c r="Q22" s="7"/>
      <c r="R22" s="7"/>
      <c r="S22" s="39" t="s">
        <v>38</v>
      </c>
      <c r="T22" s="15" t="s">
        <v>130</v>
      </c>
      <c r="U22" s="4" t="str">
        <f t="shared" si="6"/>
        <v>?utm_source=ft&amp;utm_medium=display&amp;utm_term=ft_apac_customabm+contextual_display_300x250&amp;utm_content=macro_stmodels_300x250&amp;utm_campaign=db-brand-2026</v>
      </c>
      <c r="V22" s="16" t="str">
        <f t="shared" si="7"/>
        <v>www.bain.com/macro-strategy?utm_source=ft&amp;utm_medium=display&amp;utm_term=ft_apac_customabm+contextual_display_300x250&amp;utm_content=macro_stmodels_300x250&amp;utm_campaign=db-brand-2026</v>
      </c>
      <c r="W22" s="17">
        <v>1.0</v>
      </c>
      <c r="X22" s="7"/>
      <c r="Y22" s="7"/>
      <c r="Z22" s="7"/>
      <c r="AA22" s="7"/>
      <c r="AB22" s="7"/>
      <c r="AC22" s="7"/>
      <c r="AD22" s="7"/>
      <c r="AE22" s="7"/>
      <c r="AF22" s="7"/>
      <c r="AG22" s="7"/>
      <c r="AH22" s="7"/>
      <c r="AI22" s="7"/>
      <c r="AJ22" s="7"/>
      <c r="AK22" s="7"/>
      <c r="AL22" s="7"/>
    </row>
    <row r="23">
      <c r="A23" s="5" t="b">
        <v>1</v>
      </c>
      <c r="B23" s="6" t="s">
        <v>95</v>
      </c>
      <c r="E23" s="4" t="s">
        <v>32</v>
      </c>
      <c r="F23" s="7" t="s">
        <v>131</v>
      </c>
      <c r="G23" s="37" t="str">
        <f t="shared" si="8"/>
        <v>FT_APAC_Subscribers_Display_300x250_Q1</v>
      </c>
      <c r="H23" s="7" t="str">
        <f t="shared" si="5"/>
        <v>FT_APAC_Subscribers</v>
      </c>
      <c r="I23" s="4" t="s">
        <v>34</v>
      </c>
      <c r="J23" s="10" t="s">
        <v>35</v>
      </c>
      <c r="K23" s="7"/>
      <c r="L23" s="11">
        <v>120.0</v>
      </c>
      <c r="M23" s="4" t="s">
        <v>36</v>
      </c>
      <c r="N23" s="10" t="s">
        <v>37</v>
      </c>
      <c r="O23" s="38">
        <v>45931.0</v>
      </c>
      <c r="P23" s="38">
        <v>45961.0</v>
      </c>
      <c r="Q23" s="7"/>
      <c r="R23" s="7"/>
      <c r="S23" s="39" t="s">
        <v>38</v>
      </c>
      <c r="T23" s="15" t="s">
        <v>132</v>
      </c>
      <c r="U23" s="4" t="str">
        <f t="shared" si="6"/>
        <v>?utm_source=ft&amp;utm_medium=display&amp;utm_term=ft_apac_subscribers_display_300x250&amp;utm_content=macro_stmodels_300x250&amp;utm_campaign=db-brand-2026</v>
      </c>
      <c r="V23" s="16" t="str">
        <f t="shared" si="7"/>
        <v>www.bain.com/macro-strategy?utm_source=ft&amp;utm_medium=display&amp;utm_term=ft_apac_subscribers_display_300x250&amp;utm_content=macro_stmodels_300x250&amp;utm_campaign=db-brand-2026</v>
      </c>
      <c r="W23" s="17">
        <v>1.0</v>
      </c>
      <c r="X23" s="7"/>
      <c r="Y23" s="7"/>
      <c r="Z23" s="7"/>
      <c r="AA23" s="7"/>
      <c r="AB23" s="7"/>
      <c r="AC23" s="7"/>
      <c r="AD23" s="7"/>
      <c r="AE23" s="7"/>
      <c r="AF23" s="7"/>
      <c r="AG23" s="7"/>
      <c r="AH23" s="7"/>
      <c r="AI23" s="7"/>
      <c r="AJ23" s="7"/>
      <c r="AK23" s="7"/>
      <c r="AL23" s="7"/>
    </row>
    <row r="24">
      <c r="A24" s="5" t="b">
        <v>1</v>
      </c>
      <c r="B24" s="6" t="s">
        <v>95</v>
      </c>
      <c r="E24" s="4" t="s">
        <v>32</v>
      </c>
      <c r="F24" s="7" t="s">
        <v>133</v>
      </c>
      <c r="G24" s="37" t="str">
        <f t="shared" si="8"/>
        <v>FT_LATAM_CustomABM+Contextual_Display_300x250_Q1</v>
      </c>
      <c r="H24" s="7" t="str">
        <f t="shared" si="5"/>
        <v>FT_LATAM_CustomABM+Contextual</v>
      </c>
      <c r="I24" s="4" t="s">
        <v>97</v>
      </c>
      <c r="J24" s="10" t="s">
        <v>35</v>
      </c>
      <c r="K24" s="7"/>
      <c r="L24" s="11">
        <v>144.0</v>
      </c>
      <c r="M24" s="4" t="s">
        <v>36</v>
      </c>
      <c r="N24" s="10" t="s">
        <v>37</v>
      </c>
      <c r="O24" s="38">
        <v>45931.0</v>
      </c>
      <c r="P24" s="38">
        <v>45961.0</v>
      </c>
      <c r="Q24" s="7"/>
      <c r="R24" s="7"/>
      <c r="S24" s="39" t="s">
        <v>38</v>
      </c>
      <c r="T24" s="15" t="s">
        <v>134</v>
      </c>
      <c r="U24" s="4" t="str">
        <f t="shared" si="6"/>
        <v>?utm_source=ft&amp;utm_medium=display&amp;utm_term=ft_latam_customabm+contextual_display_300x250&amp;utm_content=macro_stmodels_300x250&amp;utm_campaign=db-brand-2026</v>
      </c>
      <c r="V24" s="16" t="str">
        <f t="shared" si="7"/>
        <v>www.bain.com/macro-strategy?utm_source=ft&amp;utm_medium=display&amp;utm_term=ft_latam_customabm+contextual_display_300x250&amp;utm_content=macro_stmodels_300x250&amp;utm_campaign=db-brand-2026</v>
      </c>
      <c r="W24" s="17">
        <v>1.0</v>
      </c>
      <c r="X24" s="7"/>
      <c r="Y24" s="7"/>
      <c r="Z24" s="7"/>
      <c r="AA24" s="7"/>
      <c r="AB24" s="7"/>
      <c r="AC24" s="7"/>
      <c r="AD24" s="7"/>
      <c r="AE24" s="7"/>
      <c r="AF24" s="7"/>
      <c r="AG24" s="7"/>
      <c r="AH24" s="7"/>
      <c r="AI24" s="7"/>
      <c r="AJ24" s="7"/>
      <c r="AK24" s="7"/>
      <c r="AL24" s="7"/>
    </row>
    <row r="25">
      <c r="A25" s="5" t="b">
        <v>1</v>
      </c>
      <c r="B25" s="6" t="s">
        <v>95</v>
      </c>
      <c r="E25" s="4" t="s">
        <v>32</v>
      </c>
      <c r="F25" s="7" t="s">
        <v>135</v>
      </c>
      <c r="G25" s="37" t="str">
        <f t="shared" si="8"/>
        <v>FT_LATAM_Subscribers_Display_300x250_Q1</v>
      </c>
      <c r="H25" s="7" t="str">
        <f t="shared" si="5"/>
        <v>FT_LATAM_Subscribers</v>
      </c>
      <c r="I25" s="4" t="s">
        <v>34</v>
      </c>
      <c r="J25" s="10" t="s">
        <v>35</v>
      </c>
      <c r="K25" s="7"/>
      <c r="L25" s="11">
        <v>120.0</v>
      </c>
      <c r="M25" s="4" t="s">
        <v>36</v>
      </c>
      <c r="N25" s="10" t="s">
        <v>37</v>
      </c>
      <c r="O25" s="38">
        <v>45931.0</v>
      </c>
      <c r="P25" s="38">
        <v>45961.0</v>
      </c>
      <c r="Q25" s="7"/>
      <c r="R25" s="7"/>
      <c r="S25" s="39" t="s">
        <v>38</v>
      </c>
      <c r="T25" s="15" t="s">
        <v>136</v>
      </c>
      <c r="U25" s="4" t="str">
        <f t="shared" si="6"/>
        <v>?utm_source=ft&amp;utm_medium=display&amp;utm_term=ft_latam_subscribers_display_300x250&amp;utm_content=macro_stmodels_300x250&amp;utm_campaign=db-brand-2026</v>
      </c>
      <c r="V25" s="16" t="str">
        <f t="shared" si="7"/>
        <v>www.bain.com/macro-strategy?utm_source=ft&amp;utm_medium=display&amp;utm_term=ft_latam_subscribers_display_300x250&amp;utm_content=macro_stmodels_300x250&amp;utm_campaign=db-brand-2026</v>
      </c>
      <c r="W25" s="17">
        <v>1.0</v>
      </c>
      <c r="X25" s="7"/>
      <c r="Y25" s="7"/>
      <c r="Z25" s="7"/>
      <c r="AA25" s="7"/>
      <c r="AB25" s="7"/>
      <c r="AC25" s="7"/>
      <c r="AD25" s="7"/>
      <c r="AE25" s="7"/>
      <c r="AF25" s="7"/>
      <c r="AG25" s="7"/>
      <c r="AH25" s="7"/>
      <c r="AI25" s="7"/>
      <c r="AJ25" s="7"/>
      <c r="AK25" s="7"/>
      <c r="AL25" s="7"/>
    </row>
    <row r="26">
      <c r="B26" s="18"/>
      <c r="G26" s="37"/>
    </row>
    <row r="27">
      <c r="A27" s="5" t="b">
        <v>1</v>
      </c>
      <c r="B27" s="6" t="s">
        <v>95</v>
      </c>
      <c r="E27" s="4" t="s">
        <v>32</v>
      </c>
      <c r="F27" s="7" t="s">
        <v>137</v>
      </c>
      <c r="G27" s="37" t="str">
        <f t="shared" ref="G27:G36" si="9">F27&amp;"_Q1"</f>
        <v>FT_NAM_CustomABM+Contextual_Display_300x600_Q1</v>
      </c>
      <c r="H27" s="7" t="str">
        <f t="shared" ref="H27:H36" si="10">LEFT(F27,FIND(CHAR(160),SUBSTITUTE(F27,"_",CHAR(160),3)) - 1)</f>
        <v>FT_NAM_CustomABM+Contextual</v>
      </c>
      <c r="I27" s="4" t="s">
        <v>97</v>
      </c>
      <c r="J27" s="10" t="s">
        <v>35</v>
      </c>
      <c r="K27" s="7"/>
      <c r="L27" s="11">
        <v>144.0</v>
      </c>
      <c r="M27" s="4" t="s">
        <v>41</v>
      </c>
      <c r="N27" s="10" t="s">
        <v>37</v>
      </c>
      <c r="O27" s="38">
        <v>45931.0</v>
      </c>
      <c r="P27" s="38">
        <v>45961.0</v>
      </c>
      <c r="Q27" s="7"/>
      <c r="R27" s="7"/>
      <c r="S27" s="39" t="s">
        <v>42</v>
      </c>
      <c r="T27" s="15" t="s">
        <v>138</v>
      </c>
      <c r="U27" s="4" t="str">
        <f t="shared" ref="U27:U36" si="11">CONCATENATE("?","utm_source=",LOWER(B27),"&amp;utm_medium=display&amp;utm_term=",LOWER(F27),"&amp;utm_content=",LOWER(S27),"&amp;utm_campaign=db-brand-2026")</f>
        <v>?utm_source=ft&amp;utm_medium=display&amp;utm_term=ft_nam_customabm+contextual_display_300x600&amp;utm_content=macro_stexpire_300x600&amp;utm_campaign=db-brand-2026</v>
      </c>
      <c r="V27" s="16" t="str">
        <f t="shared" ref="V27:V36" si="12">CONCAT(T27,U27)</f>
        <v>www.bain.com/macro-strategy?utm_source=ft&amp;utm_medium=display&amp;utm_term=ft_nam_customabm+contextual_display_300x600&amp;utm_content=macro_stexpire_300x600&amp;utm_campaign=db-brand-2026</v>
      </c>
      <c r="W27" s="17">
        <v>1.0</v>
      </c>
      <c r="X27" s="7"/>
      <c r="Y27" s="7"/>
      <c r="Z27" s="7"/>
      <c r="AA27" s="7"/>
      <c r="AB27" s="7"/>
      <c r="AC27" s="7"/>
      <c r="AD27" s="7"/>
      <c r="AE27" s="7"/>
      <c r="AF27" s="7"/>
      <c r="AG27" s="7"/>
      <c r="AH27" s="7"/>
      <c r="AI27" s="7"/>
      <c r="AJ27" s="7"/>
      <c r="AK27" s="7"/>
      <c r="AL27" s="7"/>
    </row>
    <row r="28">
      <c r="A28" s="5" t="b">
        <v>1</v>
      </c>
      <c r="B28" s="6" t="s">
        <v>95</v>
      </c>
      <c r="E28" s="4" t="s">
        <v>32</v>
      </c>
      <c r="F28" s="7" t="s">
        <v>139</v>
      </c>
      <c r="G28" s="37" t="str">
        <f t="shared" si="9"/>
        <v>FT_NAM_Subscribers_Display_300x600_Q1</v>
      </c>
      <c r="H28" s="7" t="str">
        <f t="shared" si="10"/>
        <v>FT_NAM_Subscribers</v>
      </c>
      <c r="I28" s="4" t="s">
        <v>34</v>
      </c>
      <c r="J28" s="10" t="s">
        <v>35</v>
      </c>
      <c r="K28" s="7"/>
      <c r="L28" s="11">
        <v>120.0</v>
      </c>
      <c r="M28" s="4" t="s">
        <v>41</v>
      </c>
      <c r="N28" s="10" t="s">
        <v>37</v>
      </c>
      <c r="O28" s="38">
        <v>45931.0</v>
      </c>
      <c r="P28" s="38">
        <v>45961.0</v>
      </c>
      <c r="Q28" s="7"/>
      <c r="R28" s="7"/>
      <c r="S28" s="39" t="s">
        <v>42</v>
      </c>
      <c r="T28" s="15" t="s">
        <v>140</v>
      </c>
      <c r="U28" s="4" t="str">
        <f t="shared" si="11"/>
        <v>?utm_source=ft&amp;utm_medium=display&amp;utm_term=ft_nam_subscribers_display_300x600&amp;utm_content=macro_stexpire_300x600&amp;utm_campaign=db-brand-2026</v>
      </c>
      <c r="V28" s="16" t="str">
        <f t="shared" si="12"/>
        <v>www.bain.com/macro-strategy?utm_source=ft&amp;utm_medium=display&amp;utm_term=ft_nam_subscribers_display_300x600&amp;utm_content=macro_stexpire_300x600&amp;utm_campaign=db-brand-2026</v>
      </c>
      <c r="W28" s="17">
        <v>1.0</v>
      </c>
      <c r="X28" s="7"/>
      <c r="Y28" s="7"/>
      <c r="Z28" s="7"/>
      <c r="AA28" s="7"/>
      <c r="AB28" s="7"/>
      <c r="AC28" s="7"/>
      <c r="AD28" s="7"/>
      <c r="AE28" s="7"/>
      <c r="AF28" s="7"/>
      <c r="AG28" s="7"/>
      <c r="AH28" s="7"/>
      <c r="AI28" s="7"/>
      <c r="AJ28" s="7"/>
      <c r="AK28" s="7"/>
      <c r="AL28" s="7"/>
    </row>
    <row r="29">
      <c r="A29" s="5" t="b">
        <v>1</v>
      </c>
      <c r="B29" s="6" t="s">
        <v>95</v>
      </c>
      <c r="E29" s="4" t="s">
        <v>32</v>
      </c>
      <c r="F29" s="7" t="s">
        <v>141</v>
      </c>
      <c r="G29" s="37" t="str">
        <f t="shared" si="9"/>
        <v>FT_EMEATier1_CustomABM+Contextual_Display_300x600_Q1</v>
      </c>
      <c r="H29" s="7" t="str">
        <f t="shared" si="10"/>
        <v>FT_EMEATier1_CustomABM+Contextual</v>
      </c>
      <c r="I29" s="4" t="s">
        <v>97</v>
      </c>
      <c r="J29" s="10" t="s">
        <v>35</v>
      </c>
      <c r="K29" s="7"/>
      <c r="L29" s="11">
        <v>144.0</v>
      </c>
      <c r="M29" s="4" t="s">
        <v>41</v>
      </c>
      <c r="N29" s="10" t="s">
        <v>37</v>
      </c>
      <c r="O29" s="38">
        <v>45931.0</v>
      </c>
      <c r="P29" s="38">
        <v>45961.0</v>
      </c>
      <c r="Q29" s="7"/>
      <c r="R29" s="7"/>
      <c r="S29" s="39" t="s">
        <v>42</v>
      </c>
      <c r="T29" s="15" t="s">
        <v>142</v>
      </c>
      <c r="U29" s="4" t="str">
        <f t="shared" si="11"/>
        <v>?utm_source=ft&amp;utm_medium=display&amp;utm_term=ft_emeatier1_customabm+contextual_display_300x600&amp;utm_content=macro_stexpire_300x600&amp;utm_campaign=db-brand-2026</v>
      </c>
      <c r="V29" s="16" t="str">
        <f t="shared" si="12"/>
        <v>www.bain.com/macro-strategy?utm_source=ft&amp;utm_medium=display&amp;utm_term=ft_emeatier1_customabm+contextual_display_300x600&amp;utm_content=macro_stexpire_300x600&amp;utm_campaign=db-brand-2026</v>
      </c>
      <c r="W29" s="17">
        <v>1.0</v>
      </c>
      <c r="X29" s="7"/>
      <c r="Y29" s="7"/>
      <c r="Z29" s="7"/>
      <c r="AA29" s="7"/>
      <c r="AB29" s="7"/>
      <c r="AC29" s="7"/>
      <c r="AD29" s="7"/>
      <c r="AE29" s="7"/>
      <c r="AF29" s="7"/>
      <c r="AG29" s="7"/>
      <c r="AH29" s="7"/>
      <c r="AI29" s="7"/>
      <c r="AJ29" s="7"/>
      <c r="AK29" s="7"/>
      <c r="AL29" s="7"/>
    </row>
    <row r="30">
      <c r="A30" s="5" t="b">
        <v>1</v>
      </c>
      <c r="B30" s="6" t="s">
        <v>95</v>
      </c>
      <c r="E30" s="4" t="s">
        <v>32</v>
      </c>
      <c r="F30" s="7" t="s">
        <v>143</v>
      </c>
      <c r="G30" s="37" t="str">
        <f t="shared" si="9"/>
        <v>FT_EMEATier1_Subscribers_Display_300x600_Q1</v>
      </c>
      <c r="H30" s="7" t="str">
        <f t="shared" si="10"/>
        <v>FT_EMEATier1_Subscribers</v>
      </c>
      <c r="I30" s="4" t="s">
        <v>34</v>
      </c>
      <c r="J30" s="10" t="s">
        <v>35</v>
      </c>
      <c r="K30" s="7"/>
      <c r="L30" s="11">
        <v>120.0</v>
      </c>
      <c r="M30" s="4" t="s">
        <v>41</v>
      </c>
      <c r="N30" s="10" t="s">
        <v>37</v>
      </c>
      <c r="O30" s="38">
        <v>45931.0</v>
      </c>
      <c r="P30" s="38">
        <v>45961.0</v>
      </c>
      <c r="Q30" s="7"/>
      <c r="R30" s="7"/>
      <c r="S30" s="39" t="s">
        <v>42</v>
      </c>
      <c r="T30" s="15" t="s">
        <v>144</v>
      </c>
      <c r="U30" s="4" t="str">
        <f t="shared" si="11"/>
        <v>?utm_source=ft&amp;utm_medium=display&amp;utm_term=ft_emeatier1_subscribers_display_300x600&amp;utm_content=macro_stexpire_300x600&amp;utm_campaign=db-brand-2026</v>
      </c>
      <c r="V30" s="16" t="str">
        <f t="shared" si="12"/>
        <v>www.bain.com/macro-strategy?utm_source=ft&amp;utm_medium=display&amp;utm_term=ft_emeatier1_subscribers_display_300x600&amp;utm_content=macro_stexpire_300x600&amp;utm_campaign=db-brand-2026</v>
      </c>
      <c r="W30" s="17">
        <v>1.0</v>
      </c>
      <c r="X30" s="7"/>
      <c r="Y30" s="7"/>
      <c r="Z30" s="7"/>
      <c r="AA30" s="7"/>
      <c r="AB30" s="7"/>
      <c r="AC30" s="7"/>
      <c r="AD30" s="7"/>
      <c r="AE30" s="7"/>
      <c r="AF30" s="7"/>
      <c r="AG30" s="7"/>
      <c r="AH30" s="7"/>
      <c r="AI30" s="7"/>
      <c r="AJ30" s="7"/>
      <c r="AK30" s="7"/>
      <c r="AL30" s="7"/>
    </row>
    <row r="31">
      <c r="A31" s="5" t="b">
        <v>1</v>
      </c>
      <c r="B31" s="6" t="s">
        <v>95</v>
      </c>
      <c r="E31" s="4" t="s">
        <v>32</v>
      </c>
      <c r="F31" s="7" t="s">
        <v>145</v>
      </c>
      <c r="G31" s="37" t="str">
        <f t="shared" si="9"/>
        <v>FT_EMEATier2_CustomABM+Contextual_Display_300x600_Q1</v>
      </c>
      <c r="H31" s="7" t="str">
        <f t="shared" si="10"/>
        <v>FT_EMEATier2_CustomABM+Contextual</v>
      </c>
      <c r="I31" s="4" t="s">
        <v>97</v>
      </c>
      <c r="J31" s="10" t="s">
        <v>35</v>
      </c>
      <c r="K31" s="7"/>
      <c r="L31" s="11">
        <v>144.0</v>
      </c>
      <c r="M31" s="4" t="s">
        <v>41</v>
      </c>
      <c r="N31" s="10" t="s">
        <v>37</v>
      </c>
      <c r="O31" s="38">
        <v>45931.0</v>
      </c>
      <c r="P31" s="38">
        <v>45961.0</v>
      </c>
      <c r="Q31" s="7"/>
      <c r="R31" s="7"/>
      <c r="S31" s="39" t="s">
        <v>42</v>
      </c>
      <c r="T31" s="15" t="s">
        <v>146</v>
      </c>
      <c r="U31" s="4" t="str">
        <f t="shared" si="11"/>
        <v>?utm_source=ft&amp;utm_medium=display&amp;utm_term=ft_emeatier2_customabm+contextual_display_300x600&amp;utm_content=macro_stexpire_300x600&amp;utm_campaign=db-brand-2026</v>
      </c>
      <c r="V31" s="16" t="str">
        <f t="shared" si="12"/>
        <v>www.bain.com/macro-strategy?utm_source=ft&amp;utm_medium=display&amp;utm_term=ft_emeatier2_customabm+contextual_display_300x600&amp;utm_content=macro_stexpire_300x600&amp;utm_campaign=db-brand-2026</v>
      </c>
      <c r="W31" s="17">
        <v>1.0</v>
      </c>
      <c r="X31" s="7"/>
      <c r="Y31" s="7"/>
      <c r="Z31" s="7"/>
      <c r="AA31" s="7"/>
      <c r="AB31" s="7"/>
      <c r="AC31" s="7"/>
      <c r="AD31" s="7"/>
      <c r="AE31" s="7"/>
      <c r="AF31" s="7"/>
      <c r="AG31" s="7"/>
      <c r="AH31" s="7"/>
      <c r="AI31" s="7"/>
      <c r="AJ31" s="7"/>
      <c r="AK31" s="7"/>
      <c r="AL31" s="7"/>
    </row>
    <row r="32">
      <c r="A32" s="5" t="b">
        <v>1</v>
      </c>
      <c r="B32" s="6" t="s">
        <v>95</v>
      </c>
      <c r="E32" s="4" t="s">
        <v>32</v>
      </c>
      <c r="F32" s="7" t="s">
        <v>147</v>
      </c>
      <c r="G32" s="37" t="str">
        <f t="shared" si="9"/>
        <v>FT_EMEATier2_Subscribers_Display_300x600_Q1</v>
      </c>
      <c r="H32" s="7" t="str">
        <f t="shared" si="10"/>
        <v>FT_EMEATier2_Subscribers</v>
      </c>
      <c r="I32" s="4" t="s">
        <v>34</v>
      </c>
      <c r="J32" s="10" t="s">
        <v>35</v>
      </c>
      <c r="K32" s="7"/>
      <c r="L32" s="11">
        <v>120.0</v>
      </c>
      <c r="M32" s="4" t="s">
        <v>41</v>
      </c>
      <c r="N32" s="10" t="s">
        <v>37</v>
      </c>
      <c r="O32" s="38">
        <v>45931.0</v>
      </c>
      <c r="P32" s="38">
        <v>45961.0</v>
      </c>
      <c r="Q32" s="7"/>
      <c r="R32" s="7"/>
      <c r="S32" s="39" t="s">
        <v>42</v>
      </c>
      <c r="T32" s="15" t="s">
        <v>148</v>
      </c>
      <c r="U32" s="4" t="str">
        <f t="shared" si="11"/>
        <v>?utm_source=ft&amp;utm_medium=display&amp;utm_term=ft_emeatier2_subscribers_display_300x600&amp;utm_content=macro_stexpire_300x600&amp;utm_campaign=db-brand-2026</v>
      </c>
      <c r="V32" s="16" t="str">
        <f t="shared" si="12"/>
        <v>www.bain.com/macro-strategy?utm_source=ft&amp;utm_medium=display&amp;utm_term=ft_emeatier2_subscribers_display_300x600&amp;utm_content=macro_stexpire_300x600&amp;utm_campaign=db-brand-2026</v>
      </c>
      <c r="W32" s="17">
        <v>1.0</v>
      </c>
      <c r="X32" s="7"/>
      <c r="Y32" s="7"/>
      <c r="Z32" s="7"/>
      <c r="AA32" s="7"/>
      <c r="AB32" s="7"/>
      <c r="AC32" s="7"/>
      <c r="AD32" s="7"/>
      <c r="AE32" s="7"/>
      <c r="AF32" s="7"/>
      <c r="AG32" s="7"/>
      <c r="AH32" s="7"/>
      <c r="AI32" s="7"/>
      <c r="AJ32" s="7"/>
      <c r="AK32" s="7"/>
      <c r="AL32" s="7"/>
    </row>
    <row r="33">
      <c r="A33" s="5" t="b">
        <v>1</v>
      </c>
      <c r="B33" s="6" t="s">
        <v>95</v>
      </c>
      <c r="E33" s="4" t="s">
        <v>32</v>
      </c>
      <c r="F33" s="7" t="s">
        <v>149</v>
      </c>
      <c r="G33" s="37" t="str">
        <f t="shared" si="9"/>
        <v>FT_APAC_CustomABM+Contextual_Display_300x600_Q1</v>
      </c>
      <c r="H33" s="7" t="str">
        <f t="shared" si="10"/>
        <v>FT_APAC_CustomABM+Contextual</v>
      </c>
      <c r="I33" s="4" t="s">
        <v>97</v>
      </c>
      <c r="J33" s="10" t="s">
        <v>35</v>
      </c>
      <c r="K33" s="7"/>
      <c r="L33" s="11">
        <v>144.0</v>
      </c>
      <c r="M33" s="4" t="s">
        <v>41</v>
      </c>
      <c r="N33" s="10" t="s">
        <v>37</v>
      </c>
      <c r="O33" s="38">
        <v>45931.0</v>
      </c>
      <c r="P33" s="38">
        <v>45961.0</v>
      </c>
      <c r="Q33" s="7"/>
      <c r="R33" s="7"/>
      <c r="S33" s="39" t="s">
        <v>42</v>
      </c>
      <c r="T33" s="15" t="s">
        <v>150</v>
      </c>
      <c r="U33" s="4" t="str">
        <f t="shared" si="11"/>
        <v>?utm_source=ft&amp;utm_medium=display&amp;utm_term=ft_apac_customabm+contextual_display_300x600&amp;utm_content=macro_stexpire_300x600&amp;utm_campaign=db-brand-2026</v>
      </c>
      <c r="V33" s="16" t="str">
        <f t="shared" si="12"/>
        <v>www.bain.com/macro-strategy?utm_source=ft&amp;utm_medium=display&amp;utm_term=ft_apac_customabm+contextual_display_300x600&amp;utm_content=macro_stexpire_300x600&amp;utm_campaign=db-brand-2026</v>
      </c>
      <c r="W33" s="17">
        <v>1.0</v>
      </c>
      <c r="X33" s="7"/>
      <c r="Y33" s="7"/>
      <c r="Z33" s="7"/>
      <c r="AA33" s="7"/>
      <c r="AB33" s="7"/>
      <c r="AC33" s="7"/>
      <c r="AD33" s="7"/>
      <c r="AE33" s="7"/>
      <c r="AF33" s="7"/>
      <c r="AG33" s="7"/>
      <c r="AH33" s="7"/>
      <c r="AI33" s="7"/>
      <c r="AJ33" s="7"/>
      <c r="AK33" s="7"/>
      <c r="AL33" s="7"/>
    </row>
    <row r="34">
      <c r="A34" s="5" t="b">
        <v>1</v>
      </c>
      <c r="B34" s="6" t="s">
        <v>95</v>
      </c>
      <c r="E34" s="4" t="s">
        <v>32</v>
      </c>
      <c r="F34" s="7" t="s">
        <v>151</v>
      </c>
      <c r="G34" s="37" t="str">
        <f t="shared" si="9"/>
        <v>FT_APAC_Subscribers_Display_300x600_Q1</v>
      </c>
      <c r="H34" s="7" t="str">
        <f t="shared" si="10"/>
        <v>FT_APAC_Subscribers</v>
      </c>
      <c r="I34" s="4" t="s">
        <v>34</v>
      </c>
      <c r="J34" s="10" t="s">
        <v>35</v>
      </c>
      <c r="K34" s="7"/>
      <c r="L34" s="11">
        <v>120.0</v>
      </c>
      <c r="M34" s="4" t="s">
        <v>41</v>
      </c>
      <c r="N34" s="10" t="s">
        <v>37</v>
      </c>
      <c r="O34" s="38">
        <v>45931.0</v>
      </c>
      <c r="P34" s="38">
        <v>45961.0</v>
      </c>
      <c r="Q34" s="7"/>
      <c r="R34" s="7"/>
      <c r="S34" s="39" t="s">
        <v>42</v>
      </c>
      <c r="T34" s="15" t="s">
        <v>152</v>
      </c>
      <c r="U34" s="4" t="str">
        <f t="shared" si="11"/>
        <v>?utm_source=ft&amp;utm_medium=display&amp;utm_term=ft_apac_subscribers_display_300x600&amp;utm_content=macro_stexpire_300x600&amp;utm_campaign=db-brand-2026</v>
      </c>
      <c r="V34" s="16" t="str">
        <f t="shared" si="12"/>
        <v>www.bain.com/macro-strategy?utm_source=ft&amp;utm_medium=display&amp;utm_term=ft_apac_subscribers_display_300x600&amp;utm_content=macro_stexpire_300x600&amp;utm_campaign=db-brand-2026</v>
      </c>
      <c r="W34" s="17">
        <v>1.0</v>
      </c>
      <c r="X34" s="7"/>
      <c r="Y34" s="7"/>
      <c r="Z34" s="7"/>
      <c r="AA34" s="7"/>
      <c r="AB34" s="7"/>
      <c r="AC34" s="7"/>
      <c r="AD34" s="7"/>
      <c r="AE34" s="7"/>
      <c r="AF34" s="7"/>
      <c r="AG34" s="7"/>
      <c r="AH34" s="7"/>
      <c r="AI34" s="7"/>
      <c r="AJ34" s="7"/>
      <c r="AK34" s="7"/>
      <c r="AL34" s="7"/>
    </row>
    <row r="35">
      <c r="A35" s="5" t="b">
        <v>1</v>
      </c>
      <c r="B35" s="6" t="s">
        <v>95</v>
      </c>
      <c r="E35" s="4" t="s">
        <v>32</v>
      </c>
      <c r="F35" s="7" t="s">
        <v>153</v>
      </c>
      <c r="G35" s="37" t="str">
        <f t="shared" si="9"/>
        <v>FT_LATAM_CustomABM+Contextual_Display_300x600_Q1</v>
      </c>
      <c r="H35" s="7" t="str">
        <f t="shared" si="10"/>
        <v>FT_LATAM_CustomABM+Contextual</v>
      </c>
      <c r="I35" s="4" t="s">
        <v>97</v>
      </c>
      <c r="J35" s="10" t="s">
        <v>35</v>
      </c>
      <c r="K35" s="7"/>
      <c r="L35" s="11">
        <v>144.0</v>
      </c>
      <c r="M35" s="4" t="s">
        <v>41</v>
      </c>
      <c r="N35" s="10" t="s">
        <v>37</v>
      </c>
      <c r="O35" s="38">
        <v>45931.0</v>
      </c>
      <c r="P35" s="38">
        <v>45961.0</v>
      </c>
      <c r="Q35" s="7"/>
      <c r="R35" s="7"/>
      <c r="S35" s="39" t="s">
        <v>42</v>
      </c>
      <c r="T35" s="15" t="s">
        <v>154</v>
      </c>
      <c r="U35" s="4" t="str">
        <f t="shared" si="11"/>
        <v>?utm_source=ft&amp;utm_medium=display&amp;utm_term=ft_latam_customabm+contextual_display_300x600&amp;utm_content=macro_stexpire_300x600&amp;utm_campaign=db-brand-2026</v>
      </c>
      <c r="V35" s="16" t="str">
        <f t="shared" si="12"/>
        <v>www.bain.com/macro-strategy?utm_source=ft&amp;utm_medium=display&amp;utm_term=ft_latam_customabm+contextual_display_300x600&amp;utm_content=macro_stexpire_300x600&amp;utm_campaign=db-brand-2026</v>
      </c>
      <c r="W35" s="17">
        <v>1.0</v>
      </c>
      <c r="X35" s="7"/>
      <c r="Y35" s="7"/>
      <c r="Z35" s="7"/>
      <c r="AA35" s="7"/>
      <c r="AB35" s="7"/>
      <c r="AC35" s="7"/>
      <c r="AD35" s="7"/>
      <c r="AE35" s="7"/>
      <c r="AF35" s="7"/>
      <c r="AG35" s="7"/>
      <c r="AH35" s="7"/>
      <c r="AI35" s="7"/>
      <c r="AJ35" s="7"/>
      <c r="AK35" s="7"/>
      <c r="AL35" s="7"/>
    </row>
    <row r="36">
      <c r="A36" s="5" t="b">
        <v>1</v>
      </c>
      <c r="B36" s="6" t="s">
        <v>95</v>
      </c>
      <c r="E36" s="4" t="s">
        <v>32</v>
      </c>
      <c r="F36" s="7" t="s">
        <v>155</v>
      </c>
      <c r="G36" s="37" t="str">
        <f t="shared" si="9"/>
        <v>FT_LATAM_Subscribers_Display_300x600_Q1</v>
      </c>
      <c r="H36" s="7" t="str">
        <f t="shared" si="10"/>
        <v>FT_LATAM_Subscribers</v>
      </c>
      <c r="I36" s="4" t="s">
        <v>34</v>
      </c>
      <c r="J36" s="10" t="s">
        <v>35</v>
      </c>
      <c r="K36" s="7"/>
      <c r="L36" s="11">
        <v>120.0</v>
      </c>
      <c r="M36" s="4" t="s">
        <v>41</v>
      </c>
      <c r="N36" s="10" t="s">
        <v>37</v>
      </c>
      <c r="O36" s="38">
        <v>45931.0</v>
      </c>
      <c r="P36" s="38">
        <v>45961.0</v>
      </c>
      <c r="Q36" s="7"/>
      <c r="R36" s="7"/>
      <c r="S36" s="39" t="s">
        <v>42</v>
      </c>
      <c r="T36" s="15" t="s">
        <v>156</v>
      </c>
      <c r="U36" s="4" t="str">
        <f t="shared" si="11"/>
        <v>?utm_source=ft&amp;utm_medium=display&amp;utm_term=ft_latam_subscribers_display_300x600&amp;utm_content=macro_stexpire_300x600&amp;utm_campaign=db-brand-2026</v>
      </c>
      <c r="V36" s="16" t="str">
        <f t="shared" si="12"/>
        <v>www.bain.com/macro-strategy?utm_source=ft&amp;utm_medium=display&amp;utm_term=ft_latam_subscribers_display_300x600&amp;utm_content=macro_stexpire_300x600&amp;utm_campaign=db-brand-2026</v>
      </c>
      <c r="W36" s="17">
        <v>1.0</v>
      </c>
      <c r="X36" s="7"/>
      <c r="Y36" s="7"/>
      <c r="Z36" s="7"/>
      <c r="AA36" s="7"/>
      <c r="AB36" s="7"/>
      <c r="AC36" s="7"/>
      <c r="AD36" s="7"/>
      <c r="AE36" s="7"/>
      <c r="AF36" s="7"/>
      <c r="AG36" s="7"/>
      <c r="AH36" s="7"/>
      <c r="AI36" s="7"/>
      <c r="AJ36" s="7"/>
      <c r="AK36" s="7"/>
      <c r="AL36" s="7"/>
    </row>
    <row r="37">
      <c r="B37" s="18"/>
    </row>
    <row r="38">
      <c r="B38" s="18"/>
    </row>
    <row r="39">
      <c r="B39" s="18"/>
    </row>
    <row r="40">
      <c r="B40" s="18"/>
    </row>
    <row r="41">
      <c r="B41" s="18"/>
    </row>
    <row r="42">
      <c r="B42" s="18"/>
    </row>
    <row r="43">
      <c r="B43" s="18"/>
    </row>
    <row r="44">
      <c r="B44" s="18"/>
    </row>
    <row r="45">
      <c r="B45" s="18"/>
    </row>
    <row r="46">
      <c r="B46" s="18"/>
    </row>
    <row r="47">
      <c r="B47" s="18"/>
    </row>
    <row r="48">
      <c r="B48" s="18"/>
    </row>
    <row r="49">
      <c r="B49" s="18"/>
    </row>
    <row r="50">
      <c r="B50" s="18"/>
    </row>
    <row r="51">
      <c r="B51" s="18"/>
    </row>
    <row r="52">
      <c r="B52" s="18"/>
    </row>
    <row r="53">
      <c r="B53" s="18"/>
    </row>
    <row r="54">
      <c r="B54" s="18"/>
    </row>
    <row r="55">
      <c r="B55" s="18"/>
    </row>
    <row r="56">
      <c r="B56" s="18"/>
    </row>
    <row r="57">
      <c r="B57" s="18"/>
    </row>
    <row r="58">
      <c r="B58" s="18"/>
    </row>
    <row r="59">
      <c r="B59" s="18"/>
    </row>
    <row r="60">
      <c r="B60" s="18"/>
    </row>
    <row r="61">
      <c r="B61" s="18"/>
    </row>
    <row r="62">
      <c r="B62" s="18"/>
    </row>
    <row r="63">
      <c r="B63" s="18"/>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row r="144">
      <c r="B144" s="18"/>
    </row>
    <row r="145">
      <c r="B145" s="18"/>
    </row>
    <row r="146">
      <c r="B146" s="18"/>
    </row>
    <row r="147">
      <c r="B147" s="18"/>
    </row>
    <row r="148">
      <c r="B148" s="18"/>
    </row>
    <row r="149">
      <c r="B149" s="18"/>
    </row>
    <row r="150">
      <c r="B150" s="18"/>
    </row>
    <row r="151">
      <c r="B151" s="18"/>
    </row>
    <row r="152">
      <c r="B152" s="18"/>
    </row>
    <row r="153">
      <c r="B153" s="18"/>
    </row>
    <row r="154">
      <c r="B154" s="18"/>
    </row>
    <row r="155">
      <c r="B155" s="18"/>
    </row>
    <row r="156">
      <c r="B156" s="18"/>
    </row>
    <row r="157">
      <c r="B157" s="18"/>
    </row>
    <row r="158">
      <c r="B158" s="18"/>
    </row>
    <row r="159">
      <c r="B159" s="18"/>
    </row>
    <row r="160">
      <c r="B160" s="18"/>
    </row>
    <row r="161">
      <c r="B161" s="18"/>
    </row>
    <row r="162">
      <c r="B162" s="18"/>
    </row>
    <row r="163">
      <c r="B163" s="18"/>
    </row>
    <row r="164">
      <c r="B164" s="18"/>
    </row>
    <row r="165">
      <c r="B165" s="18"/>
    </row>
    <row r="166">
      <c r="B166" s="18"/>
    </row>
    <row r="167">
      <c r="B167" s="18"/>
    </row>
    <row r="168">
      <c r="B168" s="18"/>
    </row>
    <row r="169">
      <c r="B169" s="18"/>
    </row>
    <row r="170">
      <c r="B170" s="18"/>
    </row>
    <row r="171">
      <c r="B171" s="18"/>
    </row>
    <row r="172">
      <c r="B172" s="18"/>
    </row>
    <row r="173">
      <c r="B173" s="18"/>
    </row>
    <row r="174">
      <c r="B174" s="18"/>
    </row>
    <row r="175">
      <c r="B175" s="18"/>
    </row>
    <row r="176">
      <c r="B176" s="18"/>
    </row>
    <row r="177">
      <c r="B177" s="18"/>
    </row>
    <row r="178">
      <c r="B178" s="18"/>
    </row>
    <row r="179">
      <c r="B179" s="18"/>
    </row>
    <row r="180">
      <c r="B180" s="18"/>
    </row>
    <row r="181">
      <c r="B181" s="18"/>
    </row>
    <row r="182">
      <c r="B182" s="18"/>
    </row>
    <row r="183">
      <c r="B183" s="18"/>
    </row>
    <row r="184">
      <c r="B184" s="18"/>
    </row>
    <row r="185">
      <c r="B185" s="18"/>
    </row>
    <row r="186">
      <c r="B186" s="18"/>
    </row>
    <row r="187">
      <c r="B187" s="18"/>
    </row>
    <row r="188">
      <c r="B188" s="18"/>
    </row>
    <row r="189">
      <c r="B189" s="18"/>
    </row>
    <row r="190">
      <c r="B190" s="18"/>
    </row>
    <row r="191">
      <c r="B191" s="18"/>
    </row>
    <row r="192">
      <c r="B192" s="18"/>
    </row>
    <row r="193">
      <c r="B193" s="18"/>
    </row>
    <row r="194">
      <c r="B194" s="18"/>
    </row>
    <row r="195">
      <c r="B195" s="18"/>
    </row>
    <row r="196">
      <c r="B196" s="18"/>
    </row>
    <row r="197">
      <c r="B197" s="18"/>
    </row>
    <row r="198">
      <c r="B198" s="18"/>
    </row>
    <row r="199">
      <c r="B199" s="18"/>
    </row>
    <row r="200">
      <c r="B200" s="18"/>
    </row>
    <row r="201">
      <c r="B201" s="18"/>
    </row>
    <row r="202">
      <c r="B202" s="18"/>
    </row>
    <row r="203">
      <c r="B203" s="18"/>
    </row>
    <row r="204">
      <c r="B204" s="18"/>
    </row>
    <row r="205">
      <c r="B205" s="18"/>
    </row>
    <row r="206">
      <c r="B206" s="18"/>
    </row>
    <row r="207">
      <c r="B207" s="18"/>
    </row>
    <row r="208">
      <c r="B208" s="18"/>
    </row>
    <row r="209">
      <c r="B209" s="18"/>
    </row>
    <row r="210">
      <c r="B210" s="18"/>
    </row>
    <row r="211">
      <c r="B211" s="18"/>
    </row>
    <row r="212">
      <c r="B212" s="18"/>
    </row>
    <row r="213">
      <c r="B213" s="18"/>
    </row>
    <row r="214">
      <c r="B214" s="18"/>
    </row>
    <row r="215">
      <c r="B215" s="18"/>
    </row>
    <row r="216">
      <c r="B216" s="18"/>
    </row>
    <row r="217">
      <c r="B217" s="18"/>
    </row>
    <row r="218">
      <c r="B218" s="18"/>
    </row>
    <row r="219">
      <c r="B219" s="18"/>
    </row>
    <row r="220">
      <c r="B220" s="18"/>
    </row>
    <row r="221">
      <c r="B221" s="18"/>
    </row>
    <row r="222">
      <c r="B222" s="18"/>
    </row>
    <row r="223">
      <c r="B223" s="18"/>
    </row>
    <row r="224">
      <c r="B224" s="18"/>
    </row>
    <row r="225">
      <c r="B225" s="18"/>
    </row>
    <row r="226">
      <c r="B226" s="18"/>
    </row>
    <row r="227">
      <c r="B227" s="18"/>
    </row>
    <row r="228">
      <c r="B228" s="18"/>
    </row>
    <row r="229">
      <c r="B229" s="18"/>
    </row>
    <row r="230">
      <c r="B230" s="18"/>
    </row>
    <row r="231">
      <c r="B231" s="18"/>
    </row>
    <row r="232">
      <c r="B232" s="18"/>
    </row>
    <row r="233">
      <c r="B233" s="18"/>
    </row>
    <row r="234">
      <c r="B234" s="18"/>
    </row>
    <row r="235">
      <c r="B235" s="18"/>
    </row>
    <row r="236">
      <c r="B236" s="18"/>
    </row>
    <row r="237">
      <c r="B237" s="18"/>
    </row>
    <row r="238">
      <c r="B238" s="18"/>
    </row>
    <row r="239">
      <c r="B239" s="18"/>
    </row>
    <row r="240">
      <c r="B240" s="18"/>
    </row>
    <row r="241">
      <c r="B241" s="18"/>
    </row>
    <row r="242">
      <c r="B242" s="18"/>
    </row>
    <row r="243">
      <c r="B243" s="18"/>
    </row>
    <row r="244">
      <c r="B244" s="18"/>
    </row>
    <row r="245">
      <c r="B245" s="18"/>
    </row>
    <row r="246">
      <c r="B246" s="18"/>
    </row>
    <row r="247">
      <c r="B247" s="18"/>
    </row>
    <row r="248">
      <c r="B248" s="18"/>
    </row>
    <row r="249">
      <c r="B249" s="18"/>
    </row>
    <row r="250">
      <c r="B250" s="18"/>
    </row>
    <row r="251">
      <c r="B251" s="18"/>
    </row>
    <row r="252">
      <c r="B252" s="18"/>
    </row>
    <row r="253">
      <c r="B253" s="18"/>
    </row>
    <row r="254">
      <c r="B254" s="18"/>
    </row>
    <row r="255">
      <c r="B255" s="18"/>
    </row>
    <row r="256">
      <c r="B256" s="18"/>
    </row>
    <row r="257">
      <c r="B257" s="18"/>
    </row>
    <row r="258">
      <c r="B258" s="18"/>
    </row>
    <row r="259">
      <c r="B259" s="18"/>
    </row>
    <row r="260">
      <c r="B260" s="18"/>
    </row>
    <row r="261">
      <c r="B261" s="18"/>
    </row>
    <row r="262">
      <c r="B262" s="18"/>
    </row>
    <row r="263">
      <c r="B263" s="18"/>
    </row>
    <row r="264">
      <c r="B264" s="18"/>
    </row>
    <row r="265">
      <c r="B265" s="18"/>
    </row>
    <row r="266">
      <c r="B266" s="18"/>
    </row>
    <row r="267">
      <c r="B267" s="18"/>
    </row>
    <row r="268">
      <c r="B268" s="18"/>
    </row>
    <row r="269">
      <c r="B269" s="18"/>
    </row>
    <row r="270">
      <c r="B270" s="18"/>
    </row>
    <row r="271">
      <c r="B271" s="18"/>
    </row>
    <row r="272">
      <c r="B272" s="18"/>
    </row>
    <row r="273">
      <c r="B273" s="18"/>
    </row>
    <row r="274">
      <c r="B274" s="18"/>
    </row>
    <row r="275">
      <c r="B275" s="18"/>
    </row>
    <row r="276">
      <c r="B276" s="18"/>
    </row>
    <row r="277">
      <c r="B277" s="18"/>
    </row>
    <row r="278">
      <c r="B278" s="18"/>
    </row>
    <row r="279">
      <c r="B279" s="18"/>
    </row>
    <row r="280">
      <c r="B280" s="18"/>
    </row>
    <row r="281">
      <c r="B281" s="18"/>
    </row>
    <row r="282">
      <c r="B282" s="18"/>
    </row>
    <row r="283">
      <c r="B283" s="18"/>
    </row>
    <row r="284">
      <c r="B284" s="18"/>
    </row>
    <row r="285">
      <c r="B285" s="18"/>
    </row>
    <row r="286">
      <c r="B286" s="18"/>
    </row>
    <row r="287">
      <c r="B287" s="18"/>
    </row>
    <row r="288">
      <c r="B288" s="18"/>
    </row>
    <row r="289">
      <c r="B289" s="18"/>
    </row>
    <row r="290">
      <c r="B290" s="18"/>
    </row>
    <row r="291">
      <c r="B291" s="18"/>
    </row>
    <row r="292">
      <c r="B292" s="18"/>
    </row>
    <row r="293">
      <c r="B293" s="18"/>
    </row>
    <row r="294">
      <c r="B294" s="18"/>
    </row>
    <row r="295">
      <c r="B295" s="18"/>
    </row>
    <row r="296">
      <c r="B296" s="18"/>
    </row>
    <row r="297">
      <c r="B297" s="18"/>
    </row>
    <row r="298">
      <c r="B298" s="18"/>
    </row>
    <row r="299">
      <c r="B299" s="18"/>
    </row>
    <row r="300">
      <c r="B300" s="18"/>
    </row>
    <row r="301">
      <c r="B301" s="18"/>
    </row>
    <row r="302">
      <c r="B302" s="18"/>
    </row>
    <row r="303">
      <c r="B303" s="18"/>
    </row>
    <row r="304">
      <c r="B304" s="18"/>
    </row>
    <row r="305">
      <c r="B305" s="18"/>
    </row>
    <row r="306">
      <c r="B306" s="18"/>
    </row>
    <row r="307">
      <c r="B307" s="18"/>
    </row>
    <row r="308">
      <c r="B308" s="18"/>
    </row>
    <row r="309">
      <c r="B309" s="18"/>
    </row>
    <row r="310">
      <c r="B310" s="18"/>
    </row>
    <row r="311">
      <c r="B311" s="18"/>
    </row>
    <row r="312">
      <c r="B312" s="18"/>
    </row>
    <row r="313">
      <c r="B313" s="18"/>
    </row>
    <row r="314">
      <c r="B314" s="18"/>
    </row>
    <row r="315">
      <c r="B315" s="18"/>
    </row>
    <row r="316">
      <c r="B316" s="18"/>
    </row>
    <row r="317">
      <c r="B317" s="18"/>
    </row>
    <row r="318">
      <c r="B318" s="18"/>
    </row>
    <row r="319">
      <c r="B319" s="18"/>
    </row>
    <row r="320">
      <c r="B320" s="18"/>
    </row>
    <row r="321">
      <c r="B321" s="18"/>
    </row>
    <row r="322">
      <c r="B322" s="18"/>
    </row>
    <row r="323">
      <c r="B323" s="18"/>
    </row>
    <row r="324">
      <c r="B324" s="18"/>
    </row>
    <row r="325">
      <c r="B325" s="18"/>
    </row>
    <row r="326">
      <c r="B326" s="18"/>
    </row>
    <row r="327">
      <c r="B327" s="18"/>
    </row>
    <row r="328">
      <c r="B328" s="18"/>
    </row>
    <row r="329">
      <c r="B329" s="18"/>
    </row>
    <row r="330">
      <c r="B330" s="18"/>
    </row>
    <row r="331">
      <c r="B331" s="18"/>
    </row>
    <row r="332">
      <c r="B332" s="18"/>
    </row>
    <row r="333">
      <c r="B333" s="18"/>
    </row>
    <row r="334">
      <c r="B334" s="18"/>
    </row>
    <row r="335">
      <c r="B335" s="18"/>
    </row>
    <row r="336">
      <c r="B336" s="18"/>
    </row>
    <row r="337">
      <c r="B337" s="18"/>
    </row>
    <row r="338">
      <c r="B338" s="18"/>
    </row>
    <row r="339">
      <c r="B339" s="18"/>
    </row>
    <row r="340">
      <c r="B340" s="18"/>
    </row>
    <row r="341">
      <c r="B341" s="18"/>
    </row>
    <row r="342">
      <c r="B342" s="18"/>
    </row>
    <row r="343">
      <c r="B343" s="18"/>
    </row>
    <row r="344">
      <c r="B344" s="18"/>
    </row>
    <row r="345">
      <c r="B345" s="18"/>
    </row>
    <row r="346">
      <c r="B346" s="18"/>
    </row>
    <row r="347">
      <c r="B347" s="18"/>
    </row>
    <row r="348">
      <c r="B348" s="18"/>
    </row>
    <row r="349">
      <c r="B349" s="18"/>
    </row>
    <row r="350">
      <c r="B350" s="18"/>
    </row>
    <row r="351">
      <c r="B351" s="18"/>
    </row>
    <row r="352">
      <c r="B352" s="18"/>
    </row>
    <row r="353">
      <c r="B353" s="18"/>
    </row>
    <row r="354">
      <c r="B354" s="18"/>
    </row>
    <row r="355">
      <c r="B355" s="18"/>
    </row>
    <row r="356">
      <c r="B356" s="18"/>
    </row>
    <row r="357">
      <c r="B357" s="18"/>
    </row>
    <row r="358">
      <c r="B358" s="18"/>
    </row>
    <row r="359">
      <c r="B359" s="18"/>
    </row>
    <row r="360">
      <c r="B360" s="18"/>
    </row>
    <row r="361">
      <c r="B361" s="18"/>
    </row>
    <row r="362">
      <c r="B362" s="18"/>
    </row>
    <row r="363">
      <c r="B363" s="18"/>
    </row>
    <row r="364">
      <c r="B364" s="18"/>
    </row>
    <row r="365">
      <c r="B365" s="18"/>
    </row>
    <row r="366">
      <c r="B366" s="18"/>
    </row>
    <row r="367">
      <c r="B367" s="18"/>
    </row>
    <row r="368">
      <c r="B368" s="18"/>
    </row>
    <row r="369">
      <c r="B369" s="18"/>
    </row>
    <row r="370">
      <c r="B370" s="18"/>
    </row>
    <row r="371">
      <c r="B371" s="18"/>
    </row>
    <row r="372">
      <c r="B372" s="18"/>
    </row>
    <row r="373">
      <c r="B373" s="18"/>
    </row>
    <row r="374">
      <c r="B374" s="18"/>
    </row>
    <row r="375">
      <c r="B375" s="18"/>
    </row>
    <row r="376">
      <c r="B376" s="18"/>
    </row>
    <row r="377">
      <c r="B377" s="18"/>
    </row>
    <row r="378">
      <c r="B378" s="18"/>
    </row>
    <row r="379">
      <c r="B379" s="18"/>
    </row>
    <row r="380">
      <c r="B380" s="18"/>
    </row>
    <row r="381">
      <c r="B381" s="18"/>
    </row>
    <row r="382">
      <c r="B382" s="18"/>
    </row>
    <row r="383">
      <c r="B383" s="18"/>
    </row>
    <row r="384">
      <c r="B384" s="18"/>
    </row>
    <row r="385">
      <c r="B385" s="18"/>
    </row>
    <row r="386">
      <c r="B386" s="18"/>
    </row>
    <row r="387">
      <c r="B387" s="18"/>
    </row>
    <row r="388">
      <c r="B388" s="18"/>
    </row>
    <row r="389">
      <c r="B389" s="18"/>
    </row>
    <row r="390">
      <c r="B390" s="18"/>
    </row>
    <row r="391">
      <c r="B391" s="18"/>
    </row>
    <row r="392">
      <c r="B392" s="18"/>
    </row>
    <row r="393">
      <c r="B393" s="18"/>
    </row>
    <row r="394">
      <c r="B394" s="18"/>
    </row>
    <row r="395">
      <c r="B395" s="18"/>
    </row>
    <row r="396">
      <c r="B396" s="18"/>
    </row>
    <row r="397">
      <c r="B397" s="18"/>
    </row>
    <row r="398">
      <c r="B398" s="18"/>
    </row>
    <row r="399">
      <c r="B399" s="18"/>
    </row>
    <row r="400">
      <c r="B400" s="18"/>
    </row>
    <row r="401">
      <c r="B401" s="18"/>
    </row>
    <row r="402">
      <c r="B402" s="18"/>
    </row>
    <row r="403">
      <c r="B403" s="18"/>
    </row>
    <row r="404">
      <c r="B404" s="18"/>
    </row>
    <row r="405">
      <c r="B405" s="18"/>
    </row>
    <row r="406">
      <c r="B406" s="18"/>
    </row>
    <row r="407">
      <c r="B407" s="18"/>
    </row>
    <row r="408">
      <c r="B408" s="18"/>
    </row>
    <row r="409">
      <c r="B409" s="18"/>
    </row>
    <row r="410">
      <c r="B410" s="18"/>
    </row>
    <row r="411">
      <c r="B411" s="18"/>
    </row>
    <row r="412">
      <c r="B412" s="18"/>
    </row>
    <row r="413">
      <c r="B413" s="18"/>
    </row>
    <row r="414">
      <c r="B414" s="18"/>
    </row>
    <row r="415">
      <c r="B415" s="18"/>
    </row>
    <row r="416">
      <c r="B416" s="18"/>
    </row>
    <row r="417">
      <c r="B417" s="18"/>
    </row>
    <row r="418">
      <c r="B418" s="18"/>
    </row>
    <row r="419">
      <c r="B419" s="18"/>
    </row>
    <row r="420">
      <c r="B420" s="18"/>
    </row>
    <row r="421">
      <c r="B421" s="18"/>
    </row>
    <row r="422">
      <c r="B422" s="18"/>
    </row>
    <row r="423">
      <c r="B423" s="18"/>
    </row>
    <row r="424">
      <c r="B424" s="18"/>
    </row>
    <row r="425">
      <c r="B425" s="18"/>
    </row>
    <row r="426">
      <c r="B426" s="18"/>
    </row>
    <row r="427">
      <c r="B427" s="18"/>
    </row>
    <row r="428">
      <c r="B428" s="18"/>
    </row>
    <row r="429">
      <c r="B429" s="18"/>
    </row>
    <row r="430">
      <c r="B430" s="18"/>
    </row>
    <row r="431">
      <c r="B431" s="18"/>
    </row>
    <row r="432">
      <c r="B432" s="18"/>
    </row>
    <row r="433">
      <c r="B433" s="18"/>
    </row>
    <row r="434">
      <c r="B434" s="18"/>
    </row>
    <row r="435">
      <c r="B435" s="18"/>
    </row>
    <row r="436">
      <c r="B436" s="18"/>
    </row>
    <row r="437">
      <c r="B437" s="18"/>
    </row>
    <row r="438">
      <c r="B438" s="18"/>
    </row>
    <row r="439">
      <c r="B439" s="18"/>
    </row>
    <row r="440">
      <c r="B440" s="18"/>
    </row>
    <row r="441">
      <c r="B441" s="18"/>
    </row>
    <row r="442">
      <c r="B442" s="18"/>
    </row>
    <row r="443">
      <c r="B443" s="18"/>
    </row>
    <row r="444">
      <c r="B444" s="18"/>
    </row>
    <row r="445">
      <c r="B445" s="18"/>
    </row>
    <row r="446">
      <c r="B446" s="18"/>
    </row>
    <row r="447">
      <c r="B447" s="18"/>
    </row>
    <row r="448">
      <c r="B448" s="18"/>
    </row>
    <row r="449">
      <c r="B449" s="18"/>
    </row>
    <row r="450">
      <c r="B450" s="18"/>
    </row>
    <row r="451">
      <c r="B451" s="18"/>
    </row>
    <row r="452">
      <c r="B452" s="18"/>
    </row>
    <row r="453">
      <c r="B453" s="18"/>
    </row>
    <row r="454">
      <c r="B454" s="18"/>
    </row>
    <row r="455">
      <c r="B455" s="18"/>
    </row>
    <row r="456">
      <c r="B456" s="18"/>
    </row>
    <row r="457">
      <c r="B457" s="18"/>
    </row>
    <row r="458">
      <c r="B458" s="18"/>
    </row>
    <row r="459">
      <c r="B459" s="18"/>
    </row>
    <row r="460">
      <c r="B460" s="18"/>
    </row>
    <row r="461">
      <c r="B461" s="18"/>
    </row>
    <row r="462">
      <c r="B462" s="18"/>
    </row>
    <row r="463">
      <c r="B463" s="18"/>
    </row>
    <row r="464">
      <c r="B464" s="18"/>
    </row>
    <row r="465">
      <c r="B465" s="18"/>
    </row>
    <row r="466">
      <c r="B466" s="18"/>
    </row>
    <row r="467">
      <c r="B467" s="18"/>
    </row>
    <row r="468">
      <c r="B468" s="18"/>
    </row>
    <row r="469">
      <c r="B469" s="18"/>
    </row>
    <row r="470">
      <c r="B470" s="18"/>
    </row>
    <row r="471">
      <c r="B471" s="18"/>
    </row>
    <row r="472">
      <c r="B472" s="18"/>
    </row>
    <row r="473">
      <c r="B473" s="18"/>
    </row>
    <row r="474">
      <c r="B474" s="18"/>
    </row>
    <row r="475">
      <c r="B475" s="18"/>
    </row>
    <row r="476">
      <c r="B476" s="18"/>
    </row>
    <row r="477">
      <c r="B477" s="18"/>
    </row>
    <row r="478">
      <c r="B478" s="18"/>
    </row>
    <row r="479">
      <c r="B479" s="18"/>
    </row>
    <row r="480">
      <c r="B480" s="18"/>
    </row>
    <row r="481">
      <c r="B481" s="18"/>
    </row>
    <row r="482">
      <c r="B482" s="18"/>
    </row>
    <row r="483">
      <c r="B483" s="18"/>
    </row>
    <row r="484">
      <c r="B484" s="18"/>
    </row>
    <row r="485">
      <c r="B485" s="18"/>
    </row>
    <row r="486">
      <c r="B486" s="18"/>
    </row>
    <row r="487">
      <c r="B487" s="18"/>
    </row>
    <row r="488">
      <c r="B488" s="18"/>
    </row>
    <row r="489">
      <c r="B489" s="18"/>
    </row>
    <row r="490">
      <c r="B490" s="18"/>
    </row>
    <row r="491">
      <c r="B491" s="18"/>
    </row>
    <row r="492">
      <c r="B492" s="18"/>
    </row>
    <row r="493">
      <c r="B493" s="18"/>
    </row>
    <row r="494">
      <c r="B494" s="18"/>
    </row>
    <row r="495">
      <c r="B495" s="18"/>
    </row>
    <row r="496">
      <c r="B496" s="18"/>
    </row>
    <row r="497">
      <c r="B497" s="18"/>
    </row>
    <row r="498">
      <c r="B498" s="18"/>
    </row>
    <row r="499">
      <c r="B499" s="18"/>
    </row>
    <row r="500">
      <c r="B500" s="18"/>
    </row>
  </sheetData>
  <dataValidations>
    <dataValidation type="list" allowBlank="1" showErrorMessage="1" sqref="N5:N25 N27:N36">
      <formula1>"Ad Tag,Tracking Ad,Click Tracker,Interstital,instream Video"</formula1>
    </dataValidation>
    <dataValidation type="list" allowBlank="1" showErrorMessage="1" sqref="E5:E14 E16:E25 E27:E36">
      <formula1>"Creative only,Placement"</formula1>
    </dataValidation>
    <dataValidation type="list" allowBlank="1" showErrorMessage="1" sqref="J2:J3 J5:J25 J27:J36">
      <formula1>"CPM,CPC,CPA,Flat Rate - Impressions,Flat Rate - Clicks"</formula1>
    </dataValidation>
  </dataValidations>
  <hyperlinks>
    <hyperlink r:id="rId1" ref="T5"/>
    <hyperlink r:id="rId2" ref="T6"/>
    <hyperlink r:id="rId3" ref="T7"/>
    <hyperlink r:id="rId4" ref="T8"/>
    <hyperlink r:id="rId5" ref="T9"/>
    <hyperlink r:id="rId6" ref="T10"/>
    <hyperlink r:id="rId7" ref="T11"/>
    <hyperlink r:id="rId8" ref="T12"/>
    <hyperlink r:id="rId9" ref="T13"/>
    <hyperlink r:id="rId10" ref="T14"/>
    <hyperlink r:id="rId11" ref="T16"/>
    <hyperlink r:id="rId12" ref="T17"/>
    <hyperlink r:id="rId13" ref="T18"/>
    <hyperlink r:id="rId14" ref="T19"/>
    <hyperlink r:id="rId15" ref="T20"/>
    <hyperlink r:id="rId16" ref="T21"/>
    <hyperlink r:id="rId17" ref="T22"/>
    <hyperlink r:id="rId18" ref="T23"/>
    <hyperlink r:id="rId19" ref="T24"/>
    <hyperlink r:id="rId20" ref="T25"/>
    <hyperlink r:id="rId21" ref="T27"/>
    <hyperlink r:id="rId22" ref="T28"/>
    <hyperlink r:id="rId23" ref="T29"/>
    <hyperlink r:id="rId24" ref="T30"/>
    <hyperlink r:id="rId25" ref="T31"/>
    <hyperlink r:id="rId26" ref="T32"/>
    <hyperlink r:id="rId27" ref="T33"/>
    <hyperlink r:id="rId28" ref="T34"/>
    <hyperlink r:id="rId29" ref="T35"/>
    <hyperlink r:id="rId30" ref="T36"/>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9.57"/>
    <col customWidth="1" min="2" max="2" width="10.57"/>
    <col customWidth="1" min="5" max="5" width="20.14"/>
    <col customWidth="1" min="6" max="6" width="71.43"/>
    <col customWidth="1" min="7" max="7" width="72.14"/>
    <col customWidth="1" min="8" max="8" width="43.57"/>
    <col customWidth="1" min="9" max="9" width="22.43"/>
    <col customWidth="1" min="13" max="14" width="10.71"/>
    <col customWidth="1" min="15" max="15" width="47.14"/>
    <col customWidth="1" min="16" max="16" width="34.14"/>
    <col customWidth="1" min="17" max="17" width="191.86"/>
    <col customWidth="1" min="18" max="18" width="60.57"/>
    <col customWidth="1" min="19" max="19" width="6.0"/>
    <col customWidth="1" min="20" max="21" width="6.14"/>
    <col customWidth="1" min="22" max="22" width="216.86"/>
    <col customWidth="1" min="23" max="39" width="6.14"/>
  </cols>
  <sheetData>
    <row r="1" ht="51.0" customHeight="1">
      <c r="A1" s="1" t="s">
        <v>0</v>
      </c>
      <c r="B1" s="1" t="s">
        <v>1</v>
      </c>
      <c r="C1" s="1" t="s">
        <v>2</v>
      </c>
      <c r="D1" s="1" t="s">
        <v>3</v>
      </c>
      <c r="E1" s="2" t="s">
        <v>4</v>
      </c>
      <c r="F1" s="2" t="s">
        <v>5</v>
      </c>
      <c r="G1" s="2" t="s">
        <v>157</v>
      </c>
      <c r="H1" s="1" t="s">
        <v>6</v>
      </c>
      <c r="I1" s="1" t="s">
        <v>7</v>
      </c>
      <c r="J1" s="46" t="s">
        <v>11</v>
      </c>
      <c r="K1" s="1"/>
      <c r="L1" s="1" t="s">
        <v>12</v>
      </c>
      <c r="M1" s="1" t="s">
        <v>13</v>
      </c>
      <c r="N1" s="1" t="s">
        <v>14</v>
      </c>
      <c r="O1" s="1" t="s">
        <v>17</v>
      </c>
      <c r="P1" s="1" t="s">
        <v>18</v>
      </c>
      <c r="Q1" s="3" t="s">
        <v>19</v>
      </c>
      <c r="R1" s="1" t="s">
        <v>20</v>
      </c>
      <c r="S1" s="1" t="s">
        <v>21</v>
      </c>
      <c r="T1" s="1" t="s">
        <v>16</v>
      </c>
      <c r="U1" s="1" t="s">
        <v>22</v>
      </c>
      <c r="V1" s="1" t="s">
        <v>23</v>
      </c>
      <c r="W1" s="1" t="s">
        <v>21</v>
      </c>
      <c r="X1" s="1" t="s">
        <v>16</v>
      </c>
      <c r="Y1" s="1" t="s">
        <v>24</v>
      </c>
      <c r="Z1" s="1" t="s">
        <v>25</v>
      </c>
      <c r="AA1" s="1" t="s">
        <v>21</v>
      </c>
      <c r="AB1" s="1" t="s">
        <v>16</v>
      </c>
      <c r="AC1" s="1" t="s">
        <v>26</v>
      </c>
      <c r="AD1" s="1" t="s">
        <v>27</v>
      </c>
      <c r="AE1" s="1" t="s">
        <v>21</v>
      </c>
      <c r="AF1" s="1" t="s">
        <v>28</v>
      </c>
      <c r="AG1" s="1" t="s">
        <v>29</v>
      </c>
      <c r="AH1" s="1" t="s">
        <v>30</v>
      </c>
      <c r="AI1" s="47"/>
      <c r="AJ1" s="47"/>
      <c r="AK1" s="47"/>
      <c r="AL1" s="47"/>
      <c r="AM1" s="47"/>
    </row>
    <row r="2">
      <c r="A2" s="27"/>
      <c r="B2" s="28"/>
      <c r="C2" s="4"/>
      <c r="D2" s="4"/>
      <c r="E2" s="29" t="s">
        <v>89</v>
      </c>
      <c r="F2" s="30" t="s">
        <v>90</v>
      </c>
      <c r="G2" s="30"/>
      <c r="H2" s="30" t="s">
        <v>91</v>
      </c>
      <c r="I2" s="31"/>
      <c r="J2" s="4"/>
      <c r="K2" s="4"/>
      <c r="L2" s="4"/>
      <c r="M2" s="4"/>
      <c r="N2" s="4"/>
      <c r="O2" s="34" t="s">
        <v>92</v>
      </c>
      <c r="P2" s="4"/>
      <c r="Q2" s="4"/>
      <c r="R2" s="4"/>
      <c r="S2" s="4"/>
      <c r="T2" s="4"/>
      <c r="U2" s="4"/>
      <c r="V2" s="4"/>
      <c r="W2" s="4"/>
      <c r="X2" s="4"/>
      <c r="Y2" s="4"/>
      <c r="Z2" s="4"/>
      <c r="AA2" s="4"/>
      <c r="AB2" s="4"/>
      <c r="AC2" s="4"/>
      <c r="AD2" s="4"/>
      <c r="AE2" s="4"/>
      <c r="AF2" s="4"/>
      <c r="AG2" s="4"/>
      <c r="AH2" s="4"/>
      <c r="AI2" s="27"/>
      <c r="AJ2" s="27"/>
      <c r="AK2" s="27"/>
      <c r="AL2" s="27"/>
      <c r="AM2" s="27"/>
    </row>
    <row r="3">
      <c r="A3" s="27"/>
      <c r="B3" s="28"/>
      <c r="C3" s="4"/>
      <c r="D3" s="4"/>
      <c r="E3" s="35"/>
      <c r="F3" s="36" t="s">
        <v>93</v>
      </c>
      <c r="G3" s="36"/>
      <c r="H3" s="36" t="s">
        <v>94</v>
      </c>
      <c r="I3" s="31"/>
      <c r="J3" s="4"/>
      <c r="K3" s="4"/>
      <c r="L3" s="4"/>
      <c r="M3" s="4"/>
      <c r="N3" s="4"/>
      <c r="O3" s="4"/>
      <c r="P3" s="4"/>
      <c r="Q3" s="4"/>
      <c r="R3" s="4"/>
      <c r="S3" s="4"/>
      <c r="T3" s="4"/>
      <c r="U3" s="4"/>
      <c r="V3" s="4"/>
      <c r="W3" s="4"/>
      <c r="X3" s="4"/>
      <c r="Y3" s="4"/>
      <c r="Z3" s="4"/>
      <c r="AA3" s="4"/>
      <c r="AB3" s="4"/>
      <c r="AC3" s="4"/>
      <c r="AD3" s="4"/>
      <c r="AE3" s="4"/>
      <c r="AF3" s="4"/>
      <c r="AG3" s="4"/>
      <c r="AH3" s="4"/>
      <c r="AI3" s="27"/>
      <c r="AJ3" s="27"/>
      <c r="AK3" s="27"/>
      <c r="AL3" s="27"/>
      <c r="AM3" s="27"/>
    </row>
    <row r="4">
      <c r="A4" s="27"/>
      <c r="B4" s="28"/>
      <c r="C4" s="4"/>
      <c r="D4" s="4"/>
      <c r="E4" s="35"/>
      <c r="F4" s="35"/>
      <c r="G4" s="4"/>
      <c r="H4" s="4"/>
      <c r="I4" s="31"/>
      <c r="J4" s="4"/>
      <c r="K4" s="4"/>
      <c r="L4" s="4"/>
      <c r="M4" s="4"/>
      <c r="N4" s="4"/>
      <c r="O4" s="48"/>
      <c r="P4" s="4"/>
      <c r="Q4" s="4"/>
      <c r="R4" s="4"/>
      <c r="S4" s="4"/>
      <c r="T4" s="4"/>
      <c r="U4" s="4"/>
      <c r="V4" s="4"/>
      <c r="W4" s="4"/>
      <c r="X4" s="4"/>
      <c r="Y4" s="4"/>
      <c r="Z4" s="4"/>
      <c r="AA4" s="4"/>
      <c r="AB4" s="4"/>
      <c r="AC4" s="4"/>
      <c r="AD4" s="4"/>
      <c r="AE4" s="4"/>
      <c r="AF4" s="4"/>
      <c r="AG4" s="4"/>
      <c r="AH4" s="4"/>
      <c r="AI4" s="27"/>
      <c r="AJ4" s="27"/>
      <c r="AK4" s="27"/>
      <c r="AL4" s="27"/>
      <c r="AM4" s="27"/>
    </row>
    <row r="5">
      <c r="A5" s="27"/>
      <c r="B5" s="28"/>
      <c r="C5" s="4"/>
      <c r="D5" s="4"/>
      <c r="E5" s="35"/>
      <c r="F5" s="8"/>
      <c r="G5" s="49"/>
      <c r="H5" s="4"/>
      <c r="I5" s="31"/>
      <c r="J5" s="4"/>
      <c r="K5" s="4"/>
      <c r="L5" s="4"/>
      <c r="M5" s="4"/>
      <c r="N5" s="4"/>
      <c r="O5" s="48"/>
      <c r="P5" s="4"/>
      <c r="Q5" s="4"/>
      <c r="R5" s="4"/>
      <c r="S5" s="4"/>
      <c r="T5" s="4"/>
      <c r="U5" s="4"/>
      <c r="V5" s="4"/>
      <c r="W5" s="4"/>
      <c r="X5" s="4"/>
      <c r="Y5" s="4"/>
      <c r="Z5" s="4"/>
      <c r="AA5" s="4"/>
      <c r="AB5" s="4"/>
      <c r="AC5" s="4"/>
      <c r="AD5" s="4"/>
      <c r="AE5" s="4"/>
      <c r="AF5" s="4"/>
      <c r="AG5" s="4"/>
      <c r="AH5" s="4"/>
      <c r="AI5" s="27"/>
      <c r="AJ5" s="27"/>
      <c r="AK5" s="27"/>
      <c r="AL5" s="27"/>
      <c r="AM5" s="27"/>
    </row>
    <row r="6">
      <c r="A6" s="4" t="b">
        <v>1</v>
      </c>
      <c r="B6" s="6" t="s">
        <v>158</v>
      </c>
      <c r="C6" s="4"/>
      <c r="D6" s="4"/>
      <c r="E6" s="8" t="s">
        <v>32</v>
      </c>
      <c r="F6" s="50" t="str">
        <f t="shared" ref="F6:F9" si="1">H6 &amp;"_Display_"&amp;J6</f>
        <v>Economist_US_Audience_Display_300x250</v>
      </c>
      <c r="G6" s="49" t="str">
        <f t="shared" ref="G6:G9" si="2">F6&amp;"_Q1"</f>
        <v>Economist_US_Audience_Display_300x250_Q1</v>
      </c>
      <c r="H6" s="4" t="s">
        <v>159</v>
      </c>
      <c r="I6" s="9" t="s">
        <v>72</v>
      </c>
      <c r="J6" s="4" t="s">
        <v>36</v>
      </c>
      <c r="K6" s="10"/>
      <c r="L6" s="10" t="s">
        <v>37</v>
      </c>
      <c r="M6" s="38">
        <v>45931.0</v>
      </c>
      <c r="N6" s="38">
        <v>45961.0</v>
      </c>
      <c r="O6" s="51" t="s">
        <v>38</v>
      </c>
      <c r="P6" s="52" t="s">
        <v>160</v>
      </c>
      <c r="Q6" s="4" t="str">
        <f t="shared" ref="Q6:Q9" si="3">CONCATENATE("?","utm_source=",LOWER(B6),"&amp;utm_medium=display&amp;utm_term=",LOWER(F6),"&amp;utm_content=",LOWER(O6),"&amp;utm_campaign=db-brand-2026")</f>
        <v>?utm_source=economist&amp;utm_medium=display&amp;utm_term=economist_us_audience_display_300x250&amp;utm_content=macro_stmodels_300x250&amp;utm_campaign=db-brand-2026</v>
      </c>
      <c r="R6" s="53" t="str">
        <f t="shared" ref="R6:R9" si="4">CONCAT(P6,Q6)</f>
        <v>www.bain.com/macro-strategy?utm_source=economist&amp;utm_medium=display&amp;utm_term=economist_us_audience_display_300x250&amp;utm_content=macro_stmodels_300x250&amp;utm_campaign=db-brand-2026</v>
      </c>
      <c r="S6" s="17">
        <v>1.0</v>
      </c>
      <c r="T6" s="54" t="s">
        <v>161</v>
      </c>
      <c r="U6" s="20" t="str">
        <f t="shared" ref="U6:U9" si="5">CONCATENATE("?","utm_source=",LOWER(B6),"&amp;utm_medium=display&amp;utm_term=",LOWER(F6),"&amp;utm_content=",LOWER(S6),"&amp;utm_campaign=db-brand-2025")</f>
        <v>?utm_source=economist&amp;utm_medium=display&amp;utm_term=economist_us_audience_display_300x250&amp;utm_content=100%&amp;utm_campaign=db-brand-2025</v>
      </c>
      <c r="V6" s="24" t="str">
        <f t="shared" ref="V6:V9" si="6">CONCAT(T6,U6)</f>
        <v>https://www.bain.com/macro-strategy?utm_source=economist&amp;utm_medium=display&amp;utm_term=economist_us_audience_display_300x250&amp;utm_content=100%&amp;utm_campaign=db-brand-2025</v>
      </c>
      <c r="W6" s="4"/>
      <c r="X6" s="4"/>
      <c r="Y6" s="4"/>
      <c r="Z6" s="4"/>
      <c r="AA6" s="4"/>
      <c r="AB6" s="4"/>
      <c r="AC6" s="4"/>
      <c r="AD6" s="4"/>
      <c r="AE6" s="4"/>
      <c r="AF6" s="4"/>
      <c r="AG6" s="4"/>
      <c r="AH6" s="4"/>
      <c r="AI6" s="4"/>
      <c r="AJ6" s="4"/>
      <c r="AK6" s="4"/>
      <c r="AL6" s="4"/>
      <c r="AM6" s="4"/>
    </row>
    <row r="7">
      <c r="A7" s="4" t="b">
        <v>1</v>
      </c>
      <c r="B7" s="6" t="s">
        <v>158</v>
      </c>
      <c r="C7" s="4"/>
      <c r="D7" s="4"/>
      <c r="E7" s="8" t="s">
        <v>32</v>
      </c>
      <c r="F7" s="50" t="str">
        <f t="shared" si="1"/>
        <v>Economist_US_Audience_Display_300x600</v>
      </c>
      <c r="G7" s="49" t="str">
        <f t="shared" si="2"/>
        <v>Economist_US_Audience_Display_300x600_Q1</v>
      </c>
      <c r="H7" s="4" t="s">
        <v>159</v>
      </c>
      <c r="I7" s="9" t="s">
        <v>72</v>
      </c>
      <c r="J7" s="4" t="s">
        <v>41</v>
      </c>
      <c r="K7" s="10"/>
      <c r="L7" s="10" t="s">
        <v>37</v>
      </c>
      <c r="M7" s="38">
        <v>45931.0</v>
      </c>
      <c r="N7" s="38">
        <v>45961.0</v>
      </c>
      <c r="O7" s="51" t="s">
        <v>42</v>
      </c>
      <c r="P7" s="52" t="s">
        <v>160</v>
      </c>
      <c r="Q7" s="4" t="str">
        <f t="shared" si="3"/>
        <v>?utm_source=economist&amp;utm_medium=display&amp;utm_term=economist_us_audience_display_300x600&amp;utm_content=macro_stexpire_300x600&amp;utm_campaign=db-brand-2026</v>
      </c>
      <c r="R7" s="53" t="str">
        <f t="shared" si="4"/>
        <v>www.bain.com/macro-strategy?utm_source=economist&amp;utm_medium=display&amp;utm_term=economist_us_audience_display_300x600&amp;utm_content=macro_stexpire_300x600&amp;utm_campaign=db-brand-2026</v>
      </c>
      <c r="S7" s="17">
        <v>1.0</v>
      </c>
      <c r="T7" s="54" t="s">
        <v>161</v>
      </c>
      <c r="U7" s="20" t="str">
        <f t="shared" si="5"/>
        <v>?utm_source=economist&amp;utm_medium=display&amp;utm_term=economist_us_audience_display_300x600&amp;utm_content=100%&amp;utm_campaign=db-brand-2025</v>
      </c>
      <c r="V7" s="24" t="str">
        <f t="shared" si="6"/>
        <v>https://www.bain.com/macro-strategy?utm_source=economist&amp;utm_medium=display&amp;utm_term=economist_us_audience_display_300x600&amp;utm_content=100%&amp;utm_campaign=db-brand-2025</v>
      </c>
      <c r="W7" s="4"/>
      <c r="X7" s="4"/>
      <c r="Y7" s="4"/>
      <c r="Z7" s="4"/>
      <c r="AA7" s="4"/>
      <c r="AB7" s="4"/>
      <c r="AC7" s="4"/>
      <c r="AD7" s="4"/>
      <c r="AE7" s="4"/>
      <c r="AF7" s="4"/>
      <c r="AG7" s="4"/>
      <c r="AH7" s="4"/>
      <c r="AI7" s="4"/>
      <c r="AJ7" s="4"/>
      <c r="AK7" s="4"/>
      <c r="AL7" s="4"/>
      <c r="AM7" s="4"/>
    </row>
    <row r="8">
      <c r="A8" s="4" t="b">
        <v>1</v>
      </c>
      <c r="B8" s="6" t="s">
        <v>158</v>
      </c>
      <c r="C8" s="4"/>
      <c r="D8" s="4"/>
      <c r="E8" s="8" t="s">
        <v>32</v>
      </c>
      <c r="F8" s="50" t="str">
        <f t="shared" si="1"/>
        <v>Economist_US_Subscribers_Display_300x250</v>
      </c>
      <c r="G8" s="49" t="str">
        <f t="shared" si="2"/>
        <v>Economist_US_Subscribers_Display_300x250_Q1</v>
      </c>
      <c r="H8" s="7" t="s">
        <v>94</v>
      </c>
      <c r="I8" s="9" t="s">
        <v>34</v>
      </c>
      <c r="J8" s="4" t="s">
        <v>36</v>
      </c>
      <c r="K8" s="10"/>
      <c r="L8" s="10" t="s">
        <v>37</v>
      </c>
      <c r="M8" s="38">
        <v>45931.0</v>
      </c>
      <c r="N8" s="38">
        <v>45961.0</v>
      </c>
      <c r="O8" s="51" t="s">
        <v>38</v>
      </c>
      <c r="P8" s="52" t="s">
        <v>160</v>
      </c>
      <c r="Q8" s="4" t="str">
        <f t="shared" si="3"/>
        <v>?utm_source=economist&amp;utm_medium=display&amp;utm_term=economist_us_subscribers_display_300x250&amp;utm_content=macro_stmodels_300x250&amp;utm_campaign=db-brand-2026</v>
      </c>
      <c r="R8" s="53" t="str">
        <f t="shared" si="4"/>
        <v>www.bain.com/macro-strategy?utm_source=economist&amp;utm_medium=display&amp;utm_term=economist_us_subscribers_display_300x250&amp;utm_content=macro_stmodels_300x250&amp;utm_campaign=db-brand-2026</v>
      </c>
      <c r="S8" s="17">
        <v>1.0</v>
      </c>
      <c r="T8" s="54" t="s">
        <v>161</v>
      </c>
      <c r="U8" s="20" t="str">
        <f t="shared" si="5"/>
        <v>?utm_source=economist&amp;utm_medium=display&amp;utm_term=economist_us_subscribers_display_300x250&amp;utm_content=100%&amp;utm_campaign=db-brand-2025</v>
      </c>
      <c r="V8" s="24" t="str">
        <f t="shared" si="6"/>
        <v>https://www.bain.com/macro-strategy?utm_source=economist&amp;utm_medium=display&amp;utm_term=economist_us_subscribers_display_300x250&amp;utm_content=100%&amp;utm_campaign=db-brand-2025</v>
      </c>
      <c r="W8" s="4"/>
      <c r="X8" s="4"/>
      <c r="Y8" s="4"/>
      <c r="Z8" s="4"/>
      <c r="AA8" s="4"/>
      <c r="AB8" s="4"/>
      <c r="AC8" s="4"/>
      <c r="AD8" s="4"/>
      <c r="AE8" s="4"/>
      <c r="AF8" s="4"/>
      <c r="AG8" s="4"/>
      <c r="AH8" s="4"/>
      <c r="AI8" s="4"/>
      <c r="AJ8" s="4"/>
      <c r="AK8" s="4"/>
      <c r="AL8" s="4"/>
      <c r="AM8" s="4"/>
    </row>
    <row r="9">
      <c r="A9" s="4" t="b">
        <v>1</v>
      </c>
      <c r="B9" s="6" t="s">
        <v>158</v>
      </c>
      <c r="C9" s="4"/>
      <c r="D9" s="4"/>
      <c r="E9" s="8" t="s">
        <v>32</v>
      </c>
      <c r="F9" s="50" t="str">
        <f t="shared" si="1"/>
        <v>Economist_US_Subscribers_Display_300x600</v>
      </c>
      <c r="G9" s="49" t="str">
        <f t="shared" si="2"/>
        <v>Economist_US_Subscribers_Display_300x600_Q1</v>
      </c>
      <c r="H9" s="7" t="s">
        <v>94</v>
      </c>
      <c r="I9" s="9" t="s">
        <v>34</v>
      </c>
      <c r="J9" s="4" t="s">
        <v>41</v>
      </c>
      <c r="K9" s="10"/>
      <c r="L9" s="10" t="s">
        <v>37</v>
      </c>
      <c r="M9" s="38">
        <v>45931.0</v>
      </c>
      <c r="N9" s="38">
        <v>45961.0</v>
      </c>
      <c r="O9" s="51" t="s">
        <v>42</v>
      </c>
      <c r="P9" s="52" t="s">
        <v>160</v>
      </c>
      <c r="Q9" s="4" t="str">
        <f t="shared" si="3"/>
        <v>?utm_source=economist&amp;utm_medium=display&amp;utm_term=economist_us_subscribers_display_300x600&amp;utm_content=macro_stexpire_300x600&amp;utm_campaign=db-brand-2026</v>
      </c>
      <c r="R9" s="53" t="str">
        <f t="shared" si="4"/>
        <v>www.bain.com/macro-strategy?utm_source=economist&amp;utm_medium=display&amp;utm_term=economist_us_subscribers_display_300x600&amp;utm_content=macro_stexpire_300x600&amp;utm_campaign=db-brand-2026</v>
      </c>
      <c r="S9" s="17">
        <v>1.0</v>
      </c>
      <c r="T9" s="54" t="s">
        <v>161</v>
      </c>
      <c r="U9" s="20" t="str">
        <f t="shared" si="5"/>
        <v>?utm_source=economist&amp;utm_medium=display&amp;utm_term=economist_us_subscribers_display_300x600&amp;utm_content=100%&amp;utm_campaign=db-brand-2025</v>
      </c>
      <c r="V9" s="24" t="str">
        <f t="shared" si="6"/>
        <v>https://www.bain.com/macro-strategy?utm_source=economist&amp;utm_medium=display&amp;utm_term=economist_us_subscribers_display_300x600&amp;utm_content=100%&amp;utm_campaign=db-brand-2025</v>
      </c>
      <c r="W9" s="4"/>
      <c r="X9" s="4"/>
      <c r="Y9" s="4"/>
      <c r="Z9" s="4"/>
      <c r="AA9" s="4"/>
      <c r="AB9" s="4"/>
      <c r="AC9" s="4"/>
      <c r="AD9" s="4"/>
      <c r="AE9" s="4"/>
      <c r="AF9" s="4"/>
      <c r="AG9" s="4"/>
      <c r="AH9" s="4"/>
      <c r="AI9" s="4"/>
      <c r="AJ9" s="4"/>
      <c r="AK9" s="4"/>
      <c r="AL9" s="4"/>
      <c r="AM9" s="4"/>
    </row>
    <row r="10">
      <c r="G10" s="55"/>
    </row>
    <row r="11">
      <c r="A11" s="27" t="b">
        <v>1</v>
      </c>
      <c r="B11" s="6" t="s">
        <v>158</v>
      </c>
      <c r="C11" s="4"/>
      <c r="D11" s="4"/>
      <c r="E11" s="8" t="s">
        <v>32</v>
      </c>
      <c r="F11" s="50" t="str">
        <f t="shared" ref="F11:F14" si="7">H11 &amp;"_Display_"&amp;J11</f>
        <v>Economist_CA_Audience_Display_300x250</v>
      </c>
      <c r="G11" s="49" t="str">
        <f t="shared" ref="G11:G14" si="8">F11&amp;"_Q1"</f>
        <v>Economist_CA_Audience_Display_300x250_Q1</v>
      </c>
      <c r="H11" s="4" t="s">
        <v>162</v>
      </c>
      <c r="I11" s="9" t="s">
        <v>72</v>
      </c>
      <c r="J11" s="4" t="s">
        <v>36</v>
      </c>
      <c r="K11" s="10"/>
      <c r="L11" s="10" t="s">
        <v>37</v>
      </c>
      <c r="M11" s="38">
        <v>45931.0</v>
      </c>
      <c r="N11" s="38">
        <v>45961.0</v>
      </c>
      <c r="O11" s="51" t="s">
        <v>38</v>
      </c>
      <c r="P11" s="52" t="s">
        <v>160</v>
      </c>
      <c r="Q11" s="4" t="str">
        <f t="shared" ref="Q11:Q14" si="9">CONCATENATE("?","utm_source=",LOWER(B11),"&amp;utm_medium=display&amp;utm_term=",LOWER(F11),"&amp;utm_content=",LOWER(O11),"&amp;utm_campaign=db-brand-2026")</f>
        <v>?utm_source=economist&amp;utm_medium=display&amp;utm_term=economist_ca_audience_display_300x250&amp;utm_content=macro_stmodels_300x250&amp;utm_campaign=db-brand-2026</v>
      </c>
      <c r="R11" s="53" t="str">
        <f t="shared" ref="R11:R14" si="10">CONCAT(P11,Q11)</f>
        <v>www.bain.com/macro-strategy?utm_source=economist&amp;utm_medium=display&amp;utm_term=economist_ca_audience_display_300x250&amp;utm_content=macro_stmodels_300x250&amp;utm_campaign=db-brand-2026</v>
      </c>
      <c r="S11" s="17">
        <v>1.0</v>
      </c>
      <c r="T11" s="54" t="s">
        <v>161</v>
      </c>
      <c r="U11" s="20" t="str">
        <f t="shared" ref="U11:U14" si="11">CONCATENATE("?","utm_source=",LOWER(B11),"&amp;utm_medium=display&amp;utm_term=",LOWER(F11),"&amp;utm_content=",LOWER(S11),"&amp;utm_campaign=db-brand-2025")</f>
        <v>?utm_source=economist&amp;utm_medium=display&amp;utm_term=economist_ca_audience_display_300x250&amp;utm_content=100%&amp;utm_campaign=db-brand-2025</v>
      </c>
      <c r="V11" s="24" t="str">
        <f t="shared" ref="V11:V14" si="12">CONCAT(T11,U11)</f>
        <v>https://www.bain.com/macro-strategy?utm_source=economist&amp;utm_medium=display&amp;utm_term=economist_ca_audience_display_300x250&amp;utm_content=100%&amp;utm_campaign=db-brand-2025</v>
      </c>
      <c r="W11" s="4"/>
      <c r="X11" s="4"/>
      <c r="Y11" s="4"/>
      <c r="Z11" s="4"/>
      <c r="AA11" s="4"/>
      <c r="AB11" s="4"/>
      <c r="AC11" s="4"/>
      <c r="AD11" s="4"/>
      <c r="AE11" s="4"/>
      <c r="AF11" s="4"/>
      <c r="AG11" s="4"/>
      <c r="AH11" s="4"/>
      <c r="AI11" s="27"/>
      <c r="AJ11" s="27"/>
      <c r="AK11" s="27"/>
      <c r="AL11" s="27"/>
      <c r="AM11" s="27"/>
    </row>
    <row r="12">
      <c r="A12" s="27" t="b">
        <v>1</v>
      </c>
      <c r="B12" s="6" t="s">
        <v>158</v>
      </c>
      <c r="C12" s="4"/>
      <c r="D12" s="4"/>
      <c r="E12" s="8" t="s">
        <v>32</v>
      </c>
      <c r="F12" s="50" t="str">
        <f t="shared" si="7"/>
        <v>Economist_CA_Audience_Display_300x600</v>
      </c>
      <c r="G12" s="49" t="str">
        <f t="shared" si="8"/>
        <v>Economist_CA_Audience_Display_300x600_Q1</v>
      </c>
      <c r="H12" s="4" t="s">
        <v>162</v>
      </c>
      <c r="I12" s="9" t="s">
        <v>72</v>
      </c>
      <c r="J12" s="4" t="s">
        <v>41</v>
      </c>
      <c r="K12" s="10"/>
      <c r="L12" s="10" t="s">
        <v>37</v>
      </c>
      <c r="M12" s="38">
        <v>45931.0</v>
      </c>
      <c r="N12" s="38">
        <v>45961.0</v>
      </c>
      <c r="O12" s="51" t="s">
        <v>42</v>
      </c>
      <c r="P12" s="52" t="s">
        <v>160</v>
      </c>
      <c r="Q12" s="4" t="str">
        <f t="shared" si="9"/>
        <v>?utm_source=economist&amp;utm_medium=display&amp;utm_term=economist_ca_audience_display_300x600&amp;utm_content=macro_stexpire_300x600&amp;utm_campaign=db-brand-2026</v>
      </c>
      <c r="R12" s="53" t="str">
        <f t="shared" si="10"/>
        <v>www.bain.com/macro-strategy?utm_source=economist&amp;utm_medium=display&amp;utm_term=economist_ca_audience_display_300x600&amp;utm_content=macro_stexpire_300x600&amp;utm_campaign=db-brand-2026</v>
      </c>
      <c r="S12" s="17">
        <v>1.0</v>
      </c>
      <c r="T12" s="54" t="s">
        <v>161</v>
      </c>
      <c r="U12" s="20" t="str">
        <f t="shared" si="11"/>
        <v>?utm_source=economist&amp;utm_medium=display&amp;utm_term=economist_ca_audience_display_300x600&amp;utm_content=100%&amp;utm_campaign=db-brand-2025</v>
      </c>
      <c r="V12" s="24" t="str">
        <f t="shared" si="12"/>
        <v>https://www.bain.com/macro-strategy?utm_source=economist&amp;utm_medium=display&amp;utm_term=economist_ca_audience_display_300x600&amp;utm_content=100%&amp;utm_campaign=db-brand-2025</v>
      </c>
      <c r="W12" s="4"/>
      <c r="X12" s="4"/>
      <c r="Y12" s="4"/>
      <c r="Z12" s="4"/>
      <c r="AA12" s="4"/>
      <c r="AB12" s="4"/>
      <c r="AC12" s="4"/>
      <c r="AD12" s="4"/>
      <c r="AE12" s="4"/>
      <c r="AF12" s="4"/>
      <c r="AG12" s="4"/>
      <c r="AH12" s="4"/>
      <c r="AI12" s="27"/>
      <c r="AJ12" s="27"/>
      <c r="AK12" s="27"/>
      <c r="AL12" s="27"/>
      <c r="AM12" s="27"/>
    </row>
    <row r="13">
      <c r="A13" s="27" t="b">
        <v>1</v>
      </c>
      <c r="B13" s="6" t="s">
        <v>158</v>
      </c>
      <c r="C13" s="4"/>
      <c r="D13" s="4"/>
      <c r="E13" s="8" t="s">
        <v>32</v>
      </c>
      <c r="F13" s="50" t="str">
        <f t="shared" si="7"/>
        <v>Economist_CA_Subscribers_Display_300x250</v>
      </c>
      <c r="G13" s="49" t="str">
        <f t="shared" si="8"/>
        <v>Economist_CA_Subscribers_Display_300x250_Q1</v>
      </c>
      <c r="H13" s="56" t="s">
        <v>163</v>
      </c>
      <c r="I13" s="9" t="s">
        <v>34</v>
      </c>
      <c r="J13" s="4" t="s">
        <v>36</v>
      </c>
      <c r="K13" s="10"/>
      <c r="L13" s="10" t="s">
        <v>37</v>
      </c>
      <c r="M13" s="38">
        <v>45931.0</v>
      </c>
      <c r="N13" s="38">
        <v>45961.0</v>
      </c>
      <c r="O13" s="51" t="s">
        <v>38</v>
      </c>
      <c r="P13" s="52" t="s">
        <v>160</v>
      </c>
      <c r="Q13" s="4" t="str">
        <f t="shared" si="9"/>
        <v>?utm_source=economist&amp;utm_medium=display&amp;utm_term=economist_ca_subscribers_display_300x250&amp;utm_content=macro_stmodels_300x250&amp;utm_campaign=db-brand-2026</v>
      </c>
      <c r="R13" s="53" t="str">
        <f t="shared" si="10"/>
        <v>www.bain.com/macro-strategy?utm_source=economist&amp;utm_medium=display&amp;utm_term=economist_ca_subscribers_display_300x250&amp;utm_content=macro_stmodels_300x250&amp;utm_campaign=db-brand-2026</v>
      </c>
      <c r="S13" s="17">
        <v>1.0</v>
      </c>
      <c r="T13" s="54" t="s">
        <v>161</v>
      </c>
      <c r="U13" s="20" t="str">
        <f t="shared" si="11"/>
        <v>?utm_source=economist&amp;utm_medium=display&amp;utm_term=economist_ca_subscribers_display_300x250&amp;utm_content=100%&amp;utm_campaign=db-brand-2025</v>
      </c>
      <c r="V13" s="24" t="str">
        <f t="shared" si="12"/>
        <v>https://www.bain.com/macro-strategy?utm_source=economist&amp;utm_medium=display&amp;utm_term=economist_ca_subscribers_display_300x250&amp;utm_content=100%&amp;utm_campaign=db-brand-2025</v>
      </c>
      <c r="W13" s="4"/>
      <c r="X13" s="4"/>
      <c r="Y13" s="4"/>
      <c r="Z13" s="4"/>
      <c r="AA13" s="4"/>
      <c r="AB13" s="4"/>
      <c r="AC13" s="4"/>
      <c r="AD13" s="4"/>
      <c r="AE13" s="4"/>
      <c r="AF13" s="4"/>
      <c r="AG13" s="4"/>
      <c r="AH13" s="4"/>
      <c r="AI13" s="27"/>
      <c r="AJ13" s="27"/>
      <c r="AK13" s="27"/>
      <c r="AL13" s="27"/>
      <c r="AM13" s="27"/>
    </row>
    <row r="14">
      <c r="A14" s="27" t="b">
        <v>1</v>
      </c>
      <c r="B14" s="6" t="s">
        <v>158</v>
      </c>
      <c r="C14" s="4"/>
      <c r="D14" s="4"/>
      <c r="E14" s="8" t="s">
        <v>32</v>
      </c>
      <c r="F14" s="50" t="str">
        <f t="shared" si="7"/>
        <v>Economist_CA_Subscribers_Display_300x600</v>
      </c>
      <c r="G14" s="49" t="str">
        <f t="shared" si="8"/>
        <v>Economist_CA_Subscribers_Display_300x600_Q1</v>
      </c>
      <c r="H14" s="56" t="s">
        <v>163</v>
      </c>
      <c r="I14" s="9" t="s">
        <v>34</v>
      </c>
      <c r="J14" s="4" t="s">
        <v>41</v>
      </c>
      <c r="K14" s="10"/>
      <c r="L14" s="10" t="s">
        <v>37</v>
      </c>
      <c r="M14" s="38">
        <v>45931.0</v>
      </c>
      <c r="N14" s="38">
        <v>45961.0</v>
      </c>
      <c r="O14" s="51" t="s">
        <v>42</v>
      </c>
      <c r="P14" s="52" t="s">
        <v>160</v>
      </c>
      <c r="Q14" s="4" t="str">
        <f t="shared" si="9"/>
        <v>?utm_source=economist&amp;utm_medium=display&amp;utm_term=economist_ca_subscribers_display_300x600&amp;utm_content=macro_stexpire_300x600&amp;utm_campaign=db-brand-2026</v>
      </c>
      <c r="R14" s="53" t="str">
        <f t="shared" si="10"/>
        <v>www.bain.com/macro-strategy?utm_source=economist&amp;utm_medium=display&amp;utm_term=economist_ca_subscribers_display_300x600&amp;utm_content=macro_stexpire_300x600&amp;utm_campaign=db-brand-2026</v>
      </c>
      <c r="S14" s="17">
        <v>1.0</v>
      </c>
      <c r="T14" s="54" t="s">
        <v>161</v>
      </c>
      <c r="U14" s="20" t="str">
        <f t="shared" si="11"/>
        <v>?utm_source=economist&amp;utm_medium=display&amp;utm_term=economist_ca_subscribers_display_300x600&amp;utm_content=100%&amp;utm_campaign=db-brand-2025</v>
      </c>
      <c r="V14" s="24" t="str">
        <f t="shared" si="12"/>
        <v>https://www.bain.com/macro-strategy?utm_source=economist&amp;utm_medium=display&amp;utm_term=economist_ca_subscribers_display_300x600&amp;utm_content=100%&amp;utm_campaign=db-brand-2025</v>
      </c>
      <c r="W14" s="4"/>
      <c r="X14" s="4"/>
      <c r="Y14" s="4"/>
      <c r="Z14" s="4"/>
      <c r="AA14" s="4"/>
      <c r="AB14" s="4"/>
      <c r="AC14" s="4"/>
      <c r="AD14" s="4"/>
      <c r="AE14" s="4"/>
      <c r="AF14" s="4"/>
      <c r="AG14" s="4"/>
      <c r="AH14" s="4"/>
      <c r="AI14" s="27"/>
      <c r="AJ14" s="27"/>
      <c r="AK14" s="27"/>
      <c r="AL14" s="27"/>
      <c r="AM14" s="27"/>
    </row>
    <row r="15">
      <c r="G15" s="55"/>
    </row>
    <row r="16">
      <c r="A16" s="27" t="b">
        <v>1</v>
      </c>
      <c r="B16" s="6" t="s">
        <v>158</v>
      </c>
      <c r="C16" s="4"/>
      <c r="D16" s="4"/>
      <c r="E16" s="8" t="s">
        <v>32</v>
      </c>
      <c r="F16" s="50" t="str">
        <f t="shared" ref="F16:F19" si="13">H16 &amp;"_Display_"&amp;J16</f>
        <v>Economist_EMEATier1_Audience_Display_300x250</v>
      </c>
      <c r="G16" s="49" t="str">
        <f t="shared" ref="G16:G19" si="14">F16&amp;"_Q1"</f>
        <v>Economist_EMEATier1_Audience_Display_300x250_Q1</v>
      </c>
      <c r="H16" s="4" t="s">
        <v>164</v>
      </c>
      <c r="I16" s="9" t="s">
        <v>72</v>
      </c>
      <c r="J16" s="4" t="s">
        <v>36</v>
      </c>
      <c r="K16" s="10"/>
      <c r="L16" s="10" t="s">
        <v>37</v>
      </c>
      <c r="M16" s="38">
        <v>45931.0</v>
      </c>
      <c r="N16" s="38">
        <v>45961.0</v>
      </c>
      <c r="O16" s="51" t="s">
        <v>38</v>
      </c>
      <c r="P16" s="52" t="s">
        <v>160</v>
      </c>
      <c r="Q16" s="4" t="str">
        <f t="shared" ref="Q16:Q19" si="15">CONCATENATE("?","utm_source=",LOWER(B16),"&amp;utm_medium=display&amp;utm_term=",LOWER(F16),"&amp;utm_content=",LOWER(O16),"&amp;utm_campaign=db-brand-2026")</f>
        <v>?utm_source=economist&amp;utm_medium=display&amp;utm_term=economist_emeatier1_audience_display_300x250&amp;utm_content=macro_stmodels_300x250&amp;utm_campaign=db-brand-2026</v>
      </c>
      <c r="R16" s="53" t="str">
        <f t="shared" ref="R16:R19" si="16">CONCAT(P16,Q16)</f>
        <v>www.bain.com/macro-strategy?utm_source=economist&amp;utm_medium=display&amp;utm_term=economist_emeatier1_audience_display_300x250&amp;utm_content=macro_stmodels_300x250&amp;utm_campaign=db-brand-2026</v>
      </c>
      <c r="S16" s="17">
        <v>1.0</v>
      </c>
      <c r="T16" s="54" t="s">
        <v>161</v>
      </c>
      <c r="U16" s="20" t="str">
        <f t="shared" ref="U16:U19" si="17">CONCATENATE("?","utm_source=",LOWER(B16),"&amp;utm_medium=display&amp;utm_term=",LOWER(F16),"&amp;utm_content=",LOWER(S16),"&amp;utm_campaign=db-brand-2025")</f>
        <v>?utm_source=economist&amp;utm_medium=display&amp;utm_term=economist_emeatier1_audience_display_300x250&amp;utm_content=100%&amp;utm_campaign=db-brand-2025</v>
      </c>
      <c r="V16" s="24" t="str">
        <f t="shared" ref="V16:V19" si="18">CONCAT(T16,U16)</f>
        <v>https://www.bain.com/macro-strategy?utm_source=economist&amp;utm_medium=display&amp;utm_term=economist_emeatier1_audience_display_300x250&amp;utm_content=100%&amp;utm_campaign=db-brand-2025</v>
      </c>
      <c r="W16" s="4"/>
      <c r="X16" s="4"/>
      <c r="Y16" s="4"/>
      <c r="Z16" s="4"/>
      <c r="AA16" s="4"/>
      <c r="AB16" s="4"/>
      <c r="AC16" s="4"/>
      <c r="AD16" s="4"/>
      <c r="AE16" s="4"/>
      <c r="AF16" s="4"/>
      <c r="AG16" s="4"/>
      <c r="AH16" s="4"/>
      <c r="AI16" s="27"/>
      <c r="AJ16" s="27"/>
      <c r="AK16" s="27"/>
      <c r="AL16" s="27"/>
      <c r="AM16" s="27"/>
    </row>
    <row r="17">
      <c r="A17" s="27" t="b">
        <v>1</v>
      </c>
      <c r="B17" s="6" t="s">
        <v>158</v>
      </c>
      <c r="C17" s="4"/>
      <c r="D17" s="4"/>
      <c r="E17" s="8" t="s">
        <v>32</v>
      </c>
      <c r="F17" s="50" t="str">
        <f t="shared" si="13"/>
        <v>Economist_EMEATier1_Audience_Display_300x600</v>
      </c>
      <c r="G17" s="49" t="str">
        <f t="shared" si="14"/>
        <v>Economist_EMEATier1_Audience_Display_300x600_Q1</v>
      </c>
      <c r="H17" s="4" t="s">
        <v>164</v>
      </c>
      <c r="I17" s="9" t="s">
        <v>72</v>
      </c>
      <c r="J17" s="4" t="s">
        <v>41</v>
      </c>
      <c r="K17" s="10"/>
      <c r="L17" s="10" t="s">
        <v>37</v>
      </c>
      <c r="M17" s="38">
        <v>45931.0</v>
      </c>
      <c r="N17" s="38">
        <v>45961.0</v>
      </c>
      <c r="O17" s="51" t="s">
        <v>42</v>
      </c>
      <c r="P17" s="52" t="s">
        <v>160</v>
      </c>
      <c r="Q17" s="4" t="str">
        <f t="shared" si="15"/>
        <v>?utm_source=economist&amp;utm_medium=display&amp;utm_term=economist_emeatier1_audience_display_300x600&amp;utm_content=macro_stexpire_300x600&amp;utm_campaign=db-brand-2026</v>
      </c>
      <c r="R17" s="53" t="str">
        <f t="shared" si="16"/>
        <v>www.bain.com/macro-strategy?utm_source=economist&amp;utm_medium=display&amp;utm_term=economist_emeatier1_audience_display_300x600&amp;utm_content=macro_stexpire_300x600&amp;utm_campaign=db-brand-2026</v>
      </c>
      <c r="S17" s="17">
        <v>1.0</v>
      </c>
      <c r="T17" s="54" t="s">
        <v>161</v>
      </c>
      <c r="U17" s="20" t="str">
        <f t="shared" si="17"/>
        <v>?utm_source=economist&amp;utm_medium=display&amp;utm_term=economist_emeatier1_audience_display_300x600&amp;utm_content=100%&amp;utm_campaign=db-brand-2025</v>
      </c>
      <c r="V17" s="24" t="str">
        <f t="shared" si="18"/>
        <v>https://www.bain.com/macro-strategy?utm_source=economist&amp;utm_medium=display&amp;utm_term=economist_emeatier1_audience_display_300x600&amp;utm_content=100%&amp;utm_campaign=db-brand-2025</v>
      </c>
      <c r="W17" s="4"/>
      <c r="X17" s="4"/>
      <c r="Y17" s="4"/>
      <c r="Z17" s="4"/>
      <c r="AA17" s="4"/>
      <c r="AB17" s="4"/>
      <c r="AC17" s="4"/>
      <c r="AD17" s="4"/>
      <c r="AE17" s="4"/>
      <c r="AF17" s="4"/>
      <c r="AG17" s="4"/>
      <c r="AH17" s="4"/>
      <c r="AI17" s="27"/>
      <c r="AJ17" s="27"/>
      <c r="AK17" s="27"/>
      <c r="AL17" s="27"/>
      <c r="AM17" s="27"/>
    </row>
    <row r="18">
      <c r="A18" s="27" t="b">
        <v>1</v>
      </c>
      <c r="B18" s="6" t="s">
        <v>158</v>
      </c>
      <c r="C18" s="4"/>
      <c r="D18" s="4"/>
      <c r="E18" s="8" t="s">
        <v>32</v>
      </c>
      <c r="F18" s="50" t="str">
        <f t="shared" si="13"/>
        <v>Economist_EMEATier1_Subscribers_Display_300x250</v>
      </c>
      <c r="G18" s="49" t="str">
        <f t="shared" si="14"/>
        <v>Economist_EMEATier1_Subscribers_Display_300x250_Q1</v>
      </c>
      <c r="H18" s="22" t="s">
        <v>165</v>
      </c>
      <c r="I18" s="9" t="s">
        <v>34</v>
      </c>
      <c r="J18" s="4" t="s">
        <v>36</v>
      </c>
      <c r="K18" s="10"/>
      <c r="L18" s="10" t="s">
        <v>37</v>
      </c>
      <c r="M18" s="38">
        <v>45931.0</v>
      </c>
      <c r="N18" s="38">
        <v>45961.0</v>
      </c>
      <c r="O18" s="51" t="s">
        <v>38</v>
      </c>
      <c r="P18" s="52" t="s">
        <v>160</v>
      </c>
      <c r="Q18" s="4" t="str">
        <f t="shared" si="15"/>
        <v>?utm_source=economist&amp;utm_medium=display&amp;utm_term=economist_emeatier1_subscribers_display_300x250&amp;utm_content=macro_stmodels_300x250&amp;utm_campaign=db-brand-2026</v>
      </c>
      <c r="R18" s="53" t="str">
        <f t="shared" si="16"/>
        <v>www.bain.com/macro-strategy?utm_source=economist&amp;utm_medium=display&amp;utm_term=economist_emeatier1_subscribers_display_300x250&amp;utm_content=macro_stmodels_300x250&amp;utm_campaign=db-brand-2026</v>
      </c>
      <c r="S18" s="17">
        <v>1.0</v>
      </c>
      <c r="T18" s="54" t="s">
        <v>161</v>
      </c>
      <c r="U18" s="20" t="str">
        <f t="shared" si="17"/>
        <v>?utm_source=economist&amp;utm_medium=display&amp;utm_term=economist_emeatier1_subscribers_display_300x250&amp;utm_content=100%&amp;utm_campaign=db-brand-2025</v>
      </c>
      <c r="V18" s="24" t="str">
        <f t="shared" si="18"/>
        <v>https://www.bain.com/macro-strategy?utm_source=economist&amp;utm_medium=display&amp;utm_term=economist_emeatier1_subscribers_display_300x250&amp;utm_content=100%&amp;utm_campaign=db-brand-2025</v>
      </c>
      <c r="W18" s="4"/>
      <c r="X18" s="4"/>
      <c r="Y18" s="4"/>
      <c r="Z18" s="4"/>
      <c r="AA18" s="4"/>
      <c r="AB18" s="4"/>
      <c r="AC18" s="4"/>
      <c r="AD18" s="4"/>
      <c r="AE18" s="4"/>
      <c r="AF18" s="4"/>
      <c r="AG18" s="4"/>
      <c r="AH18" s="4"/>
      <c r="AI18" s="27"/>
      <c r="AJ18" s="27"/>
      <c r="AK18" s="27"/>
      <c r="AL18" s="27"/>
      <c r="AM18" s="27"/>
    </row>
    <row r="19">
      <c r="A19" s="27" t="b">
        <v>1</v>
      </c>
      <c r="B19" s="6" t="s">
        <v>158</v>
      </c>
      <c r="C19" s="4"/>
      <c r="D19" s="4"/>
      <c r="E19" s="8" t="s">
        <v>32</v>
      </c>
      <c r="F19" s="50" t="str">
        <f t="shared" si="13"/>
        <v>Economist_EMEATier1_Subscribers_Display_300x600</v>
      </c>
      <c r="G19" s="49" t="str">
        <f t="shared" si="14"/>
        <v>Economist_EMEATier1_Subscribers_Display_300x600_Q1</v>
      </c>
      <c r="H19" s="22" t="s">
        <v>165</v>
      </c>
      <c r="I19" s="9" t="s">
        <v>34</v>
      </c>
      <c r="J19" s="4" t="s">
        <v>41</v>
      </c>
      <c r="K19" s="10"/>
      <c r="L19" s="10" t="s">
        <v>37</v>
      </c>
      <c r="M19" s="38">
        <v>45931.0</v>
      </c>
      <c r="N19" s="38">
        <v>45961.0</v>
      </c>
      <c r="O19" s="51" t="s">
        <v>42</v>
      </c>
      <c r="P19" s="52" t="s">
        <v>160</v>
      </c>
      <c r="Q19" s="4" t="str">
        <f t="shared" si="15"/>
        <v>?utm_source=economist&amp;utm_medium=display&amp;utm_term=economist_emeatier1_subscribers_display_300x600&amp;utm_content=macro_stexpire_300x600&amp;utm_campaign=db-brand-2026</v>
      </c>
      <c r="R19" s="53" t="str">
        <f t="shared" si="16"/>
        <v>www.bain.com/macro-strategy?utm_source=economist&amp;utm_medium=display&amp;utm_term=economist_emeatier1_subscribers_display_300x600&amp;utm_content=macro_stexpire_300x600&amp;utm_campaign=db-brand-2026</v>
      </c>
      <c r="S19" s="17">
        <v>1.0</v>
      </c>
      <c r="T19" s="54" t="s">
        <v>161</v>
      </c>
      <c r="U19" s="20" t="str">
        <f t="shared" si="17"/>
        <v>?utm_source=economist&amp;utm_medium=display&amp;utm_term=economist_emeatier1_subscribers_display_300x600&amp;utm_content=100%&amp;utm_campaign=db-brand-2025</v>
      </c>
      <c r="V19" s="24" t="str">
        <f t="shared" si="18"/>
        <v>https://www.bain.com/macro-strategy?utm_source=economist&amp;utm_medium=display&amp;utm_term=economist_emeatier1_subscribers_display_300x600&amp;utm_content=100%&amp;utm_campaign=db-brand-2025</v>
      </c>
      <c r="W19" s="4"/>
      <c r="X19" s="4"/>
      <c r="Y19" s="4"/>
      <c r="Z19" s="4"/>
      <c r="AA19" s="4"/>
      <c r="AB19" s="4"/>
      <c r="AC19" s="4"/>
      <c r="AD19" s="4"/>
      <c r="AE19" s="4"/>
      <c r="AF19" s="4"/>
      <c r="AG19" s="4"/>
      <c r="AH19" s="4"/>
      <c r="AI19" s="27"/>
      <c r="AJ19" s="27"/>
      <c r="AK19" s="27"/>
      <c r="AL19" s="27"/>
      <c r="AM19" s="27"/>
    </row>
    <row r="20">
      <c r="B20" s="18"/>
      <c r="G20" s="55"/>
    </row>
    <row r="21">
      <c r="A21" s="27" t="b">
        <v>1</v>
      </c>
      <c r="B21" s="6" t="s">
        <v>158</v>
      </c>
      <c r="C21" s="4"/>
      <c r="D21" s="4"/>
      <c r="E21" s="8" t="s">
        <v>32</v>
      </c>
      <c r="F21" s="50" t="str">
        <f t="shared" ref="F21:F24" si="19">H21 &amp;"_Display_"&amp;J21</f>
        <v>Economist_EMEATier2_Audience_Display_300x250</v>
      </c>
      <c r="G21" s="49" t="str">
        <f t="shared" ref="G21:G24" si="20">F21&amp;"_Q1"</f>
        <v>Economist_EMEATier2_Audience_Display_300x250_Q1</v>
      </c>
      <c r="H21" s="4" t="s">
        <v>166</v>
      </c>
      <c r="I21" s="9" t="s">
        <v>72</v>
      </c>
      <c r="J21" s="4" t="s">
        <v>36</v>
      </c>
      <c r="K21" s="10"/>
      <c r="L21" s="10" t="s">
        <v>37</v>
      </c>
      <c r="M21" s="38">
        <v>45931.0</v>
      </c>
      <c r="N21" s="38">
        <v>45961.0</v>
      </c>
      <c r="O21" s="51" t="s">
        <v>38</v>
      </c>
      <c r="P21" s="52" t="s">
        <v>160</v>
      </c>
      <c r="Q21" s="4" t="str">
        <f t="shared" ref="Q21:Q24" si="21">CONCATENATE("?","utm_source=",LOWER(B21),"&amp;utm_medium=display&amp;utm_term=",LOWER(F21),"&amp;utm_content=",LOWER(O21),"&amp;utm_campaign=db-brand-2026")</f>
        <v>?utm_source=economist&amp;utm_medium=display&amp;utm_term=economist_emeatier2_audience_display_300x250&amp;utm_content=macro_stmodels_300x250&amp;utm_campaign=db-brand-2026</v>
      </c>
      <c r="R21" s="53" t="str">
        <f t="shared" ref="R21:R24" si="22">CONCAT(P21,Q21)</f>
        <v>www.bain.com/macro-strategy?utm_source=economist&amp;utm_medium=display&amp;utm_term=economist_emeatier2_audience_display_300x250&amp;utm_content=macro_stmodels_300x250&amp;utm_campaign=db-brand-2026</v>
      </c>
      <c r="S21" s="17">
        <v>1.0</v>
      </c>
      <c r="T21" s="54" t="s">
        <v>161</v>
      </c>
      <c r="U21" s="20" t="str">
        <f t="shared" ref="U21:U24" si="23">CONCATENATE("?","utm_source=",LOWER(B21),"&amp;utm_medium=display&amp;utm_term=",LOWER(F21),"&amp;utm_content=",LOWER(S21),"&amp;utm_campaign=db-brand-2025")</f>
        <v>?utm_source=economist&amp;utm_medium=display&amp;utm_term=economist_emeatier2_audience_display_300x250&amp;utm_content=100%&amp;utm_campaign=db-brand-2025</v>
      </c>
      <c r="V21" s="24" t="str">
        <f t="shared" ref="V21:V24" si="24">CONCAT(T21,U21)</f>
        <v>https://www.bain.com/macro-strategy?utm_source=economist&amp;utm_medium=display&amp;utm_term=economist_emeatier2_audience_display_300x250&amp;utm_content=100%&amp;utm_campaign=db-brand-2025</v>
      </c>
      <c r="W21" s="4"/>
      <c r="X21" s="4"/>
      <c r="Y21" s="4"/>
      <c r="Z21" s="4"/>
      <c r="AA21" s="4"/>
      <c r="AB21" s="4"/>
      <c r="AC21" s="4"/>
      <c r="AD21" s="4"/>
      <c r="AE21" s="4"/>
      <c r="AF21" s="4"/>
      <c r="AG21" s="4"/>
      <c r="AH21" s="4"/>
      <c r="AI21" s="27"/>
      <c r="AJ21" s="27"/>
      <c r="AK21" s="27"/>
      <c r="AL21" s="27"/>
      <c r="AM21" s="27"/>
    </row>
    <row r="22">
      <c r="A22" s="27" t="b">
        <v>1</v>
      </c>
      <c r="B22" s="6" t="s">
        <v>158</v>
      </c>
      <c r="C22" s="4"/>
      <c r="D22" s="4"/>
      <c r="E22" s="8" t="s">
        <v>32</v>
      </c>
      <c r="F22" s="50" t="str">
        <f t="shared" si="19"/>
        <v>Economist_EMEATier2_Audience_Display_300x600</v>
      </c>
      <c r="G22" s="49" t="str">
        <f t="shared" si="20"/>
        <v>Economist_EMEATier2_Audience_Display_300x600_Q1</v>
      </c>
      <c r="H22" s="4" t="s">
        <v>166</v>
      </c>
      <c r="I22" s="9" t="s">
        <v>72</v>
      </c>
      <c r="J22" s="4" t="s">
        <v>41</v>
      </c>
      <c r="K22" s="10"/>
      <c r="L22" s="10" t="s">
        <v>37</v>
      </c>
      <c r="M22" s="38">
        <v>45931.0</v>
      </c>
      <c r="N22" s="38">
        <v>45961.0</v>
      </c>
      <c r="O22" s="51" t="s">
        <v>42</v>
      </c>
      <c r="P22" s="52" t="s">
        <v>160</v>
      </c>
      <c r="Q22" s="4" t="str">
        <f t="shared" si="21"/>
        <v>?utm_source=economist&amp;utm_medium=display&amp;utm_term=economist_emeatier2_audience_display_300x600&amp;utm_content=macro_stexpire_300x600&amp;utm_campaign=db-brand-2026</v>
      </c>
      <c r="R22" s="53" t="str">
        <f t="shared" si="22"/>
        <v>www.bain.com/macro-strategy?utm_source=economist&amp;utm_medium=display&amp;utm_term=economist_emeatier2_audience_display_300x600&amp;utm_content=macro_stexpire_300x600&amp;utm_campaign=db-brand-2026</v>
      </c>
      <c r="S22" s="17">
        <v>1.0</v>
      </c>
      <c r="T22" s="54" t="s">
        <v>161</v>
      </c>
      <c r="U22" s="20" t="str">
        <f t="shared" si="23"/>
        <v>?utm_source=economist&amp;utm_medium=display&amp;utm_term=economist_emeatier2_audience_display_300x600&amp;utm_content=100%&amp;utm_campaign=db-brand-2025</v>
      </c>
      <c r="V22" s="24" t="str">
        <f t="shared" si="24"/>
        <v>https://www.bain.com/macro-strategy?utm_source=economist&amp;utm_medium=display&amp;utm_term=economist_emeatier2_audience_display_300x600&amp;utm_content=100%&amp;utm_campaign=db-brand-2025</v>
      </c>
      <c r="W22" s="4"/>
      <c r="X22" s="4"/>
      <c r="Y22" s="4"/>
      <c r="Z22" s="4"/>
      <c r="AA22" s="4"/>
      <c r="AB22" s="4"/>
      <c r="AC22" s="4"/>
      <c r="AD22" s="4"/>
      <c r="AE22" s="4"/>
      <c r="AF22" s="4"/>
      <c r="AG22" s="4"/>
      <c r="AH22" s="4"/>
      <c r="AI22" s="27"/>
      <c r="AJ22" s="27"/>
      <c r="AK22" s="27"/>
      <c r="AL22" s="27"/>
      <c r="AM22" s="27"/>
    </row>
    <row r="23">
      <c r="A23" s="27" t="b">
        <v>1</v>
      </c>
      <c r="B23" s="6" t="s">
        <v>158</v>
      </c>
      <c r="C23" s="4"/>
      <c r="D23" s="4"/>
      <c r="E23" s="8" t="s">
        <v>32</v>
      </c>
      <c r="F23" s="50" t="str">
        <f t="shared" si="19"/>
        <v>Economist_EMEATier2_Subscribers_Display_300x250</v>
      </c>
      <c r="G23" s="49" t="str">
        <f t="shared" si="20"/>
        <v>Economist_EMEATier2_Subscribers_Display_300x250_Q1</v>
      </c>
      <c r="H23" s="22" t="s">
        <v>167</v>
      </c>
      <c r="I23" s="9" t="s">
        <v>34</v>
      </c>
      <c r="J23" s="4" t="s">
        <v>36</v>
      </c>
      <c r="K23" s="10"/>
      <c r="L23" s="10" t="s">
        <v>37</v>
      </c>
      <c r="M23" s="38">
        <v>45931.0</v>
      </c>
      <c r="N23" s="38">
        <v>45961.0</v>
      </c>
      <c r="O23" s="51" t="s">
        <v>38</v>
      </c>
      <c r="P23" s="52" t="s">
        <v>160</v>
      </c>
      <c r="Q23" s="4" t="str">
        <f t="shared" si="21"/>
        <v>?utm_source=economist&amp;utm_medium=display&amp;utm_term=economist_emeatier2_subscribers_display_300x250&amp;utm_content=macro_stmodels_300x250&amp;utm_campaign=db-brand-2026</v>
      </c>
      <c r="R23" s="53" t="str">
        <f t="shared" si="22"/>
        <v>www.bain.com/macro-strategy?utm_source=economist&amp;utm_medium=display&amp;utm_term=economist_emeatier2_subscribers_display_300x250&amp;utm_content=macro_stmodels_300x250&amp;utm_campaign=db-brand-2026</v>
      </c>
      <c r="S23" s="17">
        <v>1.0</v>
      </c>
      <c r="T23" s="54" t="s">
        <v>161</v>
      </c>
      <c r="U23" s="20" t="str">
        <f t="shared" si="23"/>
        <v>?utm_source=economist&amp;utm_medium=display&amp;utm_term=economist_emeatier2_subscribers_display_300x250&amp;utm_content=100%&amp;utm_campaign=db-brand-2025</v>
      </c>
      <c r="V23" s="24" t="str">
        <f t="shared" si="24"/>
        <v>https://www.bain.com/macro-strategy?utm_source=economist&amp;utm_medium=display&amp;utm_term=economist_emeatier2_subscribers_display_300x250&amp;utm_content=100%&amp;utm_campaign=db-brand-2025</v>
      </c>
      <c r="W23" s="4"/>
      <c r="X23" s="4"/>
      <c r="Y23" s="4"/>
      <c r="Z23" s="4"/>
      <c r="AA23" s="4"/>
      <c r="AB23" s="4"/>
      <c r="AC23" s="4"/>
      <c r="AD23" s="4"/>
      <c r="AE23" s="4"/>
      <c r="AF23" s="4"/>
      <c r="AG23" s="4"/>
      <c r="AH23" s="4"/>
      <c r="AI23" s="27"/>
      <c r="AJ23" s="27"/>
      <c r="AK23" s="27"/>
      <c r="AL23" s="27"/>
      <c r="AM23" s="27"/>
    </row>
    <row r="24">
      <c r="A24" s="27" t="b">
        <v>1</v>
      </c>
      <c r="B24" s="6" t="s">
        <v>158</v>
      </c>
      <c r="C24" s="4"/>
      <c r="D24" s="4"/>
      <c r="E24" s="8" t="s">
        <v>32</v>
      </c>
      <c r="F24" s="50" t="str">
        <f t="shared" si="19"/>
        <v>Economist_EMEATier2_Subscribers_Display_300x600</v>
      </c>
      <c r="G24" s="49" t="str">
        <f t="shared" si="20"/>
        <v>Economist_EMEATier2_Subscribers_Display_300x600_Q1</v>
      </c>
      <c r="H24" s="22" t="s">
        <v>167</v>
      </c>
      <c r="I24" s="9" t="s">
        <v>34</v>
      </c>
      <c r="J24" s="4" t="s">
        <v>41</v>
      </c>
      <c r="K24" s="10"/>
      <c r="L24" s="10" t="s">
        <v>37</v>
      </c>
      <c r="M24" s="38">
        <v>45931.0</v>
      </c>
      <c r="N24" s="38">
        <v>45961.0</v>
      </c>
      <c r="O24" s="51" t="s">
        <v>42</v>
      </c>
      <c r="P24" s="52" t="s">
        <v>160</v>
      </c>
      <c r="Q24" s="4" t="str">
        <f t="shared" si="21"/>
        <v>?utm_source=economist&amp;utm_medium=display&amp;utm_term=economist_emeatier2_subscribers_display_300x600&amp;utm_content=macro_stexpire_300x600&amp;utm_campaign=db-brand-2026</v>
      </c>
      <c r="R24" s="53" t="str">
        <f t="shared" si="22"/>
        <v>www.bain.com/macro-strategy?utm_source=economist&amp;utm_medium=display&amp;utm_term=economist_emeatier2_subscribers_display_300x600&amp;utm_content=macro_stexpire_300x600&amp;utm_campaign=db-brand-2026</v>
      </c>
      <c r="S24" s="17">
        <v>1.0</v>
      </c>
      <c r="T24" s="54" t="s">
        <v>161</v>
      </c>
      <c r="U24" s="20" t="str">
        <f t="shared" si="23"/>
        <v>?utm_source=economist&amp;utm_medium=display&amp;utm_term=economist_emeatier2_subscribers_display_300x600&amp;utm_content=100%&amp;utm_campaign=db-brand-2025</v>
      </c>
      <c r="V24" s="24" t="str">
        <f t="shared" si="24"/>
        <v>https://www.bain.com/macro-strategy?utm_source=economist&amp;utm_medium=display&amp;utm_term=economist_emeatier2_subscribers_display_300x600&amp;utm_content=100%&amp;utm_campaign=db-brand-2025</v>
      </c>
      <c r="W24" s="4"/>
      <c r="X24" s="4"/>
      <c r="Y24" s="4"/>
      <c r="Z24" s="4"/>
      <c r="AA24" s="4"/>
      <c r="AB24" s="4"/>
      <c r="AC24" s="4"/>
      <c r="AD24" s="4"/>
      <c r="AE24" s="4"/>
      <c r="AF24" s="4"/>
      <c r="AG24" s="4"/>
      <c r="AH24" s="4"/>
      <c r="AI24" s="27"/>
      <c r="AJ24" s="27"/>
      <c r="AK24" s="27"/>
      <c r="AL24" s="27"/>
      <c r="AM24" s="27"/>
    </row>
    <row r="25">
      <c r="B25" s="18"/>
      <c r="G25" s="55"/>
    </row>
    <row r="26">
      <c r="A26" s="27" t="b">
        <v>1</v>
      </c>
      <c r="B26" s="6" t="s">
        <v>158</v>
      </c>
      <c r="C26" s="4"/>
      <c r="D26" s="4"/>
      <c r="E26" s="8" t="s">
        <v>32</v>
      </c>
      <c r="F26" s="50" t="str">
        <f t="shared" ref="F26:F29" si="25">H26 &amp;"_Display_"&amp;J26</f>
        <v>Economist_LATAM_Audience_Display_300x250</v>
      </c>
      <c r="G26" s="49" t="str">
        <f t="shared" ref="G26:G29" si="26">F26&amp;"_Q1"</f>
        <v>Economist_LATAM_Audience_Display_300x250_Q1</v>
      </c>
      <c r="H26" s="7" t="s">
        <v>168</v>
      </c>
      <c r="I26" s="9" t="s">
        <v>72</v>
      </c>
      <c r="J26" s="4" t="s">
        <v>36</v>
      </c>
      <c r="K26" s="10"/>
      <c r="L26" s="10" t="s">
        <v>37</v>
      </c>
      <c r="M26" s="38">
        <v>45931.0</v>
      </c>
      <c r="N26" s="38">
        <v>45961.0</v>
      </c>
      <c r="O26" s="51" t="s">
        <v>38</v>
      </c>
      <c r="P26" s="52" t="s">
        <v>160</v>
      </c>
      <c r="Q26" s="4" t="str">
        <f t="shared" ref="Q26:Q29" si="27">CONCATENATE("?","utm_source=",LOWER(B26),"&amp;utm_medium=display&amp;utm_term=",LOWER(F26),"&amp;utm_content=",LOWER(O26),"&amp;utm_campaign=db-brand-2026")</f>
        <v>?utm_source=economist&amp;utm_medium=display&amp;utm_term=economist_latam_audience_display_300x250&amp;utm_content=macro_stmodels_300x250&amp;utm_campaign=db-brand-2026</v>
      </c>
      <c r="R26" s="53" t="str">
        <f t="shared" ref="R26:R29" si="28">CONCAT(P26,Q26)</f>
        <v>www.bain.com/macro-strategy?utm_source=economist&amp;utm_medium=display&amp;utm_term=economist_latam_audience_display_300x250&amp;utm_content=macro_stmodels_300x250&amp;utm_campaign=db-brand-2026</v>
      </c>
      <c r="S26" s="17">
        <v>1.0</v>
      </c>
      <c r="T26" s="54" t="s">
        <v>161</v>
      </c>
      <c r="U26" s="20" t="str">
        <f t="shared" ref="U26:U29" si="29">CONCATENATE("?","utm_source=",LOWER(B26),"&amp;utm_medium=display&amp;utm_term=",LOWER(F26),"&amp;utm_content=",LOWER(S26),"&amp;utm_campaign=db-brand-2025")</f>
        <v>?utm_source=economist&amp;utm_medium=display&amp;utm_term=economist_latam_audience_display_300x250&amp;utm_content=100%&amp;utm_campaign=db-brand-2025</v>
      </c>
      <c r="V26" s="24" t="str">
        <f t="shared" ref="V26:V29" si="30">CONCAT(T26,U26)</f>
        <v>https://www.bain.com/macro-strategy?utm_source=economist&amp;utm_medium=display&amp;utm_term=economist_latam_audience_display_300x250&amp;utm_content=100%&amp;utm_campaign=db-brand-2025</v>
      </c>
      <c r="W26" s="4"/>
      <c r="X26" s="4"/>
      <c r="Y26" s="4"/>
      <c r="Z26" s="4"/>
      <c r="AA26" s="4"/>
      <c r="AB26" s="4"/>
      <c r="AC26" s="4"/>
      <c r="AD26" s="4"/>
      <c r="AE26" s="4"/>
      <c r="AF26" s="4"/>
      <c r="AG26" s="4"/>
      <c r="AH26" s="4"/>
      <c r="AI26" s="27"/>
      <c r="AJ26" s="27"/>
      <c r="AK26" s="27"/>
      <c r="AL26" s="27"/>
      <c r="AM26" s="27"/>
    </row>
    <row r="27">
      <c r="A27" s="27" t="b">
        <v>1</v>
      </c>
      <c r="B27" s="6" t="s">
        <v>158</v>
      </c>
      <c r="C27" s="4"/>
      <c r="D27" s="4"/>
      <c r="E27" s="8" t="s">
        <v>32</v>
      </c>
      <c r="F27" s="50" t="str">
        <f t="shared" si="25"/>
        <v>Economist_LATAM_Audience_Display_300x600</v>
      </c>
      <c r="G27" s="49" t="str">
        <f t="shared" si="26"/>
        <v>Economist_LATAM_Audience_Display_300x600_Q1</v>
      </c>
      <c r="H27" s="7" t="s">
        <v>168</v>
      </c>
      <c r="I27" s="9" t="s">
        <v>72</v>
      </c>
      <c r="J27" s="4" t="s">
        <v>41</v>
      </c>
      <c r="K27" s="10"/>
      <c r="L27" s="10" t="s">
        <v>37</v>
      </c>
      <c r="M27" s="38">
        <v>45931.0</v>
      </c>
      <c r="N27" s="38">
        <v>45961.0</v>
      </c>
      <c r="O27" s="51" t="s">
        <v>42</v>
      </c>
      <c r="P27" s="52" t="s">
        <v>160</v>
      </c>
      <c r="Q27" s="4" t="str">
        <f t="shared" si="27"/>
        <v>?utm_source=economist&amp;utm_medium=display&amp;utm_term=economist_latam_audience_display_300x600&amp;utm_content=macro_stexpire_300x600&amp;utm_campaign=db-brand-2026</v>
      </c>
      <c r="R27" s="53" t="str">
        <f t="shared" si="28"/>
        <v>www.bain.com/macro-strategy?utm_source=economist&amp;utm_medium=display&amp;utm_term=economist_latam_audience_display_300x600&amp;utm_content=macro_stexpire_300x600&amp;utm_campaign=db-brand-2026</v>
      </c>
      <c r="S27" s="17">
        <v>1.0</v>
      </c>
      <c r="T27" s="54" t="s">
        <v>161</v>
      </c>
      <c r="U27" s="20" t="str">
        <f t="shared" si="29"/>
        <v>?utm_source=economist&amp;utm_medium=display&amp;utm_term=economist_latam_audience_display_300x600&amp;utm_content=100%&amp;utm_campaign=db-brand-2025</v>
      </c>
      <c r="V27" s="24" t="str">
        <f t="shared" si="30"/>
        <v>https://www.bain.com/macro-strategy?utm_source=economist&amp;utm_medium=display&amp;utm_term=economist_latam_audience_display_300x600&amp;utm_content=100%&amp;utm_campaign=db-brand-2025</v>
      </c>
      <c r="W27" s="4"/>
      <c r="X27" s="4"/>
      <c r="Y27" s="4"/>
      <c r="Z27" s="4"/>
      <c r="AA27" s="4"/>
      <c r="AB27" s="4"/>
      <c r="AC27" s="4"/>
      <c r="AD27" s="4"/>
      <c r="AE27" s="4"/>
      <c r="AF27" s="4"/>
      <c r="AG27" s="4"/>
      <c r="AH27" s="4"/>
      <c r="AI27" s="27"/>
      <c r="AJ27" s="27"/>
      <c r="AK27" s="27"/>
      <c r="AL27" s="27"/>
      <c r="AM27" s="27"/>
    </row>
    <row r="28">
      <c r="A28" s="27" t="b">
        <v>1</v>
      </c>
      <c r="B28" s="6" t="s">
        <v>158</v>
      </c>
      <c r="C28" s="4"/>
      <c r="D28" s="4"/>
      <c r="E28" s="8" t="s">
        <v>32</v>
      </c>
      <c r="F28" s="50" t="str">
        <f t="shared" si="25"/>
        <v>Economist_LATAM_Subscribers_Display_300x250</v>
      </c>
      <c r="G28" s="49" t="str">
        <f t="shared" si="26"/>
        <v>Economist_LATAM_Subscribers_Display_300x250_Q1</v>
      </c>
      <c r="H28" s="22" t="s">
        <v>169</v>
      </c>
      <c r="I28" s="9" t="s">
        <v>34</v>
      </c>
      <c r="J28" s="4" t="s">
        <v>36</v>
      </c>
      <c r="K28" s="10"/>
      <c r="L28" s="10" t="s">
        <v>37</v>
      </c>
      <c r="M28" s="38">
        <v>45931.0</v>
      </c>
      <c r="N28" s="38">
        <v>45961.0</v>
      </c>
      <c r="O28" s="51" t="s">
        <v>38</v>
      </c>
      <c r="P28" s="52" t="s">
        <v>160</v>
      </c>
      <c r="Q28" s="4" t="str">
        <f t="shared" si="27"/>
        <v>?utm_source=economist&amp;utm_medium=display&amp;utm_term=economist_latam_subscribers_display_300x250&amp;utm_content=macro_stmodels_300x250&amp;utm_campaign=db-brand-2026</v>
      </c>
      <c r="R28" s="53" t="str">
        <f t="shared" si="28"/>
        <v>www.bain.com/macro-strategy?utm_source=economist&amp;utm_medium=display&amp;utm_term=economist_latam_subscribers_display_300x250&amp;utm_content=macro_stmodels_300x250&amp;utm_campaign=db-brand-2026</v>
      </c>
      <c r="S28" s="17">
        <v>1.0</v>
      </c>
      <c r="T28" s="54" t="s">
        <v>161</v>
      </c>
      <c r="U28" s="20" t="str">
        <f t="shared" si="29"/>
        <v>?utm_source=economist&amp;utm_medium=display&amp;utm_term=economist_latam_subscribers_display_300x250&amp;utm_content=100%&amp;utm_campaign=db-brand-2025</v>
      </c>
      <c r="V28" s="24" t="str">
        <f t="shared" si="30"/>
        <v>https://www.bain.com/macro-strategy?utm_source=economist&amp;utm_medium=display&amp;utm_term=economist_latam_subscribers_display_300x250&amp;utm_content=100%&amp;utm_campaign=db-brand-2025</v>
      </c>
      <c r="W28" s="4"/>
      <c r="X28" s="4"/>
      <c r="Y28" s="4"/>
      <c r="Z28" s="4"/>
      <c r="AA28" s="4"/>
      <c r="AB28" s="4"/>
      <c r="AC28" s="4"/>
      <c r="AD28" s="4"/>
      <c r="AE28" s="4"/>
      <c r="AF28" s="4"/>
      <c r="AG28" s="4"/>
      <c r="AH28" s="4"/>
      <c r="AI28" s="27"/>
      <c r="AJ28" s="27"/>
      <c r="AK28" s="27"/>
      <c r="AL28" s="27"/>
      <c r="AM28" s="27"/>
    </row>
    <row r="29">
      <c r="A29" s="27" t="b">
        <v>1</v>
      </c>
      <c r="B29" s="6" t="s">
        <v>158</v>
      </c>
      <c r="C29" s="4"/>
      <c r="D29" s="4"/>
      <c r="E29" s="8" t="s">
        <v>32</v>
      </c>
      <c r="F29" s="50" t="str">
        <f t="shared" si="25"/>
        <v>Economist_LATAM_Subscribers_Display_300x600</v>
      </c>
      <c r="G29" s="49" t="str">
        <f t="shared" si="26"/>
        <v>Economist_LATAM_Subscribers_Display_300x600_Q1</v>
      </c>
      <c r="H29" s="22" t="s">
        <v>169</v>
      </c>
      <c r="I29" s="9" t="s">
        <v>34</v>
      </c>
      <c r="J29" s="4" t="s">
        <v>41</v>
      </c>
      <c r="K29" s="10"/>
      <c r="L29" s="10" t="s">
        <v>37</v>
      </c>
      <c r="M29" s="38">
        <v>45931.0</v>
      </c>
      <c r="N29" s="38">
        <v>45961.0</v>
      </c>
      <c r="O29" s="51" t="s">
        <v>42</v>
      </c>
      <c r="P29" s="52" t="s">
        <v>160</v>
      </c>
      <c r="Q29" s="4" t="str">
        <f t="shared" si="27"/>
        <v>?utm_source=economist&amp;utm_medium=display&amp;utm_term=economist_latam_subscribers_display_300x600&amp;utm_content=macro_stexpire_300x600&amp;utm_campaign=db-brand-2026</v>
      </c>
      <c r="R29" s="53" t="str">
        <f t="shared" si="28"/>
        <v>www.bain.com/macro-strategy?utm_source=economist&amp;utm_medium=display&amp;utm_term=economist_latam_subscribers_display_300x600&amp;utm_content=macro_stexpire_300x600&amp;utm_campaign=db-brand-2026</v>
      </c>
      <c r="S29" s="17">
        <v>1.0</v>
      </c>
      <c r="T29" s="54" t="s">
        <v>161</v>
      </c>
      <c r="U29" s="20" t="str">
        <f t="shared" si="29"/>
        <v>?utm_source=economist&amp;utm_medium=display&amp;utm_term=economist_latam_subscribers_display_300x600&amp;utm_content=100%&amp;utm_campaign=db-brand-2025</v>
      </c>
      <c r="V29" s="24" t="str">
        <f t="shared" si="30"/>
        <v>https://www.bain.com/macro-strategy?utm_source=economist&amp;utm_medium=display&amp;utm_term=economist_latam_subscribers_display_300x600&amp;utm_content=100%&amp;utm_campaign=db-brand-2025</v>
      </c>
      <c r="W29" s="4"/>
      <c r="X29" s="4"/>
      <c r="Y29" s="4"/>
      <c r="Z29" s="4"/>
      <c r="AA29" s="4"/>
      <c r="AB29" s="4"/>
      <c r="AC29" s="4"/>
      <c r="AD29" s="4"/>
      <c r="AE29" s="4"/>
      <c r="AF29" s="4"/>
      <c r="AG29" s="4"/>
      <c r="AH29" s="4"/>
      <c r="AI29" s="27"/>
      <c r="AJ29" s="27"/>
      <c r="AK29" s="27"/>
      <c r="AL29" s="27"/>
      <c r="AM29" s="27"/>
    </row>
    <row r="30">
      <c r="B30" s="18"/>
      <c r="G30" s="55"/>
    </row>
    <row r="31">
      <c r="A31" s="27" t="b">
        <v>1</v>
      </c>
      <c r="B31" s="6" t="s">
        <v>158</v>
      </c>
      <c r="C31" s="4"/>
      <c r="D31" s="4"/>
      <c r="E31" s="8" t="s">
        <v>32</v>
      </c>
      <c r="F31" s="50" t="str">
        <f t="shared" ref="F31:F34" si="31">H31 &amp;"_Display_"&amp;J31</f>
        <v>Economist_APAC_Audience_Display_300x250</v>
      </c>
      <c r="G31" s="49" t="str">
        <f t="shared" ref="G31:G34" si="32">F31&amp;"_Q1"</f>
        <v>Economist_APAC_Audience_Display_300x250_Q1</v>
      </c>
      <c r="H31" s="7" t="s">
        <v>170</v>
      </c>
      <c r="I31" s="9" t="s">
        <v>72</v>
      </c>
      <c r="J31" s="4" t="s">
        <v>36</v>
      </c>
      <c r="K31" s="10"/>
      <c r="L31" s="10" t="s">
        <v>37</v>
      </c>
      <c r="M31" s="38">
        <v>45931.0</v>
      </c>
      <c r="N31" s="38">
        <v>45961.0</v>
      </c>
      <c r="O31" s="51" t="s">
        <v>38</v>
      </c>
      <c r="P31" s="52" t="s">
        <v>160</v>
      </c>
      <c r="Q31" s="4" t="str">
        <f t="shared" ref="Q31:Q34" si="33">CONCATENATE("?","utm_source=",LOWER(B31),"&amp;utm_medium=display&amp;utm_term=",LOWER(F31),"&amp;utm_content=",LOWER(O31),"&amp;utm_campaign=db-brand-2026")</f>
        <v>?utm_source=economist&amp;utm_medium=display&amp;utm_term=economist_apac_audience_display_300x250&amp;utm_content=macro_stmodels_300x250&amp;utm_campaign=db-brand-2026</v>
      </c>
      <c r="R31" s="53" t="str">
        <f t="shared" ref="R31:R34" si="34">CONCAT(P31,Q31)</f>
        <v>www.bain.com/macro-strategy?utm_source=economist&amp;utm_medium=display&amp;utm_term=economist_apac_audience_display_300x250&amp;utm_content=macro_stmodels_300x250&amp;utm_campaign=db-brand-2026</v>
      </c>
      <c r="S31" s="17">
        <v>1.0</v>
      </c>
      <c r="T31" s="54" t="s">
        <v>161</v>
      </c>
      <c r="U31" s="20" t="str">
        <f t="shared" ref="U31:U34" si="35">CONCATENATE("?","utm_source=",LOWER(B31),"&amp;utm_medium=display&amp;utm_term=",LOWER(F31),"&amp;utm_content=",LOWER(S31),"&amp;utm_campaign=db-brand-2025")</f>
        <v>?utm_source=economist&amp;utm_medium=display&amp;utm_term=economist_apac_audience_display_300x250&amp;utm_content=100%&amp;utm_campaign=db-brand-2025</v>
      </c>
      <c r="V31" s="24" t="str">
        <f t="shared" ref="V31:V34" si="36">CONCAT(T31,U31)</f>
        <v>https://www.bain.com/macro-strategy?utm_source=economist&amp;utm_medium=display&amp;utm_term=economist_apac_audience_display_300x250&amp;utm_content=100%&amp;utm_campaign=db-brand-2025</v>
      </c>
      <c r="W31" s="4"/>
      <c r="X31" s="4"/>
      <c r="Y31" s="4"/>
      <c r="Z31" s="4"/>
      <c r="AA31" s="4"/>
      <c r="AB31" s="4"/>
      <c r="AC31" s="4"/>
      <c r="AD31" s="4"/>
      <c r="AE31" s="4"/>
      <c r="AF31" s="4"/>
      <c r="AG31" s="4"/>
      <c r="AH31" s="4"/>
      <c r="AI31" s="27"/>
      <c r="AJ31" s="27"/>
      <c r="AK31" s="27"/>
      <c r="AL31" s="27"/>
      <c r="AM31" s="27"/>
    </row>
    <row r="32">
      <c r="A32" s="27" t="b">
        <v>1</v>
      </c>
      <c r="B32" s="6" t="s">
        <v>158</v>
      </c>
      <c r="C32" s="4"/>
      <c r="D32" s="4"/>
      <c r="E32" s="8" t="s">
        <v>32</v>
      </c>
      <c r="F32" s="50" t="str">
        <f t="shared" si="31"/>
        <v>Economist_APAC_Audience_Display_300x600</v>
      </c>
      <c r="G32" s="49" t="str">
        <f t="shared" si="32"/>
        <v>Economist_APAC_Audience_Display_300x600_Q1</v>
      </c>
      <c r="H32" s="7" t="s">
        <v>170</v>
      </c>
      <c r="I32" s="9" t="s">
        <v>72</v>
      </c>
      <c r="J32" s="4" t="s">
        <v>41</v>
      </c>
      <c r="K32" s="10"/>
      <c r="L32" s="10" t="s">
        <v>37</v>
      </c>
      <c r="M32" s="38">
        <v>45931.0</v>
      </c>
      <c r="N32" s="38">
        <v>45961.0</v>
      </c>
      <c r="O32" s="51" t="s">
        <v>42</v>
      </c>
      <c r="P32" s="52" t="s">
        <v>160</v>
      </c>
      <c r="Q32" s="4" t="str">
        <f t="shared" si="33"/>
        <v>?utm_source=economist&amp;utm_medium=display&amp;utm_term=economist_apac_audience_display_300x600&amp;utm_content=macro_stexpire_300x600&amp;utm_campaign=db-brand-2026</v>
      </c>
      <c r="R32" s="53" t="str">
        <f t="shared" si="34"/>
        <v>www.bain.com/macro-strategy?utm_source=economist&amp;utm_medium=display&amp;utm_term=economist_apac_audience_display_300x600&amp;utm_content=macro_stexpire_300x600&amp;utm_campaign=db-brand-2026</v>
      </c>
      <c r="S32" s="17">
        <v>1.0</v>
      </c>
      <c r="T32" s="54" t="s">
        <v>161</v>
      </c>
      <c r="U32" s="20" t="str">
        <f t="shared" si="35"/>
        <v>?utm_source=economist&amp;utm_medium=display&amp;utm_term=economist_apac_audience_display_300x600&amp;utm_content=100%&amp;utm_campaign=db-brand-2025</v>
      </c>
      <c r="V32" s="24" t="str">
        <f t="shared" si="36"/>
        <v>https://www.bain.com/macro-strategy?utm_source=economist&amp;utm_medium=display&amp;utm_term=economist_apac_audience_display_300x600&amp;utm_content=100%&amp;utm_campaign=db-brand-2025</v>
      </c>
      <c r="W32" s="4"/>
      <c r="X32" s="4"/>
      <c r="Y32" s="4"/>
      <c r="Z32" s="4"/>
      <c r="AA32" s="4"/>
      <c r="AB32" s="4"/>
      <c r="AC32" s="4"/>
      <c r="AD32" s="4"/>
      <c r="AE32" s="4"/>
      <c r="AF32" s="4"/>
      <c r="AG32" s="4"/>
      <c r="AH32" s="4"/>
      <c r="AI32" s="27"/>
      <c r="AJ32" s="27"/>
      <c r="AK32" s="27"/>
      <c r="AL32" s="27"/>
      <c r="AM32" s="27"/>
    </row>
    <row r="33">
      <c r="A33" s="27" t="b">
        <v>1</v>
      </c>
      <c r="B33" s="6" t="s">
        <v>158</v>
      </c>
      <c r="C33" s="4"/>
      <c r="D33" s="4"/>
      <c r="E33" s="8" t="s">
        <v>32</v>
      </c>
      <c r="F33" s="50" t="str">
        <f t="shared" si="31"/>
        <v>Economist_APAC_Subscribers_Display_300x250</v>
      </c>
      <c r="G33" s="49" t="str">
        <f t="shared" si="32"/>
        <v>Economist_APAC_Subscribers_Display_300x250_Q1</v>
      </c>
      <c r="H33" s="22" t="s">
        <v>171</v>
      </c>
      <c r="I33" s="9" t="s">
        <v>34</v>
      </c>
      <c r="J33" s="4" t="s">
        <v>36</v>
      </c>
      <c r="K33" s="10"/>
      <c r="L33" s="10" t="s">
        <v>37</v>
      </c>
      <c r="M33" s="38">
        <v>45931.0</v>
      </c>
      <c r="N33" s="38">
        <v>45961.0</v>
      </c>
      <c r="O33" s="51" t="s">
        <v>38</v>
      </c>
      <c r="P33" s="52" t="s">
        <v>160</v>
      </c>
      <c r="Q33" s="4" t="str">
        <f t="shared" si="33"/>
        <v>?utm_source=economist&amp;utm_medium=display&amp;utm_term=economist_apac_subscribers_display_300x250&amp;utm_content=macro_stmodels_300x250&amp;utm_campaign=db-brand-2026</v>
      </c>
      <c r="R33" s="53" t="str">
        <f t="shared" si="34"/>
        <v>www.bain.com/macro-strategy?utm_source=economist&amp;utm_medium=display&amp;utm_term=economist_apac_subscribers_display_300x250&amp;utm_content=macro_stmodels_300x250&amp;utm_campaign=db-brand-2026</v>
      </c>
      <c r="S33" s="17">
        <v>1.0</v>
      </c>
      <c r="T33" s="54" t="s">
        <v>161</v>
      </c>
      <c r="U33" s="20" t="str">
        <f t="shared" si="35"/>
        <v>?utm_source=economist&amp;utm_medium=display&amp;utm_term=economist_apac_subscribers_display_300x250&amp;utm_content=100%&amp;utm_campaign=db-brand-2025</v>
      </c>
      <c r="V33" s="24" t="str">
        <f t="shared" si="36"/>
        <v>https://www.bain.com/macro-strategy?utm_source=economist&amp;utm_medium=display&amp;utm_term=economist_apac_subscribers_display_300x250&amp;utm_content=100%&amp;utm_campaign=db-brand-2025</v>
      </c>
      <c r="W33" s="4"/>
      <c r="X33" s="4"/>
      <c r="Y33" s="4"/>
      <c r="Z33" s="4"/>
      <c r="AA33" s="4"/>
      <c r="AB33" s="4"/>
      <c r="AC33" s="4"/>
      <c r="AD33" s="4"/>
      <c r="AE33" s="4"/>
      <c r="AF33" s="4"/>
      <c r="AG33" s="4"/>
      <c r="AH33" s="4"/>
      <c r="AI33" s="27"/>
      <c r="AJ33" s="27"/>
      <c r="AK33" s="27"/>
      <c r="AL33" s="27"/>
      <c r="AM33" s="27"/>
    </row>
    <row r="34">
      <c r="A34" s="27" t="b">
        <v>1</v>
      </c>
      <c r="B34" s="6" t="s">
        <v>158</v>
      </c>
      <c r="C34" s="4"/>
      <c r="D34" s="4"/>
      <c r="E34" s="8" t="s">
        <v>32</v>
      </c>
      <c r="F34" s="50" t="str">
        <f t="shared" si="31"/>
        <v>Economist_APAC_Subscribers_Display_300x600</v>
      </c>
      <c r="G34" s="49" t="str">
        <f t="shared" si="32"/>
        <v>Economist_APAC_Subscribers_Display_300x600_Q1</v>
      </c>
      <c r="H34" s="22" t="s">
        <v>171</v>
      </c>
      <c r="I34" s="9" t="s">
        <v>34</v>
      </c>
      <c r="J34" s="4" t="s">
        <v>41</v>
      </c>
      <c r="K34" s="10"/>
      <c r="L34" s="10" t="s">
        <v>37</v>
      </c>
      <c r="M34" s="38">
        <v>45931.0</v>
      </c>
      <c r="N34" s="38">
        <v>45961.0</v>
      </c>
      <c r="O34" s="51" t="s">
        <v>42</v>
      </c>
      <c r="P34" s="52" t="s">
        <v>160</v>
      </c>
      <c r="Q34" s="4" t="str">
        <f t="shared" si="33"/>
        <v>?utm_source=economist&amp;utm_medium=display&amp;utm_term=economist_apac_subscribers_display_300x600&amp;utm_content=macro_stexpire_300x600&amp;utm_campaign=db-brand-2026</v>
      </c>
      <c r="R34" s="53" t="str">
        <f t="shared" si="34"/>
        <v>www.bain.com/macro-strategy?utm_source=economist&amp;utm_medium=display&amp;utm_term=economist_apac_subscribers_display_300x600&amp;utm_content=macro_stexpire_300x600&amp;utm_campaign=db-brand-2026</v>
      </c>
      <c r="S34" s="17">
        <v>1.0</v>
      </c>
      <c r="T34" s="54" t="s">
        <v>161</v>
      </c>
      <c r="U34" s="20" t="str">
        <f t="shared" si="35"/>
        <v>?utm_source=economist&amp;utm_medium=display&amp;utm_term=economist_apac_subscribers_display_300x600&amp;utm_content=100%&amp;utm_campaign=db-brand-2025</v>
      </c>
      <c r="V34" s="24" t="str">
        <f t="shared" si="36"/>
        <v>https://www.bain.com/macro-strategy?utm_source=economist&amp;utm_medium=display&amp;utm_term=economist_apac_subscribers_display_300x600&amp;utm_content=100%&amp;utm_campaign=db-brand-2025</v>
      </c>
      <c r="W34" s="4"/>
      <c r="X34" s="4"/>
      <c r="Y34" s="4"/>
      <c r="Z34" s="4"/>
      <c r="AA34" s="4"/>
      <c r="AB34" s="4"/>
      <c r="AC34" s="4"/>
      <c r="AD34" s="4"/>
      <c r="AE34" s="4"/>
      <c r="AF34" s="4"/>
      <c r="AG34" s="4"/>
      <c r="AH34" s="4"/>
      <c r="AI34" s="27"/>
      <c r="AJ34" s="27"/>
      <c r="AK34" s="27"/>
      <c r="AL34" s="27"/>
      <c r="AM34" s="27"/>
    </row>
    <row r="35">
      <c r="G35" s="55"/>
    </row>
    <row r="36">
      <c r="G36" s="55"/>
    </row>
    <row r="37">
      <c r="G37" s="55"/>
    </row>
    <row r="38">
      <c r="A38" s="57" t="b">
        <v>1</v>
      </c>
      <c r="B38" s="20" t="s">
        <v>158</v>
      </c>
      <c r="C38" s="20"/>
      <c r="D38" s="20"/>
      <c r="E38" s="4" t="s">
        <v>48</v>
      </c>
      <c r="F38" s="50" t="str">
        <f t="shared" ref="F38:F43" si="37">H38&amp;"_Display_"&amp;O38</f>
        <v>Economist_US_Jan_Display_Macro_STModels_Interscroller</v>
      </c>
      <c r="G38" s="49" t="str">
        <f t="shared" ref="G38:G43" si="38">F38&amp;"_Q1"</f>
        <v>Economist_US_Jan_Display_Macro_STModels_Interscroller_Q1</v>
      </c>
      <c r="H38" s="20" t="s">
        <v>172</v>
      </c>
      <c r="I38" s="4" t="s">
        <v>72</v>
      </c>
      <c r="J38" s="20" t="s">
        <v>50</v>
      </c>
      <c r="K38" s="4"/>
      <c r="L38" s="7" t="s">
        <v>51</v>
      </c>
      <c r="M38" s="13">
        <v>45931.0</v>
      </c>
      <c r="N38" s="13">
        <v>45961.0</v>
      </c>
      <c r="O38" s="58" t="s">
        <v>173</v>
      </c>
      <c r="P38" s="52" t="s">
        <v>160</v>
      </c>
      <c r="Q38" s="4" t="str">
        <f t="shared" ref="Q38:Q43" si="39">CONCATENATE("?","utm_source=",LOWER(B38),"&amp;utm_medium=display&amp;utm_term=",LOWER(F38),"&amp;utm_content=",LOWER(O38),"&amp;utm_campaign=db-brand-2026")</f>
        <v>?utm_source=economist&amp;utm_medium=display&amp;utm_term=economist_us_jan_display_macro_stmodels_interscroller&amp;utm_content=macro_stmodels_interscroller&amp;utm_campaign=db-brand-2026</v>
      </c>
      <c r="R38" s="53" t="str">
        <f t="shared" ref="R38:R43" si="40">CONCAT(P38,Q38)</f>
        <v>www.bain.com/macro-strategy?utm_source=economist&amp;utm_medium=display&amp;utm_term=economist_us_jan_display_macro_stmodels_interscroller&amp;utm_content=macro_stmodels_interscroller&amp;utm_campaign=db-brand-2026</v>
      </c>
      <c r="S38" s="17">
        <v>1.0</v>
      </c>
      <c r="T38" s="54" t="s">
        <v>161</v>
      </c>
      <c r="U38" s="20" t="str">
        <f t="shared" ref="U38:U43" si="41">CONCATENATE("?","utm_source=",LOWER(B38),"&amp;utm_medium=display&amp;utm_term=",LOWER(F38),"&amp;utm_content=",LOWER(S38),"&amp;utm_campaign=db-brand-2025")</f>
        <v>?utm_source=economist&amp;utm_medium=display&amp;utm_term=economist_us_jan_display_macro_stmodels_interscroller&amp;utm_content=100%&amp;utm_campaign=db-brand-2025</v>
      </c>
      <c r="V38" s="24" t="str">
        <f t="shared" ref="V38:V43" si="42">CONCAT(T38,U38)</f>
        <v>https://www.bain.com/macro-strategy?utm_source=economist&amp;utm_medium=display&amp;utm_term=economist_us_jan_display_macro_stmodels_interscroller&amp;utm_content=100%&amp;utm_campaign=db-brand-2025</v>
      </c>
      <c r="W38" s="20"/>
      <c r="X38" s="20"/>
      <c r="Y38" s="20"/>
      <c r="Z38" s="20"/>
      <c r="AA38" s="20"/>
      <c r="AB38" s="20"/>
      <c r="AC38" s="20"/>
      <c r="AD38" s="20"/>
      <c r="AE38" s="20"/>
      <c r="AF38" s="20"/>
      <c r="AG38" s="20"/>
      <c r="AH38" s="20"/>
      <c r="AI38" s="20"/>
      <c r="AJ38" s="20"/>
      <c r="AK38" s="20"/>
      <c r="AL38" s="20"/>
      <c r="AM38" s="20"/>
    </row>
    <row r="39">
      <c r="A39" s="57" t="b">
        <v>1</v>
      </c>
      <c r="B39" s="20" t="s">
        <v>158</v>
      </c>
      <c r="C39" s="20"/>
      <c r="D39" s="20"/>
      <c r="E39" s="4" t="s">
        <v>48</v>
      </c>
      <c r="F39" s="50" t="str">
        <f t="shared" si="37"/>
        <v>Economist_CA_Jan_Display_Macro_STModels_Interscroller</v>
      </c>
      <c r="G39" s="49" t="str">
        <f t="shared" si="38"/>
        <v>Economist_CA_Jan_Display_Macro_STModels_Interscroller_Q1</v>
      </c>
      <c r="H39" s="20" t="s">
        <v>174</v>
      </c>
      <c r="I39" s="4" t="s">
        <v>72</v>
      </c>
      <c r="J39" s="20" t="s">
        <v>50</v>
      </c>
      <c r="K39" s="4"/>
      <c r="L39" s="7" t="s">
        <v>51</v>
      </c>
      <c r="M39" s="13">
        <v>45931.0</v>
      </c>
      <c r="N39" s="13">
        <v>45961.0</v>
      </c>
      <c r="O39" s="58" t="s">
        <v>173</v>
      </c>
      <c r="P39" s="52" t="s">
        <v>160</v>
      </c>
      <c r="Q39" s="4" t="str">
        <f t="shared" si="39"/>
        <v>?utm_source=economist&amp;utm_medium=display&amp;utm_term=economist_ca_jan_display_macro_stmodels_interscroller&amp;utm_content=macro_stmodels_interscroller&amp;utm_campaign=db-brand-2026</v>
      </c>
      <c r="R39" s="53" t="str">
        <f t="shared" si="40"/>
        <v>www.bain.com/macro-strategy?utm_source=economist&amp;utm_medium=display&amp;utm_term=economist_ca_jan_display_macro_stmodels_interscroller&amp;utm_content=macro_stmodels_interscroller&amp;utm_campaign=db-brand-2026</v>
      </c>
      <c r="S39" s="17">
        <v>1.0</v>
      </c>
      <c r="T39" s="54" t="s">
        <v>161</v>
      </c>
      <c r="U39" s="20" t="str">
        <f t="shared" si="41"/>
        <v>?utm_source=economist&amp;utm_medium=display&amp;utm_term=economist_ca_jan_display_macro_stmodels_interscroller&amp;utm_content=100%&amp;utm_campaign=db-brand-2025</v>
      </c>
      <c r="V39" s="24" t="str">
        <f t="shared" si="42"/>
        <v>https://www.bain.com/macro-strategy?utm_source=economist&amp;utm_medium=display&amp;utm_term=economist_ca_jan_display_macro_stmodels_interscroller&amp;utm_content=100%&amp;utm_campaign=db-brand-2025</v>
      </c>
      <c r="W39" s="20"/>
      <c r="X39" s="20"/>
      <c r="Y39" s="20"/>
      <c r="Z39" s="20"/>
      <c r="AA39" s="20"/>
      <c r="AB39" s="20"/>
      <c r="AC39" s="20"/>
      <c r="AD39" s="20"/>
      <c r="AE39" s="20"/>
      <c r="AF39" s="20"/>
      <c r="AG39" s="20"/>
      <c r="AH39" s="20"/>
      <c r="AI39" s="20"/>
      <c r="AJ39" s="20"/>
      <c r="AK39" s="20"/>
      <c r="AL39" s="20"/>
      <c r="AM39" s="20"/>
    </row>
    <row r="40">
      <c r="A40" s="57" t="b">
        <v>1</v>
      </c>
      <c r="B40" s="20" t="s">
        <v>158</v>
      </c>
      <c r="C40" s="20"/>
      <c r="D40" s="20"/>
      <c r="E40" s="4" t="s">
        <v>48</v>
      </c>
      <c r="F40" s="50" t="str">
        <f t="shared" si="37"/>
        <v>Economist_EMEATier1_Jan_Display_Macro_STModels_Interscroller</v>
      </c>
      <c r="G40" s="49" t="str">
        <f t="shared" si="38"/>
        <v>Economist_EMEATier1_Jan_Display_Macro_STModels_Interscroller_Q1</v>
      </c>
      <c r="H40" s="20" t="s">
        <v>175</v>
      </c>
      <c r="I40" s="4" t="s">
        <v>72</v>
      </c>
      <c r="J40" s="20" t="s">
        <v>50</v>
      </c>
      <c r="K40" s="4"/>
      <c r="L40" s="7" t="s">
        <v>51</v>
      </c>
      <c r="M40" s="13">
        <v>45931.0</v>
      </c>
      <c r="N40" s="13">
        <v>45961.0</v>
      </c>
      <c r="O40" s="58" t="s">
        <v>173</v>
      </c>
      <c r="P40" s="52" t="s">
        <v>160</v>
      </c>
      <c r="Q40" s="4" t="str">
        <f t="shared" si="39"/>
        <v>?utm_source=economist&amp;utm_medium=display&amp;utm_term=economist_emeatier1_jan_display_macro_stmodels_interscroller&amp;utm_content=macro_stmodels_interscroller&amp;utm_campaign=db-brand-2026</v>
      </c>
      <c r="R40" s="53" t="str">
        <f t="shared" si="40"/>
        <v>www.bain.com/macro-strategy?utm_source=economist&amp;utm_medium=display&amp;utm_term=economist_emeatier1_jan_display_macro_stmodels_interscroller&amp;utm_content=macro_stmodels_interscroller&amp;utm_campaign=db-brand-2026</v>
      </c>
      <c r="S40" s="17">
        <v>1.0</v>
      </c>
      <c r="T40" s="54" t="s">
        <v>161</v>
      </c>
      <c r="U40" s="20" t="str">
        <f t="shared" si="41"/>
        <v>?utm_source=economist&amp;utm_medium=display&amp;utm_term=economist_emeatier1_jan_display_macro_stmodels_interscroller&amp;utm_content=100%&amp;utm_campaign=db-brand-2025</v>
      </c>
      <c r="V40" s="24" t="str">
        <f t="shared" si="42"/>
        <v>https://www.bain.com/macro-strategy?utm_source=economist&amp;utm_medium=display&amp;utm_term=economist_emeatier1_jan_display_macro_stmodels_interscroller&amp;utm_content=100%&amp;utm_campaign=db-brand-2025</v>
      </c>
      <c r="W40" s="20"/>
      <c r="X40" s="20"/>
      <c r="Y40" s="20"/>
      <c r="Z40" s="20"/>
      <c r="AA40" s="20"/>
      <c r="AB40" s="20"/>
      <c r="AC40" s="20"/>
      <c r="AD40" s="20"/>
      <c r="AE40" s="20"/>
      <c r="AF40" s="20"/>
      <c r="AG40" s="20"/>
      <c r="AH40" s="20"/>
      <c r="AI40" s="20"/>
      <c r="AJ40" s="20"/>
      <c r="AK40" s="20"/>
      <c r="AL40" s="20"/>
      <c r="AM40" s="20"/>
    </row>
    <row r="41">
      <c r="A41" s="57" t="b">
        <v>1</v>
      </c>
      <c r="B41" s="20" t="s">
        <v>158</v>
      </c>
      <c r="C41" s="20"/>
      <c r="D41" s="20"/>
      <c r="E41" s="4" t="s">
        <v>48</v>
      </c>
      <c r="F41" s="50" t="str">
        <f t="shared" si="37"/>
        <v>Economist_EMEATier2_Jan_Display_Macro_STModels_Interscroller</v>
      </c>
      <c r="G41" s="49" t="str">
        <f t="shared" si="38"/>
        <v>Economist_EMEATier2_Jan_Display_Macro_STModels_Interscroller_Q1</v>
      </c>
      <c r="H41" s="20" t="s">
        <v>176</v>
      </c>
      <c r="I41" s="4" t="s">
        <v>72</v>
      </c>
      <c r="J41" s="20" t="s">
        <v>50</v>
      </c>
      <c r="K41" s="4"/>
      <c r="L41" s="7" t="s">
        <v>51</v>
      </c>
      <c r="M41" s="13">
        <v>45931.0</v>
      </c>
      <c r="N41" s="13">
        <v>45961.0</v>
      </c>
      <c r="O41" s="58" t="s">
        <v>173</v>
      </c>
      <c r="P41" s="52" t="s">
        <v>160</v>
      </c>
      <c r="Q41" s="4" t="str">
        <f t="shared" si="39"/>
        <v>?utm_source=economist&amp;utm_medium=display&amp;utm_term=economist_emeatier2_jan_display_macro_stmodels_interscroller&amp;utm_content=macro_stmodels_interscroller&amp;utm_campaign=db-brand-2026</v>
      </c>
      <c r="R41" s="53" t="str">
        <f t="shared" si="40"/>
        <v>www.bain.com/macro-strategy?utm_source=economist&amp;utm_medium=display&amp;utm_term=economist_emeatier2_jan_display_macro_stmodels_interscroller&amp;utm_content=macro_stmodels_interscroller&amp;utm_campaign=db-brand-2026</v>
      </c>
      <c r="S41" s="17">
        <v>1.0</v>
      </c>
      <c r="T41" s="54" t="s">
        <v>161</v>
      </c>
      <c r="U41" s="20" t="str">
        <f t="shared" si="41"/>
        <v>?utm_source=economist&amp;utm_medium=display&amp;utm_term=economist_emeatier2_jan_display_macro_stmodels_interscroller&amp;utm_content=100%&amp;utm_campaign=db-brand-2025</v>
      </c>
      <c r="V41" s="24" t="str">
        <f t="shared" si="42"/>
        <v>https://www.bain.com/macro-strategy?utm_source=economist&amp;utm_medium=display&amp;utm_term=economist_emeatier2_jan_display_macro_stmodels_interscroller&amp;utm_content=100%&amp;utm_campaign=db-brand-2025</v>
      </c>
      <c r="W41" s="20"/>
      <c r="X41" s="20"/>
      <c r="Y41" s="20"/>
      <c r="Z41" s="20"/>
      <c r="AA41" s="20"/>
      <c r="AB41" s="20"/>
      <c r="AC41" s="20"/>
      <c r="AD41" s="20"/>
      <c r="AE41" s="20"/>
      <c r="AF41" s="20"/>
      <c r="AG41" s="20"/>
      <c r="AH41" s="20"/>
      <c r="AI41" s="20"/>
      <c r="AJ41" s="20"/>
      <c r="AK41" s="20"/>
      <c r="AL41" s="20"/>
      <c r="AM41" s="20"/>
    </row>
    <row r="42">
      <c r="A42" s="57" t="b">
        <v>1</v>
      </c>
      <c r="B42" s="20" t="s">
        <v>158</v>
      </c>
      <c r="C42" s="20"/>
      <c r="D42" s="20"/>
      <c r="E42" s="4" t="s">
        <v>48</v>
      </c>
      <c r="F42" s="50" t="str">
        <f t="shared" si="37"/>
        <v>Economist_LATAM_Jan_Display_Macro_STModels_Interscroller</v>
      </c>
      <c r="G42" s="49" t="str">
        <f t="shared" si="38"/>
        <v>Economist_LATAM_Jan_Display_Macro_STModels_Interscroller_Q1</v>
      </c>
      <c r="H42" s="20" t="s">
        <v>177</v>
      </c>
      <c r="I42" s="4" t="s">
        <v>72</v>
      </c>
      <c r="J42" s="20" t="s">
        <v>50</v>
      </c>
      <c r="K42" s="4"/>
      <c r="L42" s="7" t="s">
        <v>51</v>
      </c>
      <c r="M42" s="13">
        <v>45931.0</v>
      </c>
      <c r="N42" s="13">
        <v>45961.0</v>
      </c>
      <c r="O42" s="58" t="s">
        <v>173</v>
      </c>
      <c r="P42" s="52" t="s">
        <v>160</v>
      </c>
      <c r="Q42" s="4" t="str">
        <f t="shared" si="39"/>
        <v>?utm_source=economist&amp;utm_medium=display&amp;utm_term=economist_latam_jan_display_macro_stmodels_interscroller&amp;utm_content=macro_stmodels_interscroller&amp;utm_campaign=db-brand-2026</v>
      </c>
      <c r="R42" s="53" t="str">
        <f t="shared" si="40"/>
        <v>www.bain.com/macro-strategy?utm_source=economist&amp;utm_medium=display&amp;utm_term=economist_latam_jan_display_macro_stmodels_interscroller&amp;utm_content=macro_stmodels_interscroller&amp;utm_campaign=db-brand-2026</v>
      </c>
      <c r="S42" s="17">
        <v>1.0</v>
      </c>
      <c r="T42" s="54" t="s">
        <v>161</v>
      </c>
      <c r="U42" s="20" t="str">
        <f t="shared" si="41"/>
        <v>?utm_source=economist&amp;utm_medium=display&amp;utm_term=economist_latam_jan_display_macro_stmodels_interscroller&amp;utm_content=100%&amp;utm_campaign=db-brand-2025</v>
      </c>
      <c r="V42" s="24" t="str">
        <f t="shared" si="42"/>
        <v>https://www.bain.com/macro-strategy?utm_source=economist&amp;utm_medium=display&amp;utm_term=economist_latam_jan_display_macro_stmodels_interscroller&amp;utm_content=100%&amp;utm_campaign=db-brand-2025</v>
      </c>
      <c r="W42" s="20"/>
      <c r="X42" s="20"/>
      <c r="Y42" s="20"/>
      <c r="Z42" s="20"/>
      <c r="AA42" s="20"/>
      <c r="AB42" s="20"/>
      <c r="AC42" s="20"/>
      <c r="AD42" s="20"/>
      <c r="AE42" s="20"/>
      <c r="AF42" s="20"/>
      <c r="AG42" s="20"/>
      <c r="AH42" s="20"/>
      <c r="AI42" s="20"/>
      <c r="AJ42" s="20"/>
      <c r="AK42" s="20"/>
      <c r="AL42" s="20"/>
      <c r="AM42" s="20"/>
    </row>
    <row r="43">
      <c r="A43" s="27" t="b">
        <v>1</v>
      </c>
      <c r="B43" s="6" t="s">
        <v>158</v>
      </c>
      <c r="C43" s="4"/>
      <c r="D43" s="4"/>
      <c r="E43" s="8" t="s">
        <v>48</v>
      </c>
      <c r="F43" s="50" t="str">
        <f t="shared" si="37"/>
        <v>Economist_APAC_Jan_Display_Macro_STModels_Interscroller</v>
      </c>
      <c r="G43" s="49" t="str">
        <f t="shared" si="38"/>
        <v>Economist_APAC_Jan_Display_Macro_STModels_Interscroller_Q1</v>
      </c>
      <c r="H43" s="7" t="s">
        <v>178</v>
      </c>
      <c r="I43" s="9" t="s">
        <v>72</v>
      </c>
      <c r="J43" s="4" t="s">
        <v>50</v>
      </c>
      <c r="K43" s="10"/>
      <c r="L43" s="10" t="s">
        <v>51</v>
      </c>
      <c r="M43" s="38">
        <v>45931.0</v>
      </c>
      <c r="N43" s="38">
        <v>45961.0</v>
      </c>
      <c r="O43" s="58" t="s">
        <v>173</v>
      </c>
      <c r="P43" s="52" t="s">
        <v>160</v>
      </c>
      <c r="Q43" s="4" t="str">
        <f t="shared" si="39"/>
        <v>?utm_source=economist&amp;utm_medium=display&amp;utm_term=economist_apac_jan_display_macro_stmodels_interscroller&amp;utm_content=macro_stmodels_interscroller&amp;utm_campaign=db-brand-2026</v>
      </c>
      <c r="R43" s="53" t="str">
        <f t="shared" si="40"/>
        <v>www.bain.com/macro-strategy?utm_source=economist&amp;utm_medium=display&amp;utm_term=economist_apac_jan_display_macro_stmodels_interscroller&amp;utm_content=macro_stmodels_interscroller&amp;utm_campaign=db-brand-2026</v>
      </c>
      <c r="S43" s="17">
        <v>1.0</v>
      </c>
      <c r="T43" s="54" t="s">
        <v>161</v>
      </c>
      <c r="U43" s="20" t="str">
        <f t="shared" si="41"/>
        <v>?utm_source=economist&amp;utm_medium=display&amp;utm_term=economist_apac_jan_display_macro_stmodels_interscroller&amp;utm_content=100%&amp;utm_campaign=db-brand-2025</v>
      </c>
      <c r="V43" s="24" t="str">
        <f t="shared" si="42"/>
        <v>https://www.bain.com/macro-strategy?utm_source=economist&amp;utm_medium=display&amp;utm_term=economist_apac_jan_display_macro_stmodels_interscroller&amp;utm_content=100%&amp;utm_campaign=db-brand-2025</v>
      </c>
      <c r="W43" s="4"/>
      <c r="X43" s="4"/>
      <c r="Y43" s="4"/>
      <c r="Z43" s="4"/>
      <c r="AA43" s="4"/>
      <c r="AB43" s="4"/>
      <c r="AC43" s="4"/>
      <c r="AD43" s="4"/>
      <c r="AE43" s="4"/>
      <c r="AF43" s="4"/>
      <c r="AG43" s="4"/>
      <c r="AH43" s="4"/>
      <c r="AI43" s="4"/>
      <c r="AJ43" s="4"/>
      <c r="AK43" s="4"/>
      <c r="AL43" s="4"/>
      <c r="AM43" s="4"/>
    </row>
    <row r="44">
      <c r="A44" s="27"/>
      <c r="B44" s="6"/>
      <c r="C44" s="4"/>
      <c r="D44" s="4"/>
      <c r="E44" s="8"/>
      <c r="F44" s="8"/>
      <c r="G44" s="49"/>
      <c r="H44" s="4"/>
      <c r="I44" s="9"/>
      <c r="J44" s="4"/>
      <c r="K44" s="10"/>
      <c r="L44" s="10"/>
      <c r="M44" s="38"/>
      <c r="N44" s="38"/>
      <c r="O44" s="37"/>
      <c r="P44" s="59"/>
      <c r="Q44" s="4"/>
      <c r="R44" s="4"/>
      <c r="S44" s="4"/>
      <c r="T44" s="4"/>
      <c r="U44" s="4"/>
      <c r="V44" s="4"/>
      <c r="W44" s="4"/>
      <c r="X44" s="4"/>
      <c r="Y44" s="4"/>
      <c r="Z44" s="4"/>
      <c r="AA44" s="4"/>
      <c r="AB44" s="4"/>
      <c r="AC44" s="4"/>
      <c r="AD44" s="4"/>
      <c r="AE44" s="4"/>
      <c r="AF44" s="4"/>
      <c r="AG44" s="4"/>
      <c r="AH44" s="4"/>
      <c r="AI44" s="4"/>
      <c r="AJ44" s="4"/>
      <c r="AK44" s="4"/>
      <c r="AL44" s="4"/>
      <c r="AM44" s="4"/>
    </row>
    <row r="45">
      <c r="A45" s="27" t="b">
        <v>1</v>
      </c>
      <c r="B45" s="6" t="s">
        <v>158</v>
      </c>
      <c r="C45" s="4"/>
      <c r="D45" s="4"/>
      <c r="E45" s="8" t="s">
        <v>48</v>
      </c>
      <c r="F45" s="50" t="str">
        <f t="shared" ref="F45:F50" si="43">H45&amp;"_Display_"&amp;O45</f>
        <v>Economist_US_Jan_Display_Macro_STModels_ResponsiveBillboard</v>
      </c>
      <c r="G45" s="49" t="str">
        <f t="shared" ref="G45:G50" si="44">F45&amp;"_Q1"</f>
        <v>Economist_US_Jan_Display_Macro_STModels_ResponsiveBillboard_Q1</v>
      </c>
      <c r="H45" s="20" t="s">
        <v>172</v>
      </c>
      <c r="I45" s="9" t="s">
        <v>72</v>
      </c>
      <c r="J45" s="4" t="s">
        <v>50</v>
      </c>
      <c r="K45" s="10"/>
      <c r="L45" s="10" t="s">
        <v>51</v>
      </c>
      <c r="M45" s="38">
        <v>45931.0</v>
      </c>
      <c r="N45" s="38">
        <v>45961.0</v>
      </c>
      <c r="O45" s="58" t="s">
        <v>179</v>
      </c>
      <c r="P45" s="15" t="s">
        <v>180</v>
      </c>
      <c r="Q45" s="4" t="str">
        <f t="shared" ref="Q45:Q50" si="45">CONCATENATE("?","utm_source=",LOWER(B45),"&amp;utm_medium=display&amp;utm_term=",LOWER(F45),"&amp;utm_content=",LOWER(O45),"&amp;utm_campaign=db-brand-2026")</f>
        <v>?utm_source=economist&amp;utm_medium=display&amp;utm_term=economist_us_jan_display_macro_stmodels_responsivebillboard&amp;utm_content=macro_stmodels_responsivebillboard&amp;utm_campaign=db-brand-2026</v>
      </c>
      <c r="R45" s="53" t="str">
        <f t="shared" ref="R45:R50" si="46">CONCAT(P45,Q45)</f>
        <v>www.bain.com/macro-strategy?utm_source=economist&amp;utm_medium=display&amp;utm_term=economist_us_jan_display_macro_stmodels_responsivebillboard&amp;utm_content=macro_stmodels_responsivebillboard&amp;utm_campaign=db-brand-2026</v>
      </c>
      <c r="S45" s="17">
        <v>1.0</v>
      </c>
      <c r="T45" s="54" t="s">
        <v>161</v>
      </c>
      <c r="U45" s="20" t="str">
        <f t="shared" ref="U45:U50" si="47">CONCATENATE("?","utm_source=",LOWER(B45),"&amp;utm_medium=display&amp;utm_term=",LOWER(F45),"&amp;utm_content=",LOWER(S45),"&amp;utm_campaign=db-brand-2025")</f>
        <v>?utm_source=economist&amp;utm_medium=display&amp;utm_term=economist_us_jan_display_macro_stmodels_responsivebillboard&amp;utm_content=100%&amp;utm_campaign=db-brand-2025</v>
      </c>
      <c r="V45" s="24" t="str">
        <f t="shared" ref="V45:V50" si="48">CONCAT(T45,U45)</f>
        <v>https://www.bain.com/macro-strategy?utm_source=economist&amp;utm_medium=display&amp;utm_term=economist_us_jan_display_macro_stmodels_responsivebillboard&amp;utm_content=100%&amp;utm_campaign=db-brand-2025</v>
      </c>
      <c r="W45" s="4"/>
      <c r="X45" s="4"/>
      <c r="Y45" s="4"/>
      <c r="Z45" s="4"/>
      <c r="AA45" s="4"/>
      <c r="AB45" s="4"/>
      <c r="AC45" s="4"/>
      <c r="AD45" s="4"/>
      <c r="AE45" s="4"/>
      <c r="AF45" s="4"/>
      <c r="AG45" s="4"/>
      <c r="AH45" s="4"/>
      <c r="AI45" s="4"/>
      <c r="AJ45" s="4"/>
      <c r="AK45" s="4"/>
      <c r="AL45" s="4"/>
      <c r="AM45" s="4"/>
    </row>
    <row r="46">
      <c r="A46" s="27" t="b">
        <v>1</v>
      </c>
      <c r="B46" s="6" t="s">
        <v>158</v>
      </c>
      <c r="C46" s="4"/>
      <c r="D46" s="4"/>
      <c r="E46" s="8" t="s">
        <v>48</v>
      </c>
      <c r="F46" s="50" t="str">
        <f t="shared" si="43"/>
        <v>Economist_CA_Jan_Display_Macro_STModels_ResponsiveBillboard</v>
      </c>
      <c r="G46" s="49" t="str">
        <f t="shared" si="44"/>
        <v>Economist_CA_Jan_Display_Macro_STModels_ResponsiveBillboard_Q1</v>
      </c>
      <c r="H46" s="20" t="s">
        <v>174</v>
      </c>
      <c r="I46" s="9" t="s">
        <v>72</v>
      </c>
      <c r="J46" s="4" t="s">
        <v>50</v>
      </c>
      <c r="K46" s="10"/>
      <c r="L46" s="10" t="s">
        <v>51</v>
      </c>
      <c r="M46" s="38">
        <v>45931.0</v>
      </c>
      <c r="N46" s="38">
        <v>45961.0</v>
      </c>
      <c r="O46" s="58" t="s">
        <v>179</v>
      </c>
      <c r="P46" s="60" t="s">
        <v>160</v>
      </c>
      <c r="Q46" s="4" t="str">
        <f t="shared" si="45"/>
        <v>?utm_source=economist&amp;utm_medium=display&amp;utm_term=economist_ca_jan_display_macro_stmodels_responsivebillboard&amp;utm_content=macro_stmodels_responsivebillboard&amp;utm_campaign=db-brand-2026</v>
      </c>
      <c r="R46" s="53" t="str">
        <f t="shared" si="46"/>
        <v>www.bain.com/macro-strategy?utm_source=economist&amp;utm_medium=display&amp;utm_term=economist_ca_jan_display_macro_stmodels_responsivebillboard&amp;utm_content=macro_stmodels_responsivebillboard&amp;utm_campaign=db-brand-2026</v>
      </c>
      <c r="S46" s="17">
        <v>1.0</v>
      </c>
      <c r="T46" s="54" t="s">
        <v>161</v>
      </c>
      <c r="U46" s="20" t="str">
        <f t="shared" si="47"/>
        <v>?utm_source=economist&amp;utm_medium=display&amp;utm_term=economist_ca_jan_display_macro_stmodels_responsivebillboard&amp;utm_content=100%&amp;utm_campaign=db-brand-2025</v>
      </c>
      <c r="V46" s="24" t="str">
        <f t="shared" si="48"/>
        <v>https://www.bain.com/macro-strategy?utm_source=economist&amp;utm_medium=display&amp;utm_term=economist_ca_jan_display_macro_stmodels_responsivebillboard&amp;utm_content=100%&amp;utm_campaign=db-brand-2025</v>
      </c>
      <c r="W46" s="4"/>
      <c r="X46" s="4"/>
      <c r="Y46" s="4"/>
      <c r="Z46" s="4"/>
      <c r="AA46" s="4"/>
      <c r="AB46" s="4"/>
      <c r="AC46" s="4"/>
      <c r="AD46" s="4"/>
      <c r="AE46" s="4"/>
      <c r="AF46" s="4"/>
      <c r="AG46" s="4"/>
      <c r="AH46" s="4"/>
      <c r="AI46" s="4"/>
      <c r="AJ46" s="4"/>
      <c r="AK46" s="4"/>
      <c r="AL46" s="4"/>
      <c r="AM46" s="4"/>
    </row>
    <row r="47">
      <c r="A47" s="27" t="b">
        <v>1</v>
      </c>
      <c r="B47" s="6" t="s">
        <v>158</v>
      </c>
      <c r="C47" s="4"/>
      <c r="D47" s="4"/>
      <c r="E47" s="8" t="s">
        <v>48</v>
      </c>
      <c r="F47" s="50" t="str">
        <f t="shared" si="43"/>
        <v>Economist_EMEATier1_Jan_Display_Macro_STModels_ResponsiveBillboard</v>
      </c>
      <c r="G47" s="49" t="str">
        <f t="shared" si="44"/>
        <v>Economist_EMEATier1_Jan_Display_Macro_STModels_ResponsiveBillboard_Q1</v>
      </c>
      <c r="H47" s="20" t="s">
        <v>175</v>
      </c>
      <c r="I47" s="9" t="s">
        <v>72</v>
      </c>
      <c r="J47" s="4" t="s">
        <v>50</v>
      </c>
      <c r="K47" s="10"/>
      <c r="L47" s="10" t="s">
        <v>51</v>
      </c>
      <c r="M47" s="38">
        <v>45931.0</v>
      </c>
      <c r="N47" s="38">
        <v>45961.0</v>
      </c>
      <c r="O47" s="58" t="s">
        <v>179</v>
      </c>
      <c r="P47" s="60" t="s">
        <v>160</v>
      </c>
      <c r="Q47" s="4" t="str">
        <f t="shared" si="45"/>
        <v>?utm_source=economist&amp;utm_medium=display&amp;utm_term=economist_emeatier1_jan_display_macro_stmodels_responsivebillboard&amp;utm_content=macro_stmodels_responsivebillboard&amp;utm_campaign=db-brand-2026</v>
      </c>
      <c r="R47" s="53" t="str">
        <f t="shared" si="46"/>
        <v>www.bain.com/macro-strategy?utm_source=economist&amp;utm_medium=display&amp;utm_term=economist_emeatier1_jan_display_macro_stmodels_responsivebillboard&amp;utm_content=macro_stmodels_responsivebillboard&amp;utm_campaign=db-brand-2026</v>
      </c>
      <c r="S47" s="17">
        <v>1.0</v>
      </c>
      <c r="T47" s="54" t="s">
        <v>161</v>
      </c>
      <c r="U47" s="20" t="str">
        <f t="shared" si="47"/>
        <v>?utm_source=economist&amp;utm_medium=display&amp;utm_term=economist_emeatier1_jan_display_macro_stmodels_responsivebillboard&amp;utm_content=100%&amp;utm_campaign=db-brand-2025</v>
      </c>
      <c r="V47" s="24" t="str">
        <f t="shared" si="48"/>
        <v>https://www.bain.com/macro-strategy?utm_source=economist&amp;utm_medium=display&amp;utm_term=economist_emeatier1_jan_display_macro_stmodels_responsivebillboard&amp;utm_content=100%&amp;utm_campaign=db-brand-2025</v>
      </c>
      <c r="W47" s="4"/>
      <c r="X47" s="4"/>
      <c r="Y47" s="4"/>
      <c r="Z47" s="4"/>
      <c r="AA47" s="4"/>
      <c r="AB47" s="4"/>
      <c r="AC47" s="4"/>
      <c r="AD47" s="4"/>
      <c r="AE47" s="4"/>
      <c r="AF47" s="4"/>
      <c r="AG47" s="4"/>
      <c r="AH47" s="4"/>
      <c r="AI47" s="4"/>
      <c r="AJ47" s="4"/>
      <c r="AK47" s="4"/>
      <c r="AL47" s="4"/>
      <c r="AM47" s="4"/>
    </row>
    <row r="48">
      <c r="A48" s="27" t="b">
        <v>1</v>
      </c>
      <c r="B48" s="6" t="s">
        <v>158</v>
      </c>
      <c r="C48" s="4"/>
      <c r="D48" s="4"/>
      <c r="E48" s="8" t="s">
        <v>48</v>
      </c>
      <c r="F48" s="50" t="str">
        <f t="shared" si="43"/>
        <v>Economist_EMEATier2_Jan_Display_Macro_STModels_ResponsiveBillboard</v>
      </c>
      <c r="G48" s="49" t="str">
        <f t="shared" si="44"/>
        <v>Economist_EMEATier2_Jan_Display_Macro_STModels_ResponsiveBillboard_Q1</v>
      </c>
      <c r="H48" s="20" t="s">
        <v>176</v>
      </c>
      <c r="I48" s="9" t="s">
        <v>72</v>
      </c>
      <c r="J48" s="4" t="s">
        <v>50</v>
      </c>
      <c r="K48" s="10"/>
      <c r="L48" s="10" t="s">
        <v>51</v>
      </c>
      <c r="M48" s="38">
        <v>45931.0</v>
      </c>
      <c r="N48" s="38">
        <v>45961.0</v>
      </c>
      <c r="O48" s="58" t="s">
        <v>179</v>
      </c>
      <c r="P48" s="60" t="s">
        <v>160</v>
      </c>
      <c r="Q48" s="4" t="str">
        <f t="shared" si="45"/>
        <v>?utm_source=economist&amp;utm_medium=display&amp;utm_term=economist_emeatier2_jan_display_macro_stmodels_responsivebillboard&amp;utm_content=macro_stmodels_responsivebillboard&amp;utm_campaign=db-brand-2026</v>
      </c>
      <c r="R48" s="53" t="str">
        <f t="shared" si="46"/>
        <v>www.bain.com/macro-strategy?utm_source=economist&amp;utm_medium=display&amp;utm_term=economist_emeatier2_jan_display_macro_stmodels_responsivebillboard&amp;utm_content=macro_stmodels_responsivebillboard&amp;utm_campaign=db-brand-2026</v>
      </c>
      <c r="S48" s="17">
        <v>1.0</v>
      </c>
      <c r="T48" s="54" t="s">
        <v>161</v>
      </c>
      <c r="U48" s="20" t="str">
        <f t="shared" si="47"/>
        <v>?utm_source=economist&amp;utm_medium=display&amp;utm_term=economist_emeatier2_jan_display_macro_stmodels_responsivebillboard&amp;utm_content=100%&amp;utm_campaign=db-brand-2025</v>
      </c>
      <c r="V48" s="24" t="str">
        <f t="shared" si="48"/>
        <v>https://www.bain.com/macro-strategy?utm_source=economist&amp;utm_medium=display&amp;utm_term=economist_emeatier2_jan_display_macro_stmodels_responsivebillboard&amp;utm_content=100%&amp;utm_campaign=db-brand-2025</v>
      </c>
      <c r="W48" s="4"/>
      <c r="X48" s="4"/>
      <c r="Y48" s="4"/>
      <c r="Z48" s="4"/>
      <c r="AA48" s="4"/>
      <c r="AB48" s="4"/>
      <c r="AC48" s="4"/>
      <c r="AD48" s="4"/>
      <c r="AE48" s="4"/>
      <c r="AF48" s="4"/>
      <c r="AG48" s="4"/>
      <c r="AH48" s="4"/>
      <c r="AI48" s="4"/>
      <c r="AJ48" s="4"/>
      <c r="AK48" s="4"/>
      <c r="AL48" s="4"/>
      <c r="AM48" s="4"/>
    </row>
    <row r="49">
      <c r="A49" s="27" t="b">
        <v>1</v>
      </c>
      <c r="B49" s="6" t="s">
        <v>158</v>
      </c>
      <c r="C49" s="4"/>
      <c r="D49" s="4"/>
      <c r="E49" s="8" t="s">
        <v>48</v>
      </c>
      <c r="F49" s="50" t="str">
        <f t="shared" si="43"/>
        <v>Economist_LATAM_Jan_Display_Macro_STModels_ResponsiveBillboard</v>
      </c>
      <c r="G49" s="49" t="str">
        <f t="shared" si="44"/>
        <v>Economist_LATAM_Jan_Display_Macro_STModels_ResponsiveBillboard_Q1</v>
      </c>
      <c r="H49" s="20" t="s">
        <v>177</v>
      </c>
      <c r="I49" s="9" t="s">
        <v>72</v>
      </c>
      <c r="J49" s="4" t="s">
        <v>50</v>
      </c>
      <c r="K49" s="10"/>
      <c r="L49" s="10" t="s">
        <v>51</v>
      </c>
      <c r="M49" s="38">
        <v>45931.0</v>
      </c>
      <c r="N49" s="38">
        <v>45961.0</v>
      </c>
      <c r="O49" s="58" t="s">
        <v>179</v>
      </c>
      <c r="P49" s="60" t="s">
        <v>160</v>
      </c>
      <c r="Q49" s="4" t="str">
        <f t="shared" si="45"/>
        <v>?utm_source=economist&amp;utm_medium=display&amp;utm_term=economist_latam_jan_display_macro_stmodels_responsivebillboard&amp;utm_content=macro_stmodels_responsivebillboard&amp;utm_campaign=db-brand-2026</v>
      </c>
      <c r="R49" s="53" t="str">
        <f t="shared" si="46"/>
        <v>www.bain.com/macro-strategy?utm_source=economist&amp;utm_medium=display&amp;utm_term=economist_latam_jan_display_macro_stmodels_responsivebillboard&amp;utm_content=macro_stmodels_responsivebillboard&amp;utm_campaign=db-brand-2026</v>
      </c>
      <c r="S49" s="17">
        <v>1.0</v>
      </c>
      <c r="T49" s="54" t="s">
        <v>161</v>
      </c>
      <c r="U49" s="20" t="str">
        <f t="shared" si="47"/>
        <v>?utm_source=economist&amp;utm_medium=display&amp;utm_term=economist_latam_jan_display_macro_stmodels_responsivebillboard&amp;utm_content=100%&amp;utm_campaign=db-brand-2025</v>
      </c>
      <c r="V49" s="24" t="str">
        <f t="shared" si="48"/>
        <v>https://www.bain.com/macro-strategy?utm_source=economist&amp;utm_medium=display&amp;utm_term=economist_latam_jan_display_macro_stmodels_responsivebillboard&amp;utm_content=100%&amp;utm_campaign=db-brand-2025</v>
      </c>
      <c r="W49" s="4"/>
      <c r="X49" s="4"/>
      <c r="Y49" s="4"/>
      <c r="Z49" s="4"/>
      <c r="AA49" s="4"/>
      <c r="AB49" s="4"/>
      <c r="AC49" s="4"/>
      <c r="AD49" s="4"/>
      <c r="AE49" s="4"/>
      <c r="AF49" s="4"/>
      <c r="AG49" s="4"/>
      <c r="AH49" s="4"/>
      <c r="AI49" s="4"/>
      <c r="AJ49" s="4"/>
      <c r="AK49" s="4"/>
      <c r="AL49" s="4"/>
      <c r="AM49" s="4"/>
    </row>
    <row r="50">
      <c r="A50" s="27" t="b">
        <v>1</v>
      </c>
      <c r="B50" s="6" t="s">
        <v>158</v>
      </c>
      <c r="C50" s="4"/>
      <c r="D50" s="4"/>
      <c r="E50" s="8" t="s">
        <v>48</v>
      </c>
      <c r="F50" s="50" t="str">
        <f t="shared" si="43"/>
        <v>Economist_APAC_Jan_Display_Macro_STModels_ResponsiveBillboard</v>
      </c>
      <c r="G50" s="49" t="str">
        <f t="shared" si="44"/>
        <v>Economist_APAC_Jan_Display_Macro_STModels_ResponsiveBillboard_Q1</v>
      </c>
      <c r="H50" s="7" t="s">
        <v>178</v>
      </c>
      <c r="I50" s="9" t="s">
        <v>72</v>
      </c>
      <c r="J50" s="4" t="s">
        <v>50</v>
      </c>
      <c r="K50" s="10"/>
      <c r="L50" s="10" t="s">
        <v>51</v>
      </c>
      <c r="M50" s="38">
        <v>45931.0</v>
      </c>
      <c r="N50" s="38">
        <v>45961.0</v>
      </c>
      <c r="O50" s="58" t="s">
        <v>179</v>
      </c>
      <c r="P50" s="60" t="s">
        <v>160</v>
      </c>
      <c r="Q50" s="4" t="str">
        <f t="shared" si="45"/>
        <v>?utm_source=economist&amp;utm_medium=display&amp;utm_term=economist_apac_jan_display_macro_stmodels_responsivebillboard&amp;utm_content=macro_stmodels_responsivebillboard&amp;utm_campaign=db-brand-2026</v>
      </c>
      <c r="R50" s="53" t="str">
        <f t="shared" si="46"/>
        <v>www.bain.com/macro-strategy?utm_source=economist&amp;utm_medium=display&amp;utm_term=economist_apac_jan_display_macro_stmodels_responsivebillboard&amp;utm_content=macro_stmodels_responsivebillboard&amp;utm_campaign=db-brand-2026</v>
      </c>
      <c r="S50" s="17">
        <v>1.0</v>
      </c>
      <c r="T50" s="54" t="s">
        <v>161</v>
      </c>
      <c r="U50" s="20" t="str">
        <f t="shared" si="47"/>
        <v>?utm_source=economist&amp;utm_medium=display&amp;utm_term=economist_apac_jan_display_macro_stmodels_responsivebillboard&amp;utm_content=100%&amp;utm_campaign=db-brand-2025</v>
      </c>
      <c r="V50" s="24" t="str">
        <f t="shared" si="48"/>
        <v>https://www.bain.com/macro-strategy?utm_source=economist&amp;utm_medium=display&amp;utm_term=economist_apac_jan_display_macro_stmodels_responsivebillboard&amp;utm_content=100%&amp;utm_campaign=db-brand-2025</v>
      </c>
      <c r="W50" s="4"/>
      <c r="X50" s="4"/>
      <c r="Y50" s="4"/>
      <c r="Z50" s="4"/>
      <c r="AA50" s="4"/>
      <c r="AB50" s="4"/>
      <c r="AC50" s="4"/>
      <c r="AD50" s="4"/>
      <c r="AE50" s="4"/>
      <c r="AF50" s="4"/>
      <c r="AG50" s="4"/>
      <c r="AH50" s="4"/>
      <c r="AI50" s="4"/>
      <c r="AJ50" s="4"/>
      <c r="AK50" s="4"/>
      <c r="AL50" s="4"/>
      <c r="AM50" s="4"/>
    </row>
    <row r="51">
      <c r="B51" s="18"/>
      <c r="G51" s="55"/>
    </row>
    <row r="52">
      <c r="B52" s="18"/>
      <c r="G52" s="55"/>
    </row>
    <row r="53">
      <c r="B53" s="18"/>
      <c r="G53" s="55"/>
    </row>
    <row r="54">
      <c r="A54" s="57" t="b">
        <v>1</v>
      </c>
      <c r="B54" s="61" t="s">
        <v>158</v>
      </c>
      <c r="C54" s="20"/>
      <c r="D54" s="20"/>
      <c r="E54" s="20" t="s">
        <v>48</v>
      </c>
      <c r="F54" s="50" t="str">
        <f t="shared" ref="F54:F57" si="49">H54 &amp;"_Display_"&amp;M54</f>
        <v>Economist_US_Takeover_Business&amp;Finance_Jan_Display_970x250</v>
      </c>
      <c r="G54" s="49" t="str">
        <f t="shared" ref="G54:G57" si="50">F54&amp;"_Q1"</f>
        <v>Economist_US_Takeover_Business&amp;Finance_Jan_Display_970x250_Q1</v>
      </c>
      <c r="H54" s="20" t="s">
        <v>181</v>
      </c>
      <c r="I54" s="20" t="s">
        <v>182</v>
      </c>
      <c r="J54" s="62" t="s">
        <v>35</v>
      </c>
      <c r="K54" s="20"/>
      <c r="L54" s="62" t="s">
        <v>37</v>
      </c>
      <c r="M54" s="20" t="s">
        <v>45</v>
      </c>
      <c r="N54" s="22" t="s">
        <v>37</v>
      </c>
      <c r="O54" s="63" t="s">
        <v>46</v>
      </c>
      <c r="P54" s="60" t="s">
        <v>183</v>
      </c>
      <c r="Q54" s="4" t="str">
        <f t="shared" ref="Q54:Q57" si="51">CONCATENATE("?","utm_source=",LOWER(B54),"&amp;utm_medium=display&amp;utm_term=",LOWER(F54),"&amp;utm_content=",LOWER(O54),"&amp;utm_campaign=db-brand-2026")</f>
        <v>?utm_source=economist&amp;utm_medium=display&amp;utm_term=economist_us_takeover_business&amp;finance_jan_display_970x250&amp;utm_content=macro_stlaggardsleaders_970x250&amp;utm_campaign=db-brand-2026</v>
      </c>
      <c r="R54" s="53" t="str">
        <f t="shared" ref="R54:R57" si="52">CONCAT(P54,Q54)</f>
        <v>www.bain.com/macro-strategy?utm_source=economist&amp;utm_medium=display&amp;utm_term=economist_us_takeover_business&amp;finance_jan_display_970x250&amp;utm_content=macro_stlaggardsleaders_970x250&amp;utm_campaign=db-brand-2026</v>
      </c>
      <c r="S54" s="63" t="s">
        <v>46</v>
      </c>
      <c r="T54" s="54" t="s">
        <v>161</v>
      </c>
      <c r="U54" s="20" t="str">
        <f t="shared" ref="U54:U57" si="53">CONCATENATE("?","utm_source=",LOWER(B54),"&amp;utm_medium=display&amp;utm_term=",LOWER(F54),"&amp;utm_content=",LOWER(S54),"&amp;utm_campaign=db-brand-2025")</f>
        <v>?utm_source=economist&amp;utm_medium=display&amp;utm_term=economist_us_takeover_business&amp;finance_jan_display_970x250&amp;utm_content=macro_stlaggardsleaders_970x250&amp;utm_campaign=db-brand-2025</v>
      </c>
      <c r="V54" s="24" t="str">
        <f t="shared" ref="V54:V57" si="54">CONCAT(T54,U54)</f>
        <v>https://www.bain.com/macro-strategy?utm_source=economist&amp;utm_medium=display&amp;utm_term=economist_us_takeover_business&amp;finance_jan_display_970x250&amp;utm_content=macro_stlaggardsleaders_970x250&amp;utm_campaign=db-brand-2025</v>
      </c>
      <c r="W54" s="20"/>
      <c r="X54" s="20"/>
      <c r="Y54" s="20"/>
      <c r="Z54" s="20"/>
      <c r="AA54" s="20"/>
      <c r="AB54" s="20"/>
      <c r="AC54" s="20"/>
      <c r="AD54" s="20"/>
      <c r="AE54" s="20"/>
      <c r="AF54" s="20"/>
      <c r="AG54" s="20"/>
      <c r="AH54" s="20"/>
      <c r="AI54" s="20"/>
      <c r="AJ54" s="20"/>
      <c r="AK54" s="20"/>
      <c r="AL54" s="20"/>
      <c r="AM54" s="64"/>
    </row>
    <row r="55">
      <c r="A55" s="57" t="b">
        <v>1</v>
      </c>
      <c r="B55" s="61" t="s">
        <v>158</v>
      </c>
      <c r="C55" s="20"/>
      <c r="D55" s="20"/>
      <c r="E55" s="20" t="s">
        <v>48</v>
      </c>
      <c r="F55" s="50" t="str">
        <f t="shared" si="49"/>
        <v>Economist_US_Takeover_Business&amp;Finance_Jan_Display_300x250</v>
      </c>
      <c r="G55" s="49" t="str">
        <f t="shared" si="50"/>
        <v>Economist_US_Takeover_Business&amp;Finance_Jan_Display_300x250_Q1</v>
      </c>
      <c r="H55" s="20" t="s">
        <v>181</v>
      </c>
      <c r="I55" s="5" t="s">
        <v>182</v>
      </c>
      <c r="J55" s="62" t="s">
        <v>35</v>
      </c>
      <c r="L55" s="62" t="s">
        <v>37</v>
      </c>
      <c r="M55" s="5" t="s">
        <v>36</v>
      </c>
      <c r="N55" s="22" t="s">
        <v>37</v>
      </c>
      <c r="O55" s="63" t="s">
        <v>38</v>
      </c>
      <c r="P55" s="60" t="s">
        <v>184</v>
      </c>
      <c r="Q55" s="4" t="str">
        <f t="shared" si="51"/>
        <v>?utm_source=economist&amp;utm_medium=display&amp;utm_term=economist_us_takeover_business&amp;finance_jan_display_300x250&amp;utm_content=macro_stmodels_300x250&amp;utm_campaign=db-brand-2026</v>
      </c>
      <c r="R55" s="53" t="str">
        <f t="shared" si="52"/>
        <v>www.bain.com/macro-strategy?utm_source=economist&amp;utm_medium=display&amp;utm_term=economist_us_takeover_business&amp;finance_jan_display_300x250&amp;utm_content=macro_stmodels_300x250&amp;utm_campaign=db-brand-2026</v>
      </c>
      <c r="S55" s="63" t="s">
        <v>38</v>
      </c>
      <c r="T55" s="54" t="s">
        <v>161</v>
      </c>
      <c r="U55" s="20" t="str">
        <f t="shared" si="53"/>
        <v>?utm_source=economist&amp;utm_medium=display&amp;utm_term=economist_us_takeover_business&amp;finance_jan_display_300x250&amp;utm_content=macro_stmodels_300x250&amp;utm_campaign=db-brand-2025</v>
      </c>
      <c r="V55" s="24" t="str">
        <f t="shared" si="54"/>
        <v>https://www.bain.com/macro-strategy?utm_source=economist&amp;utm_medium=display&amp;utm_term=economist_us_takeover_business&amp;finance_jan_display_300x250&amp;utm_content=macro_stmodels_300x250&amp;utm_campaign=db-brand-2025</v>
      </c>
    </row>
    <row r="56">
      <c r="A56" s="57" t="b">
        <v>1</v>
      </c>
      <c r="B56" s="61" t="s">
        <v>158</v>
      </c>
      <c r="C56" s="20"/>
      <c r="D56" s="20"/>
      <c r="E56" s="20" t="s">
        <v>48</v>
      </c>
      <c r="F56" s="50" t="str">
        <f t="shared" si="49"/>
        <v>Economist_US_Takeover_Business&amp;Finance_Jan_Display_300x600</v>
      </c>
      <c r="G56" s="49" t="str">
        <f t="shared" si="50"/>
        <v>Economist_US_Takeover_Business&amp;Finance_Jan_Display_300x600_Q1</v>
      </c>
      <c r="H56" s="20" t="s">
        <v>181</v>
      </c>
      <c r="I56" s="5" t="s">
        <v>182</v>
      </c>
      <c r="J56" s="62" t="s">
        <v>35</v>
      </c>
      <c r="L56" s="62" t="s">
        <v>37</v>
      </c>
      <c r="M56" s="4" t="s">
        <v>41</v>
      </c>
      <c r="N56" s="22" t="s">
        <v>37</v>
      </c>
      <c r="O56" s="63" t="s">
        <v>42</v>
      </c>
      <c r="P56" s="60" t="s">
        <v>185</v>
      </c>
      <c r="Q56" s="4" t="str">
        <f t="shared" si="51"/>
        <v>?utm_source=economist&amp;utm_medium=display&amp;utm_term=economist_us_takeover_business&amp;finance_jan_display_300x600&amp;utm_content=macro_stexpire_300x600&amp;utm_campaign=db-brand-2026</v>
      </c>
      <c r="R56" s="53" t="str">
        <f t="shared" si="52"/>
        <v>www.bain.com/macro-strategy?utm_source=economist&amp;utm_medium=display&amp;utm_term=economist_us_takeover_business&amp;finance_jan_display_300x600&amp;utm_content=macro_stexpire_300x600&amp;utm_campaign=db-brand-2026</v>
      </c>
      <c r="S56" s="63" t="s">
        <v>42</v>
      </c>
      <c r="T56" s="54" t="s">
        <v>161</v>
      </c>
      <c r="U56" s="20" t="str">
        <f t="shared" si="53"/>
        <v>?utm_source=economist&amp;utm_medium=display&amp;utm_term=economist_us_takeover_business&amp;finance_jan_display_300x600&amp;utm_content=macro_stexpire_300x600&amp;utm_campaign=db-brand-2025</v>
      </c>
      <c r="V56" s="24" t="str">
        <f t="shared" si="54"/>
        <v>https://www.bain.com/macro-strategy?utm_source=economist&amp;utm_medium=display&amp;utm_term=economist_us_takeover_business&amp;finance_jan_display_300x600&amp;utm_content=macro_stexpire_300x600&amp;utm_campaign=db-brand-2025</v>
      </c>
    </row>
    <row r="57">
      <c r="A57" s="57" t="b">
        <v>1</v>
      </c>
      <c r="B57" s="61" t="s">
        <v>158</v>
      </c>
      <c r="C57" s="20"/>
      <c r="D57" s="20"/>
      <c r="E57" s="20" t="s">
        <v>48</v>
      </c>
      <c r="F57" s="50" t="str">
        <f t="shared" si="49"/>
        <v>Economist_US_Takeover_Business&amp;Finance_Jan_Display_300x600</v>
      </c>
      <c r="G57" s="49" t="str">
        <f t="shared" si="50"/>
        <v>Economist_US_Takeover_Business&amp;Finance_Jan_Display_300x600_Q1</v>
      </c>
      <c r="H57" s="20" t="s">
        <v>181</v>
      </c>
      <c r="I57" s="5" t="s">
        <v>182</v>
      </c>
      <c r="J57" s="62" t="s">
        <v>35</v>
      </c>
      <c r="L57" s="62" t="s">
        <v>37</v>
      </c>
      <c r="M57" s="4" t="s">
        <v>41</v>
      </c>
      <c r="N57" s="22" t="s">
        <v>37</v>
      </c>
      <c r="O57" s="65" t="s">
        <v>186</v>
      </c>
      <c r="P57" s="60" t="s">
        <v>187</v>
      </c>
      <c r="Q57" s="4" t="str">
        <f t="shared" si="51"/>
        <v>?utm_source=economist&amp;utm_medium=display&amp;utm_term=economist_us_takeover_business&amp;finance_jan_display_300x600&amp;utm_content=macro_stexpire_static_300x600&amp;utm_campaign=db-brand-2026</v>
      </c>
      <c r="R57" s="53" t="str">
        <f t="shared" si="52"/>
        <v>www.bain.com/macro-strategy?utm_source=economist&amp;utm_medium=display&amp;utm_term=economist_us_takeover_business&amp;finance_jan_display_300x600&amp;utm_content=macro_stexpire_static_300x600&amp;utm_campaign=db-brand-2026</v>
      </c>
      <c r="S57" s="63" t="s">
        <v>42</v>
      </c>
      <c r="T57" s="54" t="s">
        <v>161</v>
      </c>
      <c r="U57" s="20" t="str">
        <f t="shared" si="53"/>
        <v>?utm_source=economist&amp;utm_medium=display&amp;utm_term=economist_us_takeover_business&amp;finance_jan_display_300x600&amp;utm_content=macro_stexpire_300x600&amp;utm_campaign=db-brand-2025</v>
      </c>
      <c r="V57" s="24" t="str">
        <f t="shared" si="54"/>
        <v>https://www.bain.com/macro-strategy?utm_source=economist&amp;utm_medium=display&amp;utm_term=economist_us_takeover_business&amp;finance_jan_display_300x600&amp;utm_content=macro_stexpire_300x600&amp;utm_campaign=db-brand-2025</v>
      </c>
    </row>
    <row r="58">
      <c r="B58" s="18"/>
      <c r="G58" s="55"/>
    </row>
    <row r="59">
      <c r="B59" s="18"/>
      <c r="G59" s="55"/>
    </row>
    <row r="60">
      <c r="A60" s="57" t="b">
        <v>1</v>
      </c>
      <c r="B60" s="61" t="s">
        <v>158</v>
      </c>
      <c r="C60" s="20"/>
      <c r="D60" s="20"/>
      <c r="E60" s="20" t="s">
        <v>48</v>
      </c>
      <c r="F60" s="50" t="str">
        <f t="shared" ref="F60:F61" si="55">H60 &amp;"_Display_"&amp;M60</f>
        <v>Economist_US_Takeover_HPTO_Jan_Display_970x250</v>
      </c>
      <c r="G60" s="49" t="str">
        <f t="shared" ref="G60:G61" si="56">F60&amp;"_Q1"</f>
        <v>Economist_US_Takeover_HPTO_Jan_Display_970x250_Q1</v>
      </c>
      <c r="H60" s="20" t="s">
        <v>188</v>
      </c>
      <c r="I60" s="20" t="s">
        <v>189</v>
      </c>
      <c r="J60" s="62" t="s">
        <v>35</v>
      </c>
      <c r="K60" s="20"/>
      <c r="L60" s="62" t="s">
        <v>37</v>
      </c>
      <c r="M60" s="20" t="s">
        <v>45</v>
      </c>
      <c r="N60" s="22" t="s">
        <v>37</v>
      </c>
      <c r="O60" s="63" t="s">
        <v>46</v>
      </c>
      <c r="P60" s="60" t="s">
        <v>190</v>
      </c>
      <c r="Q60" s="4" t="str">
        <f t="shared" ref="Q60:Q61" si="57">CONCATENATE("?","utm_source=",LOWER(B60),"&amp;utm_medium=display&amp;utm_term=",LOWER(F60),"&amp;utm_content=",LOWER(O60),"&amp;utm_campaign=db-brand-2026")</f>
        <v>?utm_source=economist&amp;utm_medium=display&amp;utm_term=economist_us_takeover_hpto_jan_display_970x250&amp;utm_content=macro_stlaggardsleaders_970x250&amp;utm_campaign=db-brand-2026</v>
      </c>
      <c r="R60" s="53" t="str">
        <f t="shared" ref="R60:R61" si="58">CONCAT(P60,Q60)</f>
        <v>www.bain.com/macro-strategy?utm_source=economist&amp;utm_medium=display&amp;utm_term=economist_us_takeover_hpto_jan_display_970x250&amp;utm_content=macro_stlaggardsleaders_970x250&amp;utm_campaign=db-brand-2026</v>
      </c>
      <c r="S60" s="63" t="s">
        <v>46</v>
      </c>
      <c r="T60" s="54" t="s">
        <v>161</v>
      </c>
      <c r="U60" s="20" t="str">
        <f t="shared" ref="U60:U61" si="59">CONCATENATE("?","utm_source=",LOWER(B55),"&amp;utm_medium=display&amp;utm_term=",LOWER(F60),"&amp;utm_content=",LOWER(S60),"&amp;utm_campaign=db-brand-2025")</f>
        <v>?utm_source=economist&amp;utm_medium=display&amp;utm_term=economist_us_takeover_hpto_jan_display_970x250&amp;utm_content=macro_stlaggardsleaders_970x250&amp;utm_campaign=db-brand-2025</v>
      </c>
      <c r="V60" s="24" t="str">
        <f t="shared" ref="V60:V61" si="60">CONCAT(T60,U60)</f>
        <v>https://www.bain.com/macro-strategy?utm_source=economist&amp;utm_medium=display&amp;utm_term=economist_us_takeover_hpto_jan_display_970x250&amp;utm_content=macro_stlaggardsleaders_970x250&amp;utm_campaign=db-brand-2025</v>
      </c>
      <c r="W60" s="20"/>
      <c r="X60" s="20"/>
      <c r="Y60" s="20"/>
      <c r="Z60" s="20"/>
      <c r="AA60" s="20"/>
      <c r="AB60" s="20"/>
      <c r="AC60" s="20"/>
      <c r="AD60" s="20"/>
      <c r="AE60" s="20"/>
      <c r="AF60" s="20"/>
      <c r="AG60" s="20"/>
      <c r="AH60" s="20"/>
      <c r="AI60" s="20"/>
      <c r="AJ60" s="20"/>
      <c r="AK60" s="20"/>
      <c r="AL60" s="20"/>
      <c r="AM60" s="64"/>
    </row>
    <row r="61">
      <c r="A61" s="57" t="b">
        <v>1</v>
      </c>
      <c r="B61" s="61" t="s">
        <v>158</v>
      </c>
      <c r="C61" s="20"/>
      <c r="D61" s="20"/>
      <c r="E61" s="20" t="s">
        <v>48</v>
      </c>
      <c r="F61" s="50" t="str">
        <f t="shared" si="55"/>
        <v>Economist_US_Takeover_HPTO_Jan_Display_300x250</v>
      </c>
      <c r="G61" s="49" t="str">
        <f t="shared" si="56"/>
        <v>Economist_US_Takeover_HPTO_Jan_Display_300x250_Q1</v>
      </c>
      <c r="H61" s="20" t="s">
        <v>188</v>
      </c>
      <c r="I61" s="20" t="s">
        <v>189</v>
      </c>
      <c r="J61" s="62" t="s">
        <v>35</v>
      </c>
      <c r="K61" s="20"/>
      <c r="L61" s="62" t="s">
        <v>37</v>
      </c>
      <c r="M61" s="20" t="s">
        <v>36</v>
      </c>
      <c r="N61" s="22" t="s">
        <v>37</v>
      </c>
      <c r="O61" s="63" t="s">
        <v>38</v>
      </c>
      <c r="P61" s="60" t="s">
        <v>191</v>
      </c>
      <c r="Q61" s="4" t="str">
        <f t="shared" si="57"/>
        <v>?utm_source=economist&amp;utm_medium=display&amp;utm_term=economist_us_takeover_hpto_jan_display_300x250&amp;utm_content=macro_stmodels_300x250&amp;utm_campaign=db-brand-2026</v>
      </c>
      <c r="R61" s="53" t="str">
        <f t="shared" si="58"/>
        <v>www.bain.com/macro-strategy?utm_source=economist&amp;utm_medium=display&amp;utm_term=economist_us_takeover_hpto_jan_display_300x250&amp;utm_content=macro_stmodels_300x250&amp;utm_campaign=db-brand-2026</v>
      </c>
      <c r="S61" s="63" t="s">
        <v>38</v>
      </c>
      <c r="T61" s="54" t="s">
        <v>161</v>
      </c>
      <c r="U61" s="20" t="str">
        <f t="shared" si="59"/>
        <v>?utm_source=economist&amp;utm_medium=display&amp;utm_term=economist_us_takeover_hpto_jan_display_300x250&amp;utm_content=macro_stmodels_300x250&amp;utm_campaign=db-brand-2025</v>
      </c>
      <c r="V61" s="24" t="str">
        <f t="shared" si="60"/>
        <v>https://www.bain.com/macro-strategy?utm_source=economist&amp;utm_medium=display&amp;utm_term=economist_us_takeover_hpto_jan_display_300x250&amp;utm_content=macro_stmodels_300x250&amp;utm_campaign=db-brand-2025</v>
      </c>
      <c r="W61" s="20"/>
      <c r="X61" s="20"/>
      <c r="Y61" s="20"/>
      <c r="Z61" s="20"/>
      <c r="AA61" s="20"/>
      <c r="AB61" s="20"/>
      <c r="AC61" s="20"/>
      <c r="AD61" s="20"/>
      <c r="AE61" s="20"/>
      <c r="AF61" s="20"/>
      <c r="AG61" s="20"/>
      <c r="AH61" s="20"/>
      <c r="AI61" s="20"/>
      <c r="AJ61" s="20"/>
      <c r="AK61" s="20"/>
      <c r="AL61" s="20"/>
      <c r="AM61" s="64"/>
    </row>
    <row r="62">
      <c r="B62" s="18"/>
      <c r="G62" s="55"/>
    </row>
    <row r="63">
      <c r="B63" s="18"/>
      <c r="G63" s="55"/>
    </row>
    <row r="64">
      <c r="B64" s="18"/>
    </row>
    <row r="65">
      <c r="B65" s="18"/>
    </row>
    <row r="66">
      <c r="B66" s="18"/>
    </row>
    <row r="67">
      <c r="B67" s="18"/>
    </row>
    <row r="68">
      <c r="B68" s="18"/>
    </row>
    <row r="69">
      <c r="B69" s="18"/>
    </row>
    <row r="70">
      <c r="B70" s="18"/>
    </row>
    <row r="71">
      <c r="B71" s="18"/>
    </row>
    <row r="72">
      <c r="B72" s="18"/>
    </row>
    <row r="73">
      <c r="B73" s="18"/>
    </row>
    <row r="74">
      <c r="B74" s="18"/>
    </row>
    <row r="75">
      <c r="B75" s="18"/>
    </row>
    <row r="76">
      <c r="B76" s="18"/>
    </row>
    <row r="77">
      <c r="B77" s="18"/>
    </row>
    <row r="78">
      <c r="B78" s="18"/>
    </row>
    <row r="79">
      <c r="B79" s="18"/>
    </row>
    <row r="80">
      <c r="B80" s="18"/>
    </row>
    <row r="81">
      <c r="B81" s="18"/>
    </row>
    <row r="82">
      <c r="B82" s="18"/>
    </row>
    <row r="83">
      <c r="B83" s="18"/>
    </row>
    <row r="84">
      <c r="B84" s="18"/>
    </row>
    <row r="85">
      <c r="B85" s="18"/>
    </row>
    <row r="86">
      <c r="B86" s="18"/>
    </row>
    <row r="87">
      <c r="B87" s="18"/>
    </row>
    <row r="88">
      <c r="B88" s="18"/>
    </row>
    <row r="89">
      <c r="B89" s="18"/>
    </row>
    <row r="90">
      <c r="B90" s="18"/>
    </row>
    <row r="91">
      <c r="B91" s="18"/>
    </row>
    <row r="92">
      <c r="B92" s="18"/>
    </row>
    <row r="93">
      <c r="B93" s="18"/>
    </row>
    <row r="94">
      <c r="B94" s="18"/>
    </row>
    <row r="95">
      <c r="B95" s="18"/>
    </row>
    <row r="96">
      <c r="B96" s="18"/>
    </row>
    <row r="97">
      <c r="B97" s="18"/>
    </row>
    <row r="98">
      <c r="B98" s="18"/>
    </row>
    <row r="99">
      <c r="B99" s="18"/>
    </row>
    <row r="100">
      <c r="B100" s="18"/>
    </row>
    <row r="101">
      <c r="B101" s="18"/>
    </row>
    <row r="102">
      <c r="B102" s="18"/>
    </row>
    <row r="103">
      <c r="B103" s="18"/>
    </row>
    <row r="104">
      <c r="B104" s="18"/>
    </row>
    <row r="105">
      <c r="B105" s="18"/>
    </row>
    <row r="106">
      <c r="B106" s="18"/>
    </row>
    <row r="107">
      <c r="B107" s="18"/>
    </row>
    <row r="108">
      <c r="B108" s="18"/>
    </row>
    <row r="109">
      <c r="B109" s="18"/>
    </row>
    <row r="110">
      <c r="B110" s="18"/>
    </row>
    <row r="111">
      <c r="B111" s="18"/>
    </row>
    <row r="112">
      <c r="B112" s="18"/>
    </row>
    <row r="113">
      <c r="B113" s="18"/>
    </row>
    <row r="114">
      <c r="B114" s="18"/>
    </row>
    <row r="115">
      <c r="B115" s="18"/>
    </row>
    <row r="116">
      <c r="B116" s="18"/>
    </row>
    <row r="117">
      <c r="B117" s="18"/>
    </row>
    <row r="118">
      <c r="B118" s="18"/>
    </row>
    <row r="119">
      <c r="B119" s="18"/>
    </row>
    <row r="120">
      <c r="B120" s="18"/>
    </row>
    <row r="121">
      <c r="B121" s="18"/>
    </row>
    <row r="122">
      <c r="B122" s="18"/>
    </row>
    <row r="123">
      <c r="B123" s="18"/>
    </row>
    <row r="124">
      <c r="B124" s="18"/>
    </row>
    <row r="125">
      <c r="B125" s="18"/>
    </row>
    <row r="126">
      <c r="B126" s="18"/>
    </row>
    <row r="127">
      <c r="B127" s="18"/>
    </row>
    <row r="128">
      <c r="B128" s="18"/>
    </row>
    <row r="129">
      <c r="B129" s="18"/>
    </row>
    <row r="130">
      <c r="B130" s="18"/>
    </row>
    <row r="131">
      <c r="B131" s="18"/>
    </row>
    <row r="132">
      <c r="B132" s="18"/>
    </row>
    <row r="133">
      <c r="B133" s="18"/>
    </row>
    <row r="134">
      <c r="B134" s="18"/>
    </row>
    <row r="135">
      <c r="B135" s="18"/>
    </row>
    <row r="136">
      <c r="B136" s="18"/>
    </row>
    <row r="137">
      <c r="B137" s="18"/>
    </row>
    <row r="138">
      <c r="B138" s="18"/>
    </row>
    <row r="139">
      <c r="B139" s="18"/>
    </row>
    <row r="140">
      <c r="B140" s="18"/>
    </row>
    <row r="141">
      <c r="B141" s="18"/>
    </row>
    <row r="142">
      <c r="B142" s="18"/>
    </row>
    <row r="143">
      <c r="B143" s="18"/>
    </row>
  </sheetData>
  <dataValidations>
    <dataValidation type="list" allowBlank="1" showErrorMessage="1" sqref="K6:L9 K11:L14 K16:L19 K21:L24 K26:L29 K31:L34 K38:L50 L54:L57 N54:N57 L60:L61 N60:N61">
      <formula1>"Ad Tag,Tracking Ad,Click Tracker,Interstital,instream Video"</formula1>
    </dataValidation>
    <dataValidation type="list" allowBlank="1" showErrorMessage="1" sqref="E6:E9 E11:E14 E16:E19 E21:E24 E26:E29 E31:E34 E38:E43 E45:E50 E54:E57 E60:E61">
      <formula1>"Creative only,Placement"</formula1>
    </dataValidation>
    <dataValidation type="list" allowBlank="1" showErrorMessage="1" sqref="J54:J57 J60:J61">
      <formula1>"CPM,CPC,CPA,Flat Rate - Impressions,Flat Rate - Clicks"</formula1>
    </dataValidation>
  </dataValidations>
  <hyperlinks>
    <hyperlink r:id="rId1" ref="P6"/>
    <hyperlink r:id="rId2" ref="T6"/>
    <hyperlink r:id="rId3" ref="P7"/>
    <hyperlink r:id="rId4" ref="T7"/>
    <hyperlink r:id="rId5" ref="P8"/>
    <hyperlink r:id="rId6" ref="T8"/>
    <hyperlink r:id="rId7" ref="P9"/>
    <hyperlink r:id="rId8" ref="T9"/>
    <hyperlink r:id="rId9" ref="P11"/>
    <hyperlink r:id="rId10" ref="T11"/>
    <hyperlink r:id="rId11" ref="P12"/>
    <hyperlink r:id="rId12" ref="T12"/>
    <hyperlink r:id="rId13" ref="P13"/>
    <hyperlink r:id="rId14" ref="T13"/>
    <hyperlink r:id="rId15" ref="P14"/>
    <hyperlink r:id="rId16" ref="T14"/>
    <hyperlink r:id="rId17" ref="P16"/>
    <hyperlink r:id="rId18" ref="T16"/>
    <hyperlink r:id="rId19" ref="P17"/>
    <hyperlink r:id="rId20" ref="T17"/>
    <hyperlink r:id="rId21" ref="P18"/>
    <hyperlink r:id="rId22" ref="T18"/>
    <hyperlink r:id="rId23" ref="P19"/>
    <hyperlink r:id="rId24" ref="T19"/>
    <hyperlink r:id="rId25" ref="P21"/>
    <hyperlink r:id="rId26" ref="T21"/>
    <hyperlink r:id="rId27" ref="P22"/>
    <hyperlink r:id="rId28" ref="T22"/>
    <hyperlink r:id="rId29" ref="P23"/>
    <hyperlink r:id="rId30" ref="T23"/>
    <hyperlink r:id="rId31" ref="P24"/>
    <hyperlink r:id="rId32" ref="T24"/>
    <hyperlink r:id="rId33" ref="P26"/>
    <hyperlink r:id="rId34" ref="T26"/>
    <hyperlink r:id="rId35" ref="P27"/>
    <hyperlink r:id="rId36" ref="T27"/>
    <hyperlink r:id="rId37" ref="P28"/>
    <hyperlink r:id="rId38" ref="T28"/>
    <hyperlink r:id="rId39" ref="P29"/>
    <hyperlink r:id="rId40" ref="T29"/>
    <hyperlink r:id="rId41" ref="P31"/>
    <hyperlink r:id="rId42" ref="T31"/>
    <hyperlink r:id="rId43" ref="P32"/>
    <hyperlink r:id="rId44" ref="T32"/>
    <hyperlink r:id="rId45" ref="P33"/>
    <hyperlink r:id="rId46" ref="T33"/>
    <hyperlink r:id="rId47" ref="P34"/>
    <hyperlink r:id="rId48" ref="T34"/>
    <hyperlink r:id="rId49" ref="P38"/>
    <hyperlink r:id="rId50" ref="T38"/>
    <hyperlink r:id="rId51" ref="P39"/>
    <hyperlink r:id="rId52" ref="T39"/>
    <hyperlink r:id="rId53" ref="P40"/>
    <hyperlink r:id="rId54" ref="T40"/>
    <hyperlink r:id="rId55" ref="P41"/>
    <hyperlink r:id="rId56" ref="T41"/>
    <hyperlink r:id="rId57" ref="P42"/>
    <hyperlink r:id="rId58" ref="T42"/>
    <hyperlink r:id="rId59" ref="P43"/>
    <hyperlink r:id="rId60" ref="T43"/>
    <hyperlink r:id="rId61" ref="P45"/>
    <hyperlink r:id="rId62" ref="T45"/>
    <hyperlink r:id="rId63" ref="P46"/>
    <hyperlink r:id="rId64" ref="T46"/>
    <hyperlink r:id="rId65" ref="P47"/>
    <hyperlink r:id="rId66" ref="T47"/>
    <hyperlink r:id="rId67" ref="P48"/>
    <hyperlink r:id="rId68" ref="T48"/>
    <hyperlink r:id="rId69" ref="P49"/>
    <hyperlink r:id="rId70" ref="T49"/>
    <hyperlink r:id="rId71" ref="P50"/>
    <hyperlink r:id="rId72" ref="T50"/>
    <hyperlink r:id="rId73" ref="P54"/>
    <hyperlink r:id="rId74" ref="T54"/>
    <hyperlink r:id="rId75" ref="P55"/>
    <hyperlink r:id="rId76" ref="T55"/>
    <hyperlink r:id="rId77" ref="P56"/>
    <hyperlink r:id="rId78" ref="T56"/>
    <hyperlink r:id="rId79" ref="P57"/>
    <hyperlink r:id="rId80" ref="T57"/>
    <hyperlink r:id="rId81" ref="P60"/>
    <hyperlink r:id="rId82" ref="T60"/>
    <hyperlink r:id="rId83" ref="P61"/>
    <hyperlink r:id="rId84" ref="T61"/>
  </hyperlinks>
  <drawing r:id="rId8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1.0"/>
    <col customWidth="1" min="3" max="3" width="13.14"/>
    <col customWidth="1" min="4" max="4" width="29.14"/>
    <col customWidth="1" min="5" max="5" width="21.86"/>
    <col customWidth="1" min="6" max="6" width="18.57"/>
    <col customWidth="1" hidden="1" min="7" max="8" width="18.57"/>
    <col customWidth="1" hidden="1" min="9" max="9" width="22.0"/>
    <col customWidth="1" min="10" max="10" width="12.43"/>
    <col customWidth="1" min="11" max="11" width="19.29"/>
    <col customWidth="1" hidden="1" min="12" max="12" width="16.29"/>
    <col customWidth="1" hidden="1" min="13" max="16" width="12.43"/>
    <col customWidth="1" min="17" max="17" width="14.57"/>
    <col customWidth="1" min="18" max="18" width="12.43"/>
    <col customWidth="1" min="19" max="31" width="16.86"/>
  </cols>
  <sheetData>
    <row r="1">
      <c r="A1" s="66" t="s">
        <v>192</v>
      </c>
      <c r="Q1" s="55"/>
      <c r="R1" s="55"/>
      <c r="S1" s="55"/>
      <c r="T1" s="55"/>
      <c r="U1" s="55"/>
      <c r="V1" s="55"/>
      <c r="W1" s="55"/>
      <c r="X1" s="55"/>
      <c r="Y1" s="55"/>
      <c r="Z1" s="55"/>
      <c r="AA1" s="55"/>
      <c r="AB1" s="55"/>
      <c r="AC1" s="55"/>
      <c r="AD1" s="55"/>
      <c r="AE1" s="67"/>
    </row>
    <row r="2">
      <c r="B2" s="68" t="s">
        <v>193</v>
      </c>
      <c r="C2" s="69"/>
      <c r="D2" s="69"/>
      <c r="E2" s="70"/>
      <c r="Q2" s="55"/>
      <c r="R2" s="55"/>
      <c r="S2" s="55"/>
      <c r="T2" s="55"/>
      <c r="U2" s="55"/>
      <c r="V2" s="55"/>
      <c r="W2" s="55"/>
      <c r="X2" s="55"/>
      <c r="Y2" s="55"/>
      <c r="Z2" s="55"/>
      <c r="AA2" s="55"/>
      <c r="AB2" s="55"/>
      <c r="AC2" s="55"/>
      <c r="AD2" s="55"/>
      <c r="AE2" s="67"/>
    </row>
    <row r="3">
      <c r="B3" s="71"/>
      <c r="E3" s="72"/>
      <c r="Q3" s="55"/>
      <c r="R3" s="55"/>
      <c r="S3" s="55"/>
      <c r="T3" s="55"/>
      <c r="U3" s="55"/>
      <c r="V3" s="55"/>
      <c r="W3" s="55"/>
      <c r="X3" s="55"/>
      <c r="Y3" s="55"/>
      <c r="Z3" s="55"/>
      <c r="AA3" s="55"/>
      <c r="AB3" s="55"/>
      <c r="AC3" s="55"/>
      <c r="AD3" s="55"/>
      <c r="AE3" s="67"/>
    </row>
    <row r="4">
      <c r="B4" s="73"/>
      <c r="C4" s="74"/>
      <c r="D4" s="74"/>
      <c r="E4" s="75"/>
      <c r="Q4" s="55"/>
      <c r="R4" s="55"/>
      <c r="S4" s="55"/>
      <c r="T4" s="55"/>
      <c r="U4" s="55"/>
      <c r="V4" s="55"/>
      <c r="W4" s="55"/>
      <c r="X4" s="55"/>
      <c r="Y4" s="55"/>
      <c r="Z4" s="55"/>
      <c r="AA4" s="55"/>
      <c r="AB4" s="55"/>
      <c r="AC4" s="55"/>
      <c r="AD4" s="55"/>
      <c r="AE4" s="67"/>
    </row>
    <row r="5">
      <c r="B5" s="76" t="s">
        <v>194</v>
      </c>
      <c r="E5" s="77"/>
      <c r="F5" s="78" t="s">
        <v>195</v>
      </c>
      <c r="G5" s="79"/>
      <c r="H5" s="79"/>
      <c r="I5" s="80"/>
      <c r="J5" s="81" t="s">
        <v>196</v>
      </c>
      <c r="K5" s="79"/>
      <c r="L5" s="79"/>
      <c r="M5" s="79"/>
      <c r="N5" s="79"/>
      <c r="O5" s="79"/>
      <c r="P5" s="79"/>
      <c r="Q5" s="79"/>
      <c r="R5" s="80"/>
      <c r="S5" s="82" t="s">
        <v>197</v>
      </c>
      <c r="T5" s="79"/>
      <c r="U5" s="79"/>
      <c r="V5" s="79"/>
      <c r="W5" s="79"/>
      <c r="X5" s="79"/>
      <c r="Y5" s="79"/>
      <c r="Z5" s="79"/>
      <c r="AA5" s="79"/>
      <c r="AB5" s="79"/>
      <c r="AC5" s="79"/>
      <c r="AD5" s="83"/>
      <c r="AE5" s="67"/>
    </row>
    <row r="6" ht="48.75" customHeight="1">
      <c r="B6" s="84" t="s">
        <v>198</v>
      </c>
      <c r="C6" s="85" t="s">
        <v>199</v>
      </c>
      <c r="D6" s="85" t="s">
        <v>200</v>
      </c>
      <c r="E6" s="85" t="s">
        <v>201</v>
      </c>
      <c r="F6" s="86" t="s">
        <v>202</v>
      </c>
      <c r="G6" s="86" t="s">
        <v>203</v>
      </c>
      <c r="H6" s="86" t="s">
        <v>204</v>
      </c>
      <c r="I6" s="86" t="s">
        <v>205</v>
      </c>
      <c r="J6" s="87" t="s">
        <v>35</v>
      </c>
      <c r="K6" s="87" t="s">
        <v>206</v>
      </c>
      <c r="L6" s="88" t="s">
        <v>207</v>
      </c>
      <c r="M6" s="87" t="s">
        <v>208</v>
      </c>
      <c r="N6" s="88" t="s">
        <v>209</v>
      </c>
      <c r="O6" s="88" t="s">
        <v>210</v>
      </c>
      <c r="P6" s="88" t="s">
        <v>211</v>
      </c>
      <c r="Q6" s="87" t="s">
        <v>212</v>
      </c>
      <c r="R6" s="87" t="s">
        <v>213</v>
      </c>
      <c r="S6" s="89" t="s">
        <v>214</v>
      </c>
      <c r="T6" s="89" t="s">
        <v>215</v>
      </c>
      <c r="U6" s="89" t="s">
        <v>216</v>
      </c>
      <c r="V6" s="89" t="s">
        <v>217</v>
      </c>
      <c r="W6" s="89" t="s">
        <v>218</v>
      </c>
      <c r="X6" s="89" t="s">
        <v>219</v>
      </c>
      <c r="Y6" s="89" t="s">
        <v>220</v>
      </c>
      <c r="Z6" s="89" t="s">
        <v>221</v>
      </c>
      <c r="AA6" s="89" t="s">
        <v>222</v>
      </c>
      <c r="AB6" s="89" t="s">
        <v>223</v>
      </c>
      <c r="AC6" s="89" t="s">
        <v>224</v>
      </c>
      <c r="AD6" s="89" t="s">
        <v>225</v>
      </c>
      <c r="AE6" s="67"/>
    </row>
    <row r="7" ht="78.75" customHeight="1">
      <c r="B7" s="90" t="s">
        <v>226</v>
      </c>
      <c r="C7" s="91" t="s">
        <v>227</v>
      </c>
      <c r="D7" s="92" t="s">
        <v>228</v>
      </c>
      <c r="E7" s="93" t="s">
        <v>229</v>
      </c>
      <c r="F7" s="94">
        <v>3191000.0</v>
      </c>
      <c r="G7" s="95"/>
      <c r="H7" s="96"/>
      <c r="I7" s="97"/>
      <c r="J7" s="98">
        <v>50.0</v>
      </c>
      <c r="K7" s="98">
        <f t="shared" ref="K7:K14" si="1">SUM(S7:AD7)</f>
        <v>132875</v>
      </c>
      <c r="L7" s="99"/>
      <c r="M7" s="97"/>
      <c r="N7" s="99"/>
      <c r="O7" s="99"/>
      <c r="P7" s="99"/>
      <c r="Q7" s="100" t="s">
        <v>230</v>
      </c>
      <c r="R7" s="100" t="s">
        <v>231</v>
      </c>
      <c r="S7" s="101">
        <v>15333.33</v>
      </c>
      <c r="T7" s="101">
        <v>15116.67</v>
      </c>
      <c r="U7" s="101">
        <v>10000.0</v>
      </c>
      <c r="V7" s="101">
        <v>9000.0</v>
      </c>
      <c r="W7" s="101">
        <v>8837.5</v>
      </c>
      <c r="X7" s="101">
        <v>5000.0</v>
      </c>
      <c r="Y7" s="101">
        <v>5000.0</v>
      </c>
      <c r="Z7" s="101">
        <v>10000.0</v>
      </c>
      <c r="AA7" s="101">
        <v>10000.0</v>
      </c>
      <c r="AB7" s="101">
        <v>10000.0</v>
      </c>
      <c r="AC7" s="101">
        <v>25000.0</v>
      </c>
      <c r="AD7" s="101">
        <v>9587.5</v>
      </c>
      <c r="AE7" s="67"/>
    </row>
    <row r="8" ht="110.25" customHeight="1">
      <c r="B8" s="102"/>
      <c r="C8" s="91" t="s">
        <v>227</v>
      </c>
      <c r="D8" s="103" t="s">
        <v>232</v>
      </c>
      <c r="E8" s="93" t="s">
        <v>229</v>
      </c>
      <c r="F8" s="94">
        <v>2900909.0</v>
      </c>
      <c r="G8" s="95"/>
      <c r="H8" s="96"/>
      <c r="I8" s="97"/>
      <c r="J8" s="98">
        <v>55.0</v>
      </c>
      <c r="K8" s="98">
        <f t="shared" si="1"/>
        <v>159550</v>
      </c>
      <c r="L8" s="99"/>
      <c r="M8" s="97"/>
      <c r="N8" s="99"/>
      <c r="O8" s="99"/>
      <c r="P8" s="99"/>
      <c r="Q8" s="100" t="s">
        <v>230</v>
      </c>
      <c r="R8" s="100" t="s">
        <v>231</v>
      </c>
      <c r="S8" s="101">
        <v>15333.33</v>
      </c>
      <c r="T8" s="101">
        <v>15116.67</v>
      </c>
      <c r="U8" s="101">
        <v>10000.0</v>
      </c>
      <c r="V8" s="101">
        <v>9000.0</v>
      </c>
      <c r="W8" s="101">
        <v>8837.5</v>
      </c>
      <c r="X8" s="101">
        <v>5000.0</v>
      </c>
      <c r="Y8" s="101">
        <v>5000.0</v>
      </c>
      <c r="Z8" s="101">
        <v>16337.5</v>
      </c>
      <c r="AA8" s="101">
        <v>19000.0</v>
      </c>
      <c r="AB8" s="101">
        <v>21337.5</v>
      </c>
      <c r="AC8" s="101">
        <v>25000.0</v>
      </c>
      <c r="AD8" s="101">
        <v>9587.5</v>
      </c>
      <c r="AE8" s="67"/>
    </row>
    <row r="9" ht="78.75" customHeight="1">
      <c r="B9" s="102"/>
      <c r="C9" s="91" t="s">
        <v>227</v>
      </c>
      <c r="D9" s="92" t="s">
        <v>233</v>
      </c>
      <c r="E9" s="93" t="s">
        <v>36</v>
      </c>
      <c r="F9" s="94">
        <v>3010377.0</v>
      </c>
      <c r="G9" s="95"/>
      <c r="H9" s="96"/>
      <c r="I9" s="97"/>
      <c r="J9" s="98">
        <v>53.0</v>
      </c>
      <c r="K9" s="98">
        <f t="shared" si="1"/>
        <v>159550</v>
      </c>
      <c r="L9" s="99"/>
      <c r="M9" s="97"/>
      <c r="N9" s="99"/>
      <c r="O9" s="99"/>
      <c r="P9" s="99"/>
      <c r="Q9" s="100" t="s">
        <v>230</v>
      </c>
      <c r="R9" s="100" t="s">
        <v>231</v>
      </c>
      <c r="S9" s="101">
        <v>15333.34</v>
      </c>
      <c r="T9" s="101">
        <v>15116.66</v>
      </c>
      <c r="U9" s="101">
        <v>10000.0</v>
      </c>
      <c r="V9" s="101">
        <v>9000.0</v>
      </c>
      <c r="W9" s="101">
        <v>8837.5</v>
      </c>
      <c r="X9" s="101">
        <v>5000.0</v>
      </c>
      <c r="Y9" s="101">
        <v>5000.0</v>
      </c>
      <c r="Z9" s="101">
        <v>16337.5</v>
      </c>
      <c r="AA9" s="101">
        <v>19000.0</v>
      </c>
      <c r="AB9" s="101">
        <v>21337.5</v>
      </c>
      <c r="AC9" s="101">
        <v>25000.0</v>
      </c>
      <c r="AD9" s="101">
        <v>9587.5</v>
      </c>
      <c r="AE9" s="67"/>
    </row>
    <row r="10" ht="78.75" customHeight="1">
      <c r="B10" s="102"/>
      <c r="C10" s="91" t="s">
        <v>227</v>
      </c>
      <c r="D10" s="92" t="s">
        <v>234</v>
      </c>
      <c r="E10" s="93" t="s">
        <v>235</v>
      </c>
      <c r="F10" s="94">
        <v>2151668.0</v>
      </c>
      <c r="G10" s="95"/>
      <c r="H10" s="96"/>
      <c r="I10" s="97"/>
      <c r="J10" s="98">
        <f t="shared" ref="J10:J12" si="2">(K10/F10)*1000</f>
        <v>59.99996282</v>
      </c>
      <c r="K10" s="98">
        <f t="shared" si="1"/>
        <v>129100</v>
      </c>
      <c r="L10" s="99"/>
      <c r="M10" s="97"/>
      <c r="N10" s="99"/>
      <c r="O10" s="99"/>
      <c r="P10" s="99"/>
      <c r="Q10" s="100" t="s">
        <v>230</v>
      </c>
      <c r="R10" s="100" t="s">
        <v>231</v>
      </c>
      <c r="S10" s="101"/>
      <c r="T10" s="101"/>
      <c r="U10" s="101">
        <v>10000.0</v>
      </c>
      <c r="V10" s="101">
        <v>9000.0</v>
      </c>
      <c r="W10" s="101">
        <v>8837.5</v>
      </c>
      <c r="X10" s="101">
        <v>5000.0</v>
      </c>
      <c r="Y10" s="101">
        <v>5000.0</v>
      </c>
      <c r="Z10" s="101">
        <v>16337.5</v>
      </c>
      <c r="AA10" s="101">
        <v>19000.0</v>
      </c>
      <c r="AB10" s="101">
        <v>21337.5</v>
      </c>
      <c r="AC10" s="101">
        <v>25000.0</v>
      </c>
      <c r="AD10" s="101">
        <v>9587.5</v>
      </c>
      <c r="AE10" s="67"/>
    </row>
    <row r="11" ht="78.75" customHeight="1">
      <c r="B11" s="102"/>
      <c r="C11" s="91" t="s">
        <v>227</v>
      </c>
      <c r="D11" s="92" t="s">
        <v>236</v>
      </c>
      <c r="E11" s="104" t="s">
        <v>235</v>
      </c>
      <c r="F11" s="94">
        <v>64170.0</v>
      </c>
      <c r="G11" s="95"/>
      <c r="H11" s="96"/>
      <c r="I11" s="97"/>
      <c r="J11" s="98">
        <f t="shared" si="2"/>
        <v>128.5647499</v>
      </c>
      <c r="K11" s="98">
        <f t="shared" si="1"/>
        <v>8250</v>
      </c>
      <c r="L11" s="99"/>
      <c r="M11" s="97"/>
      <c r="N11" s="99"/>
      <c r="O11" s="99"/>
      <c r="P11" s="99"/>
      <c r="Q11" s="100" t="s">
        <v>230</v>
      </c>
      <c r="R11" s="100" t="s">
        <v>231</v>
      </c>
      <c r="S11" s="101"/>
      <c r="T11" s="101">
        <v>1650.0</v>
      </c>
      <c r="U11" s="101"/>
      <c r="V11" s="101"/>
      <c r="W11" s="101">
        <v>1650.0</v>
      </c>
      <c r="X11" s="101"/>
      <c r="Y11" s="101"/>
      <c r="Z11" s="101">
        <v>1650.0</v>
      </c>
      <c r="AA11" s="101"/>
      <c r="AB11" s="101">
        <v>1650.0</v>
      </c>
      <c r="AC11" s="101"/>
      <c r="AD11" s="101">
        <v>1650.0</v>
      </c>
      <c r="AE11" s="67"/>
    </row>
    <row r="12" ht="78.75" customHeight="1">
      <c r="B12" s="102"/>
      <c r="C12" s="91" t="s">
        <v>227</v>
      </c>
      <c r="D12" s="92" t="s">
        <v>237</v>
      </c>
      <c r="E12" s="105" t="s">
        <v>238</v>
      </c>
      <c r="F12" s="94">
        <v>81078.0</v>
      </c>
      <c r="G12" s="95"/>
      <c r="H12" s="96"/>
      <c r="I12" s="97"/>
      <c r="J12" s="98">
        <f t="shared" si="2"/>
        <v>740.0281211</v>
      </c>
      <c r="K12" s="98">
        <f t="shared" si="1"/>
        <v>60000</v>
      </c>
      <c r="L12" s="99"/>
      <c r="M12" s="97"/>
      <c r="N12" s="99"/>
      <c r="O12" s="99"/>
      <c r="P12" s="99"/>
      <c r="Q12" s="100" t="s">
        <v>230</v>
      </c>
      <c r="R12" s="100" t="s">
        <v>231</v>
      </c>
      <c r="S12" s="101"/>
      <c r="T12" s="101"/>
      <c r="U12" s="101"/>
      <c r="V12" s="101"/>
      <c r="W12" s="101"/>
      <c r="X12" s="101"/>
      <c r="Y12" s="101"/>
      <c r="Z12" s="101">
        <v>30000.0</v>
      </c>
      <c r="AA12" s="101">
        <v>20000.0</v>
      </c>
      <c r="AB12" s="101">
        <v>10000.0</v>
      </c>
      <c r="AC12" s="101"/>
      <c r="AD12" s="101"/>
      <c r="AE12" s="67"/>
    </row>
    <row r="13" ht="51.0" customHeight="1">
      <c r="B13" s="102"/>
      <c r="C13" s="91" t="s">
        <v>227</v>
      </c>
      <c r="D13" s="92" t="s">
        <v>239</v>
      </c>
      <c r="E13" s="106" t="s">
        <v>240</v>
      </c>
      <c r="F13" s="94" t="s">
        <v>240</v>
      </c>
      <c r="G13" s="95"/>
      <c r="H13" s="96"/>
      <c r="I13" s="97"/>
      <c r="J13" s="98" t="s">
        <v>241</v>
      </c>
      <c r="K13" s="98">
        <f t="shared" si="1"/>
        <v>15000</v>
      </c>
      <c r="L13" s="99"/>
      <c r="M13" s="97"/>
      <c r="N13" s="99"/>
      <c r="O13" s="99"/>
      <c r="P13" s="99"/>
      <c r="Q13" s="100" t="s">
        <v>230</v>
      </c>
      <c r="R13" s="100" t="s">
        <v>231</v>
      </c>
      <c r="S13" s="101"/>
      <c r="T13" s="101">
        <v>3000.0</v>
      </c>
      <c r="U13" s="101"/>
      <c r="V13" s="101"/>
      <c r="W13" s="101">
        <v>3000.0</v>
      </c>
      <c r="X13" s="101"/>
      <c r="Y13" s="101"/>
      <c r="Z13" s="101">
        <v>3000.0</v>
      </c>
      <c r="AA13" s="101"/>
      <c r="AB13" s="101">
        <v>3000.0</v>
      </c>
      <c r="AC13" s="101"/>
      <c r="AD13" s="101">
        <v>3000.0</v>
      </c>
      <c r="AE13" s="67"/>
    </row>
    <row r="14" ht="51.0" customHeight="1">
      <c r="B14" s="102"/>
      <c r="C14" s="91" t="s">
        <v>227</v>
      </c>
      <c r="D14" s="92" t="s">
        <v>242</v>
      </c>
      <c r="E14" s="106" t="s">
        <v>240</v>
      </c>
      <c r="F14" s="94" t="s">
        <v>240</v>
      </c>
      <c r="G14" s="95"/>
      <c r="H14" s="96"/>
      <c r="I14" s="97"/>
      <c r="J14" s="98" t="s">
        <v>241</v>
      </c>
      <c r="K14" s="98">
        <f t="shared" si="1"/>
        <v>16000</v>
      </c>
      <c r="L14" s="99"/>
      <c r="M14" s="97"/>
      <c r="N14" s="99"/>
      <c r="O14" s="99"/>
      <c r="P14" s="99"/>
      <c r="Q14" s="100" t="s">
        <v>230</v>
      </c>
      <c r="R14" s="100" t="s">
        <v>231</v>
      </c>
      <c r="S14" s="101">
        <v>4000.0</v>
      </c>
      <c r="T14" s="101"/>
      <c r="U14" s="101"/>
      <c r="V14" s="101">
        <v>4000.0</v>
      </c>
      <c r="W14" s="101"/>
      <c r="X14" s="101"/>
      <c r="Y14" s="101"/>
      <c r="Z14" s="101"/>
      <c r="AA14" s="101">
        <v>4000.0</v>
      </c>
      <c r="AB14" s="101"/>
      <c r="AC14" s="101">
        <v>4000.0</v>
      </c>
      <c r="AD14" s="101"/>
      <c r="AE14" s="67"/>
    </row>
    <row r="15">
      <c r="B15" s="107"/>
      <c r="C15" s="108"/>
      <c r="D15" s="108"/>
      <c r="E15" s="108"/>
      <c r="F15" s="108"/>
      <c r="G15" s="108"/>
      <c r="H15" s="108"/>
      <c r="I15" s="108"/>
      <c r="J15" s="108"/>
      <c r="K15" s="108"/>
      <c r="L15" s="108"/>
      <c r="M15" s="108"/>
      <c r="N15" s="108"/>
      <c r="O15" s="108"/>
      <c r="P15" s="108"/>
      <c r="Q15" s="108"/>
      <c r="R15" s="108"/>
      <c r="S15" s="108"/>
      <c r="T15" s="108"/>
      <c r="U15" s="108"/>
      <c r="V15" s="108"/>
      <c r="W15" s="108"/>
      <c r="X15" s="108"/>
      <c r="Y15" s="108"/>
      <c r="Z15" s="108"/>
      <c r="AA15" s="108"/>
      <c r="AB15" s="108"/>
      <c r="AC15" s="108"/>
      <c r="AD15" s="108"/>
      <c r="AE15" s="67"/>
    </row>
    <row r="16">
      <c r="B16" s="109"/>
      <c r="C16" s="110"/>
      <c r="D16" s="110"/>
      <c r="E16" s="110"/>
      <c r="F16" s="111">
        <f>SUM(F7:F15)</f>
        <v>11399202</v>
      </c>
      <c r="G16" s="112"/>
      <c r="H16" s="112"/>
      <c r="I16" s="112"/>
      <c r="J16" s="113">
        <f>K16/F16*1000</f>
        <v>59.68180931</v>
      </c>
      <c r="K16" s="113">
        <f>SUM(K7:K14)</f>
        <v>680325</v>
      </c>
      <c r="L16" s="113">
        <f t="shared" ref="L16:P16" si="3">SUM(L7:L15)</f>
        <v>0</v>
      </c>
      <c r="M16" s="113">
        <f t="shared" si="3"/>
        <v>0</v>
      </c>
      <c r="N16" s="113">
        <f t="shared" si="3"/>
        <v>0</v>
      </c>
      <c r="O16" s="113">
        <f t="shared" si="3"/>
        <v>0</v>
      </c>
      <c r="P16" s="113">
        <f t="shared" si="3"/>
        <v>0</v>
      </c>
      <c r="Q16" s="114"/>
      <c r="R16" s="115"/>
      <c r="S16" s="116"/>
      <c r="T16" s="116"/>
      <c r="U16" s="116"/>
      <c r="V16" s="116"/>
      <c r="W16" s="116"/>
      <c r="X16" s="116"/>
      <c r="Y16" s="116"/>
      <c r="Z16" s="116"/>
      <c r="AA16" s="116"/>
      <c r="AB16" s="116"/>
      <c r="AC16" s="116"/>
      <c r="AD16" s="116"/>
      <c r="AE16" s="67"/>
    </row>
    <row r="17">
      <c r="Q17" s="55"/>
      <c r="R17" s="55"/>
      <c r="S17" s="55"/>
      <c r="T17" s="55"/>
      <c r="U17" s="55"/>
      <c r="V17" s="55"/>
      <c r="W17" s="55"/>
      <c r="X17" s="55"/>
      <c r="Y17" s="55"/>
      <c r="Z17" s="55"/>
      <c r="AA17" s="55"/>
      <c r="AB17" s="55"/>
      <c r="AC17" s="55"/>
      <c r="AD17" s="55"/>
      <c r="AE17" s="67"/>
    </row>
    <row r="18">
      <c r="Q18" s="55"/>
      <c r="R18" s="55"/>
      <c r="S18" s="55"/>
      <c r="T18" s="55"/>
      <c r="U18" s="55"/>
      <c r="V18" s="55"/>
      <c r="W18" s="55"/>
      <c r="X18" s="55"/>
      <c r="Y18" s="55"/>
      <c r="Z18" s="55"/>
      <c r="AA18" s="55"/>
      <c r="AB18" s="55"/>
      <c r="AC18" s="55"/>
      <c r="AD18" s="55"/>
      <c r="AE18" s="67"/>
    </row>
    <row r="19">
      <c r="Q19" s="55"/>
      <c r="R19" s="55"/>
      <c r="S19" s="55"/>
      <c r="T19" s="55"/>
      <c r="U19" s="55"/>
      <c r="V19" s="55"/>
      <c r="W19" s="55"/>
      <c r="X19" s="55"/>
      <c r="Y19" s="55"/>
      <c r="Z19" s="55"/>
      <c r="AA19" s="55"/>
      <c r="AB19" s="55"/>
      <c r="AC19" s="55"/>
      <c r="AD19" s="55"/>
      <c r="AE19" s="67"/>
    </row>
    <row r="20">
      <c r="Q20" s="55"/>
      <c r="R20" s="55"/>
      <c r="S20" s="55"/>
      <c r="T20" s="55"/>
      <c r="U20" s="55"/>
      <c r="V20" s="55"/>
      <c r="W20" s="55"/>
      <c r="X20" s="55"/>
      <c r="Y20" s="55"/>
      <c r="Z20" s="55"/>
      <c r="AA20" s="55"/>
      <c r="AB20" s="55"/>
      <c r="AC20" s="55"/>
      <c r="AD20" s="55"/>
      <c r="AE20" s="67"/>
    </row>
    <row r="21">
      <c r="Q21" s="55"/>
      <c r="R21" s="55"/>
      <c r="S21" s="55"/>
      <c r="T21" s="55"/>
      <c r="U21" s="55"/>
      <c r="V21" s="55"/>
      <c r="W21" s="55"/>
      <c r="X21" s="55"/>
      <c r="Y21" s="55"/>
      <c r="Z21" s="55"/>
      <c r="AA21" s="55"/>
      <c r="AB21" s="55"/>
      <c r="AC21" s="55"/>
      <c r="AD21" s="55"/>
      <c r="AE21" s="67"/>
    </row>
    <row r="22">
      <c r="B22" s="117" t="s">
        <v>243</v>
      </c>
      <c r="C22" s="69"/>
      <c r="D22" s="69"/>
      <c r="E22" s="70"/>
      <c r="Q22" s="55"/>
      <c r="R22" s="55"/>
      <c r="S22" s="55"/>
      <c r="T22" s="55"/>
      <c r="U22" s="55"/>
      <c r="V22" s="55"/>
      <c r="W22" s="55"/>
      <c r="X22" s="55"/>
      <c r="Y22" s="55"/>
      <c r="Z22" s="55"/>
      <c r="AA22" s="55"/>
      <c r="AB22" s="55"/>
      <c r="AC22" s="55"/>
      <c r="AD22" s="55"/>
      <c r="AE22" s="67"/>
    </row>
    <row r="23">
      <c r="B23" s="71"/>
      <c r="E23" s="72"/>
      <c r="Q23" s="55"/>
      <c r="R23" s="55"/>
      <c r="S23" s="55"/>
      <c r="T23" s="55"/>
      <c r="U23" s="55"/>
      <c r="V23" s="55"/>
      <c r="W23" s="55"/>
      <c r="X23" s="55"/>
      <c r="Y23" s="55"/>
      <c r="Z23" s="55"/>
      <c r="AA23" s="55"/>
      <c r="AB23" s="55"/>
      <c r="AC23" s="55"/>
      <c r="AD23" s="55"/>
      <c r="AE23" s="67"/>
    </row>
    <row r="24">
      <c r="B24" s="73"/>
      <c r="C24" s="74"/>
      <c r="D24" s="74"/>
      <c r="E24" s="75"/>
      <c r="Q24" s="55"/>
      <c r="R24" s="55"/>
      <c r="S24" s="55"/>
      <c r="T24" s="55"/>
      <c r="U24" s="55"/>
      <c r="V24" s="55"/>
      <c r="W24" s="55"/>
      <c r="X24" s="55"/>
      <c r="Y24" s="55"/>
      <c r="Z24" s="55"/>
      <c r="AA24" s="55"/>
      <c r="AB24" s="55"/>
      <c r="AC24" s="55"/>
      <c r="AD24" s="55"/>
      <c r="AE24" s="67" t="s">
        <v>244</v>
      </c>
    </row>
    <row r="25">
      <c r="B25" s="118" t="s">
        <v>194</v>
      </c>
      <c r="C25" s="79"/>
      <c r="D25" s="79"/>
      <c r="E25" s="80"/>
      <c r="F25" s="78" t="s">
        <v>195</v>
      </c>
      <c r="G25" s="79"/>
      <c r="H25" s="79"/>
      <c r="I25" s="80"/>
      <c r="J25" s="81" t="s">
        <v>196</v>
      </c>
      <c r="K25" s="79"/>
      <c r="L25" s="79"/>
      <c r="M25" s="79"/>
      <c r="N25" s="79"/>
      <c r="O25" s="79"/>
      <c r="P25" s="79"/>
      <c r="Q25" s="79"/>
      <c r="R25" s="80"/>
      <c r="S25" s="82" t="s">
        <v>197</v>
      </c>
      <c r="T25" s="79"/>
      <c r="U25" s="79"/>
      <c r="V25" s="79"/>
      <c r="W25" s="79"/>
      <c r="X25" s="79"/>
      <c r="Y25" s="79"/>
      <c r="Z25" s="79"/>
      <c r="AA25" s="79"/>
      <c r="AB25" s="79"/>
      <c r="AC25" s="79"/>
      <c r="AD25" s="83"/>
      <c r="AE25" s="119"/>
    </row>
    <row r="26" ht="18.0" customHeight="1">
      <c r="B26" s="120" t="s">
        <v>198</v>
      </c>
      <c r="C26" s="121" t="s">
        <v>199</v>
      </c>
      <c r="D26" s="121" t="s">
        <v>200</v>
      </c>
      <c r="E26" s="121" t="s">
        <v>201</v>
      </c>
      <c r="F26" s="86" t="s">
        <v>202</v>
      </c>
      <c r="G26" s="86" t="s">
        <v>203</v>
      </c>
      <c r="H26" s="86" t="s">
        <v>204</v>
      </c>
      <c r="I26" s="86" t="s">
        <v>205</v>
      </c>
      <c r="J26" s="86" t="s">
        <v>35</v>
      </c>
      <c r="K26" s="86" t="s">
        <v>206</v>
      </c>
      <c r="L26" s="122" t="s">
        <v>207</v>
      </c>
      <c r="M26" s="86" t="s">
        <v>208</v>
      </c>
      <c r="N26" s="122" t="s">
        <v>209</v>
      </c>
      <c r="O26" s="122" t="s">
        <v>210</v>
      </c>
      <c r="P26" s="122" t="s">
        <v>211</v>
      </c>
      <c r="Q26" s="86" t="s">
        <v>212</v>
      </c>
      <c r="R26" s="86" t="s">
        <v>213</v>
      </c>
      <c r="S26" s="123" t="s">
        <v>214</v>
      </c>
      <c r="T26" s="123" t="s">
        <v>215</v>
      </c>
      <c r="U26" s="123" t="s">
        <v>216</v>
      </c>
      <c r="V26" s="123" t="s">
        <v>217</v>
      </c>
      <c r="W26" s="123" t="s">
        <v>218</v>
      </c>
      <c r="X26" s="123" t="s">
        <v>219</v>
      </c>
      <c r="Y26" s="123" t="s">
        <v>220</v>
      </c>
      <c r="Z26" s="123" t="s">
        <v>221</v>
      </c>
      <c r="AA26" s="123" t="s">
        <v>222</v>
      </c>
      <c r="AB26" s="123" t="s">
        <v>223</v>
      </c>
      <c r="AC26" s="123" t="s">
        <v>224</v>
      </c>
      <c r="AD26" s="123" t="s">
        <v>225</v>
      </c>
      <c r="AE26" s="124"/>
    </row>
    <row r="27" ht="18.0" customHeight="1">
      <c r="B27" s="125"/>
      <c r="C27" s="126"/>
      <c r="D27" s="126"/>
      <c r="E27" s="126"/>
      <c r="F27" s="127"/>
      <c r="G27" s="127"/>
      <c r="H27" s="127"/>
      <c r="I27" s="127"/>
      <c r="J27" s="128"/>
      <c r="K27" s="128"/>
      <c r="L27" s="128"/>
      <c r="M27" s="128"/>
      <c r="N27" s="128"/>
      <c r="O27" s="128"/>
      <c r="P27" s="128"/>
      <c r="Q27" s="128"/>
      <c r="R27" s="128"/>
      <c r="S27" s="128"/>
      <c r="T27" s="128"/>
      <c r="U27" s="128"/>
      <c r="V27" s="128"/>
      <c r="W27" s="128"/>
      <c r="X27" s="128"/>
      <c r="Y27" s="128"/>
      <c r="Z27" s="128"/>
      <c r="AA27" s="128"/>
      <c r="AB27" s="128"/>
      <c r="AC27" s="128"/>
      <c r="AD27" s="128"/>
      <c r="AE27" s="124"/>
    </row>
    <row r="28" ht="48.0" customHeight="1">
      <c r="B28" s="90" t="s">
        <v>245</v>
      </c>
      <c r="C28" s="129" t="s">
        <v>227</v>
      </c>
      <c r="D28" s="92" t="s">
        <v>246</v>
      </c>
      <c r="E28" s="93" t="s">
        <v>246</v>
      </c>
      <c r="F28" s="94">
        <v>840557.0</v>
      </c>
      <c r="G28" s="95"/>
      <c r="H28" s="96"/>
      <c r="I28" s="97"/>
      <c r="J28" s="98">
        <v>59.07</v>
      </c>
      <c r="K28" s="130">
        <f t="shared" ref="K28:K34" si="4">SUM(S28:AD28)</f>
        <v>40151.66</v>
      </c>
      <c r="L28" s="99"/>
      <c r="M28" s="97"/>
      <c r="N28" s="99"/>
      <c r="O28" s="99"/>
      <c r="P28" s="99"/>
      <c r="Q28" s="100" t="s">
        <v>247</v>
      </c>
      <c r="R28" s="100" t="s">
        <v>231</v>
      </c>
      <c r="S28" s="101"/>
      <c r="T28" s="101">
        <v>4380.18</v>
      </c>
      <c r="U28" s="101">
        <v>4380.18</v>
      </c>
      <c r="V28" s="101">
        <v>4380.18</v>
      </c>
      <c r="W28" s="101">
        <v>2372.6</v>
      </c>
      <c r="X28" s="101">
        <v>2372.6</v>
      </c>
      <c r="Y28" s="101">
        <v>2372.6</v>
      </c>
      <c r="Z28" s="101">
        <v>4380.18</v>
      </c>
      <c r="AA28" s="101">
        <v>4380.18</v>
      </c>
      <c r="AB28" s="101">
        <v>4380.18</v>
      </c>
      <c r="AC28" s="101">
        <v>2372.6</v>
      </c>
      <c r="AD28" s="101">
        <v>4380.18</v>
      </c>
      <c r="AE28" s="131"/>
    </row>
    <row r="29" ht="48.0" customHeight="1">
      <c r="B29" s="102"/>
      <c r="C29" s="129" t="s">
        <v>227</v>
      </c>
      <c r="D29" s="92" t="s">
        <v>248</v>
      </c>
      <c r="E29" s="93" t="s">
        <v>248</v>
      </c>
      <c r="F29" s="94">
        <v>198670.0</v>
      </c>
      <c r="G29" s="95"/>
      <c r="H29" s="96"/>
      <c r="I29" s="97"/>
      <c r="J29" s="98">
        <v>62.48</v>
      </c>
      <c r="K29" s="130">
        <f t="shared" si="4"/>
        <v>10037.95</v>
      </c>
      <c r="L29" s="99"/>
      <c r="M29" s="97"/>
      <c r="N29" s="99"/>
      <c r="O29" s="99"/>
      <c r="P29" s="99"/>
      <c r="Q29" s="100" t="s">
        <v>247</v>
      </c>
      <c r="R29" s="100" t="s">
        <v>231</v>
      </c>
      <c r="S29" s="101"/>
      <c r="T29" s="101">
        <v>1095.05</v>
      </c>
      <c r="U29" s="101">
        <v>1095.05</v>
      </c>
      <c r="V29" s="101">
        <v>1095.05</v>
      </c>
      <c r="W29" s="101">
        <v>593.15</v>
      </c>
      <c r="X29" s="101">
        <v>593.15</v>
      </c>
      <c r="Y29" s="101">
        <v>593.15</v>
      </c>
      <c r="Z29" s="101">
        <v>1095.05</v>
      </c>
      <c r="AA29" s="101">
        <v>1095.05</v>
      </c>
      <c r="AB29" s="101">
        <v>1095.05</v>
      </c>
      <c r="AC29" s="101">
        <v>593.15</v>
      </c>
      <c r="AD29" s="101">
        <v>1095.05</v>
      </c>
      <c r="AE29" s="131"/>
    </row>
    <row r="30" ht="48.0" customHeight="1">
      <c r="B30" s="102"/>
      <c r="C30" s="129" t="s">
        <v>227</v>
      </c>
      <c r="D30" s="92" t="s">
        <v>249</v>
      </c>
      <c r="E30" s="93" t="s">
        <v>249</v>
      </c>
      <c r="F30" s="94">
        <v>806054.0</v>
      </c>
      <c r="G30" s="95"/>
      <c r="H30" s="96"/>
      <c r="I30" s="97"/>
      <c r="J30" s="98">
        <v>50.44</v>
      </c>
      <c r="K30" s="130">
        <f t="shared" si="4"/>
        <v>37688.61</v>
      </c>
      <c r="L30" s="99"/>
      <c r="M30" s="97"/>
      <c r="N30" s="99"/>
      <c r="O30" s="99"/>
      <c r="P30" s="99"/>
      <c r="Q30" s="100" t="s">
        <v>247</v>
      </c>
      <c r="R30" s="100" t="s">
        <v>231</v>
      </c>
      <c r="S30" s="101"/>
      <c r="T30" s="101">
        <v>4915.91</v>
      </c>
      <c r="U30" s="101">
        <v>4915.91</v>
      </c>
      <c r="V30" s="101">
        <v>4915.91</v>
      </c>
      <c r="W30" s="101">
        <v>2662.78</v>
      </c>
      <c r="X30" s="101">
        <v>2662.78</v>
      </c>
      <c r="Y30" s="101">
        <v>2662.78</v>
      </c>
      <c r="Z30" s="101">
        <v>2457.95</v>
      </c>
      <c r="AA30" s="101">
        <v>4915.91</v>
      </c>
      <c r="AB30" s="101">
        <v>2457.95</v>
      </c>
      <c r="AC30" s="101">
        <v>2662.78</v>
      </c>
      <c r="AD30" s="101">
        <v>2457.95</v>
      </c>
      <c r="AE30" s="131"/>
    </row>
    <row r="31" ht="48.0" customHeight="1">
      <c r="B31" s="102"/>
      <c r="C31" s="129" t="s">
        <v>227</v>
      </c>
      <c r="D31" s="92" t="s">
        <v>250</v>
      </c>
      <c r="E31" s="93" t="s">
        <v>250</v>
      </c>
      <c r="F31" s="94"/>
      <c r="G31" s="95"/>
      <c r="H31" s="96"/>
      <c r="I31" s="97"/>
      <c r="J31" s="98" t="s">
        <v>251</v>
      </c>
      <c r="K31" s="130">
        <f t="shared" si="4"/>
        <v>16094</v>
      </c>
      <c r="L31" s="99"/>
      <c r="M31" s="97"/>
      <c r="N31" s="99"/>
      <c r="O31" s="99"/>
      <c r="P31" s="99"/>
      <c r="Q31" s="100" t="s">
        <v>247</v>
      </c>
      <c r="R31" s="100" t="s">
        <v>231</v>
      </c>
      <c r="S31" s="101"/>
      <c r="T31" s="101">
        <v>0.0</v>
      </c>
      <c r="U31" s="101">
        <v>0.0</v>
      </c>
      <c r="V31" s="101">
        <v>0.0</v>
      </c>
      <c r="W31" s="101">
        <v>0.0</v>
      </c>
      <c r="X31" s="101">
        <v>0.0</v>
      </c>
      <c r="Y31" s="101">
        <v>0.0</v>
      </c>
      <c r="Z31" s="101">
        <v>8047.0</v>
      </c>
      <c r="AA31" s="101">
        <v>0.0</v>
      </c>
      <c r="AB31" s="101">
        <v>0.0</v>
      </c>
      <c r="AC31" s="101">
        <v>0.0</v>
      </c>
      <c r="AD31" s="101">
        <v>8047.0</v>
      </c>
      <c r="AE31" s="131"/>
    </row>
    <row r="32" ht="48.0" customHeight="1">
      <c r="B32" s="102"/>
      <c r="C32" s="129" t="s">
        <v>227</v>
      </c>
      <c r="D32" s="92" t="s">
        <v>252</v>
      </c>
      <c r="E32" s="93" t="s">
        <v>252</v>
      </c>
      <c r="F32" s="96"/>
      <c r="G32" s="95"/>
      <c r="H32" s="96"/>
      <c r="I32" s="97"/>
      <c r="J32" s="98" t="s">
        <v>251</v>
      </c>
      <c r="K32" s="130">
        <f t="shared" si="4"/>
        <v>3748</v>
      </c>
      <c r="L32" s="99"/>
      <c r="M32" s="97"/>
      <c r="N32" s="99"/>
      <c r="O32" s="99"/>
      <c r="P32" s="99"/>
      <c r="Q32" s="100" t="s">
        <v>247</v>
      </c>
      <c r="R32" s="100" t="s">
        <v>231</v>
      </c>
      <c r="S32" s="101"/>
      <c r="T32" s="101">
        <v>0.0</v>
      </c>
      <c r="U32" s="101">
        <v>0.0</v>
      </c>
      <c r="V32" s="101">
        <v>0.0</v>
      </c>
      <c r="W32" s="101">
        <v>0.0</v>
      </c>
      <c r="X32" s="101">
        <v>0.0</v>
      </c>
      <c r="Y32" s="101">
        <v>0.0</v>
      </c>
      <c r="Z32" s="101">
        <v>1874.0</v>
      </c>
      <c r="AA32" s="101">
        <v>0.0</v>
      </c>
      <c r="AB32" s="101">
        <v>0.0</v>
      </c>
      <c r="AC32" s="101">
        <v>0.0</v>
      </c>
      <c r="AD32" s="101">
        <v>1874.0</v>
      </c>
      <c r="AE32" s="131"/>
    </row>
    <row r="33" ht="48.0" customHeight="1">
      <c r="B33" s="102"/>
      <c r="C33" s="129" t="s">
        <v>227</v>
      </c>
      <c r="D33" s="92" t="s">
        <v>253</v>
      </c>
      <c r="E33" s="93" t="s">
        <v>253</v>
      </c>
      <c r="F33" s="96"/>
      <c r="G33" s="95"/>
      <c r="H33" s="96"/>
      <c r="I33" s="97"/>
      <c r="J33" s="98" t="s">
        <v>251</v>
      </c>
      <c r="K33" s="130">
        <f t="shared" si="4"/>
        <v>3286</v>
      </c>
      <c r="L33" s="99"/>
      <c r="M33" s="97"/>
      <c r="N33" s="99"/>
      <c r="O33" s="99"/>
      <c r="P33" s="99"/>
      <c r="Q33" s="100" t="s">
        <v>247</v>
      </c>
      <c r="R33" s="100" t="s">
        <v>231</v>
      </c>
      <c r="S33" s="101"/>
      <c r="T33" s="101">
        <v>0.0</v>
      </c>
      <c r="U33" s="101">
        <v>0.0</v>
      </c>
      <c r="V33" s="101">
        <v>0.0</v>
      </c>
      <c r="W33" s="101">
        <v>0.0</v>
      </c>
      <c r="X33" s="101">
        <v>0.0</v>
      </c>
      <c r="Y33" s="101">
        <v>0.0</v>
      </c>
      <c r="Z33" s="101">
        <v>0.0</v>
      </c>
      <c r="AA33" s="101">
        <v>0.0</v>
      </c>
      <c r="AB33" s="101">
        <v>3286.0</v>
      </c>
      <c r="AC33" s="101">
        <v>0.0</v>
      </c>
      <c r="AD33" s="101">
        <v>0.0</v>
      </c>
      <c r="AE33" s="131"/>
    </row>
    <row r="34" ht="48.0" customHeight="1">
      <c r="B34" s="102"/>
      <c r="C34" s="129" t="s">
        <v>227</v>
      </c>
      <c r="D34" s="92" t="s">
        <v>254</v>
      </c>
      <c r="E34" s="93" t="s">
        <v>254</v>
      </c>
      <c r="F34" s="96"/>
      <c r="G34" s="95"/>
      <c r="H34" s="96"/>
      <c r="I34" s="97"/>
      <c r="J34" s="98" t="s">
        <v>251</v>
      </c>
      <c r="K34" s="130">
        <f t="shared" si="4"/>
        <v>1650</v>
      </c>
      <c r="L34" s="99"/>
      <c r="M34" s="97"/>
      <c r="N34" s="99"/>
      <c r="O34" s="99"/>
      <c r="P34" s="99"/>
      <c r="Q34" s="100" t="s">
        <v>247</v>
      </c>
      <c r="R34" s="100" t="s">
        <v>231</v>
      </c>
      <c r="S34" s="101"/>
      <c r="T34" s="101">
        <v>0.0</v>
      </c>
      <c r="U34" s="101">
        <v>0.0</v>
      </c>
      <c r="V34" s="101">
        <v>0.0</v>
      </c>
      <c r="W34" s="101">
        <v>0.0</v>
      </c>
      <c r="X34" s="101">
        <v>0.0</v>
      </c>
      <c r="Y34" s="101">
        <v>0.0</v>
      </c>
      <c r="Z34" s="101">
        <v>0.0</v>
      </c>
      <c r="AA34" s="101">
        <v>0.0</v>
      </c>
      <c r="AB34" s="101">
        <v>1650.0</v>
      </c>
      <c r="AC34" s="101">
        <v>0.0</v>
      </c>
      <c r="AD34" s="101">
        <v>0.0</v>
      </c>
      <c r="AE34" s="131"/>
    </row>
    <row r="35">
      <c r="B35" s="107"/>
      <c r="C35" s="108"/>
      <c r="D35" s="10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32"/>
    </row>
    <row r="36">
      <c r="B36" s="109"/>
      <c r="C36" s="110"/>
      <c r="D36" s="110"/>
      <c r="E36" s="110"/>
      <c r="F36" s="111">
        <f>SUM(F27:F35)</f>
        <v>1845281</v>
      </c>
      <c r="G36" s="112"/>
      <c r="H36" s="112"/>
      <c r="I36" s="112"/>
      <c r="J36" s="113">
        <f>K36/F36*1000</f>
        <v>61.05098356</v>
      </c>
      <c r="K36" s="113">
        <f>SUM(K27:K34)</f>
        <v>112656.22</v>
      </c>
      <c r="L36" s="113">
        <f t="shared" ref="L36:M36" si="5">SUM(L27:L35)</f>
        <v>0</v>
      </c>
      <c r="M36" s="113">
        <f t="shared" si="5"/>
        <v>0</v>
      </c>
      <c r="N36" s="113">
        <f t="shared" ref="N36:P36" si="6">SUM(N28:N35)</f>
        <v>0</v>
      </c>
      <c r="O36" s="113">
        <f t="shared" si="6"/>
        <v>0</v>
      </c>
      <c r="P36" s="113">
        <f t="shared" si="6"/>
        <v>0</v>
      </c>
      <c r="Q36" s="114"/>
      <c r="R36" s="115"/>
      <c r="S36" s="116"/>
      <c r="T36" s="116"/>
      <c r="U36" s="116"/>
      <c r="V36" s="116"/>
      <c r="W36" s="116"/>
      <c r="X36" s="116"/>
      <c r="Y36" s="116"/>
      <c r="Z36" s="116"/>
      <c r="AA36" s="116"/>
      <c r="AB36" s="116"/>
      <c r="AC36" s="116"/>
      <c r="AD36" s="116"/>
      <c r="AE36" s="133"/>
    </row>
    <row r="37">
      <c r="Q37" s="55"/>
      <c r="R37" s="55"/>
      <c r="S37" s="55"/>
      <c r="T37" s="55"/>
      <c r="U37" s="55"/>
      <c r="V37" s="55"/>
      <c r="W37" s="55"/>
      <c r="X37" s="55"/>
      <c r="Y37" s="55"/>
      <c r="Z37" s="55"/>
      <c r="AA37" s="55"/>
      <c r="AB37" s="55"/>
      <c r="AC37" s="55"/>
      <c r="AD37" s="55"/>
      <c r="AE37" s="67"/>
    </row>
    <row r="38">
      <c r="Q38" s="55"/>
      <c r="R38" s="55"/>
      <c r="S38" s="55"/>
      <c r="T38" s="55"/>
      <c r="U38" s="55"/>
      <c r="V38" s="55"/>
      <c r="W38" s="55"/>
      <c r="X38" s="55"/>
      <c r="Y38" s="55"/>
      <c r="Z38" s="55"/>
      <c r="AA38" s="55"/>
      <c r="AB38" s="55"/>
      <c r="AC38" s="55"/>
      <c r="AD38" s="55"/>
      <c r="AE38" s="67"/>
    </row>
    <row r="39">
      <c r="Q39" s="55"/>
      <c r="R39" s="55"/>
      <c r="S39" s="55"/>
      <c r="T39" s="55"/>
      <c r="U39" s="55"/>
      <c r="V39" s="55"/>
      <c r="W39" s="55"/>
      <c r="X39" s="55"/>
      <c r="Y39" s="55"/>
      <c r="Z39" s="55"/>
      <c r="AA39" s="55"/>
      <c r="AB39" s="55"/>
      <c r="AC39" s="55"/>
      <c r="AD39" s="55"/>
      <c r="AE39" s="67"/>
    </row>
    <row r="40">
      <c r="B40" s="118" t="s">
        <v>194</v>
      </c>
      <c r="C40" s="79"/>
      <c r="D40" s="79"/>
      <c r="E40" s="80"/>
      <c r="F40" s="78" t="s">
        <v>195</v>
      </c>
      <c r="G40" s="79"/>
      <c r="H40" s="79"/>
      <c r="I40" s="80"/>
      <c r="J40" s="81" t="s">
        <v>196</v>
      </c>
      <c r="K40" s="79"/>
      <c r="L40" s="79"/>
      <c r="M40" s="79"/>
      <c r="N40" s="79"/>
      <c r="O40" s="79"/>
      <c r="P40" s="79"/>
      <c r="Q40" s="79"/>
      <c r="R40" s="80"/>
      <c r="S40" s="82" t="s">
        <v>197</v>
      </c>
      <c r="T40" s="79"/>
      <c r="U40" s="79"/>
      <c r="V40" s="79"/>
      <c r="W40" s="79"/>
      <c r="X40" s="79"/>
      <c r="Y40" s="79"/>
      <c r="Z40" s="79"/>
      <c r="AA40" s="79"/>
      <c r="AB40" s="79"/>
      <c r="AC40" s="79"/>
      <c r="AD40" s="83"/>
      <c r="AE40" s="119"/>
    </row>
    <row r="41" ht="18.0" customHeight="1">
      <c r="B41" s="120" t="s">
        <v>198</v>
      </c>
      <c r="C41" s="121" t="s">
        <v>199</v>
      </c>
      <c r="D41" s="121" t="s">
        <v>200</v>
      </c>
      <c r="E41" s="121" t="s">
        <v>201</v>
      </c>
      <c r="F41" s="86" t="s">
        <v>202</v>
      </c>
      <c r="G41" s="86" t="s">
        <v>203</v>
      </c>
      <c r="H41" s="86" t="s">
        <v>204</v>
      </c>
      <c r="I41" s="86" t="s">
        <v>205</v>
      </c>
      <c r="J41" s="86" t="s">
        <v>35</v>
      </c>
      <c r="K41" s="86" t="s">
        <v>206</v>
      </c>
      <c r="L41" s="122" t="s">
        <v>207</v>
      </c>
      <c r="M41" s="86" t="s">
        <v>208</v>
      </c>
      <c r="N41" s="122" t="s">
        <v>209</v>
      </c>
      <c r="O41" s="122" t="s">
        <v>210</v>
      </c>
      <c r="P41" s="122" t="s">
        <v>211</v>
      </c>
      <c r="Q41" s="86" t="s">
        <v>212</v>
      </c>
      <c r="R41" s="86" t="s">
        <v>213</v>
      </c>
      <c r="S41" s="123" t="s">
        <v>214</v>
      </c>
      <c r="T41" s="123" t="s">
        <v>215</v>
      </c>
      <c r="U41" s="123" t="s">
        <v>216</v>
      </c>
      <c r="V41" s="123" t="s">
        <v>217</v>
      </c>
      <c r="W41" s="123" t="s">
        <v>218</v>
      </c>
      <c r="X41" s="123" t="s">
        <v>219</v>
      </c>
      <c r="Y41" s="123" t="s">
        <v>220</v>
      </c>
      <c r="Z41" s="123" t="s">
        <v>221</v>
      </c>
      <c r="AA41" s="123" t="s">
        <v>222</v>
      </c>
      <c r="AB41" s="123" t="s">
        <v>223</v>
      </c>
      <c r="AC41" s="123" t="s">
        <v>224</v>
      </c>
      <c r="AD41" s="123" t="s">
        <v>225</v>
      </c>
      <c r="AE41" s="124"/>
    </row>
    <row r="42" ht="21.75" customHeight="1">
      <c r="B42" s="125"/>
      <c r="C42" s="126"/>
      <c r="D42" s="126"/>
      <c r="E42" s="126"/>
      <c r="F42" s="127"/>
      <c r="G42" s="127"/>
      <c r="H42" s="127"/>
      <c r="I42" s="127"/>
      <c r="J42" s="128"/>
      <c r="K42" s="128"/>
      <c r="L42" s="128"/>
      <c r="M42" s="128"/>
      <c r="N42" s="128"/>
      <c r="O42" s="128"/>
      <c r="P42" s="128"/>
      <c r="Q42" s="128"/>
      <c r="R42" s="128"/>
      <c r="S42" s="128"/>
      <c r="T42" s="128"/>
      <c r="U42" s="128"/>
      <c r="V42" s="128"/>
      <c r="W42" s="128"/>
      <c r="X42" s="128"/>
      <c r="Y42" s="128"/>
      <c r="Z42" s="128"/>
      <c r="AA42" s="128"/>
      <c r="AB42" s="128"/>
      <c r="AC42" s="128"/>
      <c r="AD42" s="128"/>
      <c r="AE42" s="124"/>
    </row>
    <row r="43" ht="49.5" customHeight="1">
      <c r="B43" s="90" t="s">
        <v>255</v>
      </c>
      <c r="C43" s="129" t="s">
        <v>227</v>
      </c>
      <c r="D43" s="92" t="s">
        <v>246</v>
      </c>
      <c r="E43" s="93" t="s">
        <v>246</v>
      </c>
      <c r="F43" s="94">
        <v>983748.0</v>
      </c>
      <c r="G43" s="95"/>
      <c r="H43" s="96"/>
      <c r="I43" s="97"/>
      <c r="J43" s="98">
        <v>59.07</v>
      </c>
      <c r="K43" s="130">
        <f t="shared" ref="K43:K49" si="7">SUM(S43:AD43)</f>
        <v>45443.31</v>
      </c>
      <c r="L43" s="99"/>
      <c r="M43" s="97"/>
      <c r="N43" s="99"/>
      <c r="O43" s="99"/>
      <c r="P43" s="99"/>
      <c r="Q43" s="100" t="s">
        <v>247</v>
      </c>
      <c r="R43" s="100" t="s">
        <v>231</v>
      </c>
      <c r="S43" s="101"/>
      <c r="T43" s="101">
        <v>4957.45</v>
      </c>
      <c r="U43" s="101">
        <v>4957.45</v>
      </c>
      <c r="V43" s="101">
        <v>4957.45</v>
      </c>
      <c r="W43" s="101">
        <v>2685.29</v>
      </c>
      <c r="X43" s="101">
        <v>2685.29</v>
      </c>
      <c r="Y43" s="101">
        <v>2685.29</v>
      </c>
      <c r="Z43" s="101">
        <v>4957.45</v>
      </c>
      <c r="AA43" s="101">
        <v>4957.45</v>
      </c>
      <c r="AB43" s="101">
        <v>4957.45</v>
      </c>
      <c r="AC43" s="101">
        <v>2685.29</v>
      </c>
      <c r="AD43" s="101">
        <v>4957.45</v>
      </c>
      <c r="AE43" s="131"/>
    </row>
    <row r="44" ht="49.5" customHeight="1">
      <c r="B44" s="102"/>
      <c r="C44" s="129" t="s">
        <v>227</v>
      </c>
      <c r="D44" s="92" t="s">
        <v>248</v>
      </c>
      <c r="E44" s="93" t="s">
        <v>248</v>
      </c>
      <c r="F44" s="94">
        <v>442320.0</v>
      </c>
      <c r="G44" s="95"/>
      <c r="H44" s="96"/>
      <c r="I44" s="97"/>
      <c r="J44" s="98">
        <v>62.48</v>
      </c>
      <c r="K44" s="130">
        <f t="shared" si="7"/>
        <v>24469.48</v>
      </c>
      <c r="L44" s="99"/>
      <c r="M44" s="97"/>
      <c r="N44" s="99"/>
      <c r="O44" s="99"/>
      <c r="P44" s="99"/>
      <c r="Q44" s="100" t="s">
        <v>247</v>
      </c>
      <c r="R44" s="100" t="s">
        <v>231</v>
      </c>
      <c r="S44" s="101"/>
      <c r="T44" s="101">
        <v>2669.4</v>
      </c>
      <c r="U44" s="101">
        <v>2669.4</v>
      </c>
      <c r="V44" s="101">
        <v>2669.4</v>
      </c>
      <c r="W44" s="101">
        <v>1445.92</v>
      </c>
      <c r="X44" s="101">
        <v>1445.92</v>
      </c>
      <c r="Y44" s="101">
        <v>1445.92</v>
      </c>
      <c r="Z44" s="101">
        <v>2669.4</v>
      </c>
      <c r="AA44" s="101">
        <v>2669.4</v>
      </c>
      <c r="AB44" s="101">
        <v>2669.4</v>
      </c>
      <c r="AC44" s="101">
        <v>1445.92</v>
      </c>
      <c r="AD44" s="101">
        <v>2669.4</v>
      </c>
      <c r="AE44" s="131"/>
    </row>
    <row r="45" ht="49.5" customHeight="1">
      <c r="B45" s="102"/>
      <c r="C45" s="129" t="s">
        <v>227</v>
      </c>
      <c r="D45" s="92" t="s">
        <v>249</v>
      </c>
      <c r="E45" s="93" t="s">
        <v>249</v>
      </c>
      <c r="F45" s="94">
        <v>1074739.0</v>
      </c>
      <c r="G45" s="95"/>
      <c r="H45" s="96"/>
      <c r="I45" s="97"/>
      <c r="J45" s="98">
        <v>50.44</v>
      </c>
      <c r="K45" s="130">
        <f t="shared" si="7"/>
        <v>50251.53</v>
      </c>
      <c r="L45" s="99"/>
      <c r="M45" s="97"/>
      <c r="N45" s="99"/>
      <c r="O45" s="99"/>
      <c r="P45" s="99"/>
      <c r="Q45" s="100" t="s">
        <v>247</v>
      </c>
      <c r="R45" s="100" t="s">
        <v>231</v>
      </c>
      <c r="S45" s="101"/>
      <c r="T45" s="101">
        <v>6554.55</v>
      </c>
      <c r="U45" s="101">
        <v>6554.55</v>
      </c>
      <c r="V45" s="101">
        <v>6554.55</v>
      </c>
      <c r="W45" s="101">
        <v>3550.38</v>
      </c>
      <c r="X45" s="101">
        <v>3550.38</v>
      </c>
      <c r="Y45" s="101">
        <v>3550.38</v>
      </c>
      <c r="Z45" s="101">
        <v>3277.27</v>
      </c>
      <c r="AA45" s="101">
        <v>6554.55</v>
      </c>
      <c r="AB45" s="101">
        <v>3277.27</v>
      </c>
      <c r="AC45" s="101">
        <v>3550.38</v>
      </c>
      <c r="AD45" s="101">
        <v>3277.27</v>
      </c>
      <c r="AE45" s="131"/>
    </row>
    <row r="46" ht="49.5" customHeight="1">
      <c r="B46" s="102"/>
      <c r="C46" s="129" t="s">
        <v>227</v>
      </c>
      <c r="D46" s="92" t="s">
        <v>250</v>
      </c>
      <c r="E46" s="93" t="s">
        <v>250</v>
      </c>
      <c r="F46" s="94"/>
      <c r="G46" s="95"/>
      <c r="H46" s="96"/>
      <c r="I46" s="97"/>
      <c r="J46" s="98" t="s">
        <v>251</v>
      </c>
      <c r="K46" s="130">
        <f t="shared" si="7"/>
        <v>20876</v>
      </c>
      <c r="L46" s="99"/>
      <c r="M46" s="97"/>
      <c r="N46" s="99"/>
      <c r="O46" s="99"/>
      <c r="P46" s="99"/>
      <c r="Q46" s="100" t="s">
        <v>247</v>
      </c>
      <c r="R46" s="100" t="s">
        <v>231</v>
      </c>
      <c r="S46" s="101"/>
      <c r="T46" s="101">
        <v>0.0</v>
      </c>
      <c r="U46" s="101">
        <v>0.0</v>
      </c>
      <c r="V46" s="101">
        <v>0.0</v>
      </c>
      <c r="W46" s="101">
        <v>0.0</v>
      </c>
      <c r="X46" s="101">
        <v>0.0</v>
      </c>
      <c r="Y46" s="101">
        <v>0.0</v>
      </c>
      <c r="Z46" s="101">
        <v>10438.0</v>
      </c>
      <c r="AA46" s="101">
        <v>0.0</v>
      </c>
      <c r="AB46" s="101">
        <v>0.0</v>
      </c>
      <c r="AC46" s="101">
        <v>0.0</v>
      </c>
      <c r="AD46" s="101">
        <v>10438.0</v>
      </c>
      <c r="AE46" s="131"/>
    </row>
    <row r="47" ht="49.5" customHeight="1">
      <c r="B47" s="102"/>
      <c r="C47" s="129" t="s">
        <v>227</v>
      </c>
      <c r="D47" s="92" t="s">
        <v>252</v>
      </c>
      <c r="E47" s="93" t="s">
        <v>252</v>
      </c>
      <c r="F47" s="96"/>
      <c r="G47" s="95"/>
      <c r="H47" s="96"/>
      <c r="I47" s="97"/>
      <c r="J47" s="98" t="s">
        <v>251</v>
      </c>
      <c r="K47" s="130">
        <f t="shared" si="7"/>
        <v>3546</v>
      </c>
      <c r="L47" s="99"/>
      <c r="M47" s="97"/>
      <c r="N47" s="99"/>
      <c r="O47" s="99"/>
      <c r="P47" s="99"/>
      <c r="Q47" s="100" t="s">
        <v>247</v>
      </c>
      <c r="R47" s="100" t="s">
        <v>231</v>
      </c>
      <c r="S47" s="101"/>
      <c r="T47" s="101">
        <v>0.0</v>
      </c>
      <c r="U47" s="101">
        <v>0.0</v>
      </c>
      <c r="V47" s="101">
        <v>0.0</v>
      </c>
      <c r="W47" s="101">
        <v>0.0</v>
      </c>
      <c r="X47" s="101">
        <v>0.0</v>
      </c>
      <c r="Y47" s="101">
        <v>0.0</v>
      </c>
      <c r="Z47" s="101">
        <v>1773.0</v>
      </c>
      <c r="AA47" s="101">
        <v>0.0</v>
      </c>
      <c r="AB47" s="101">
        <v>0.0</v>
      </c>
      <c r="AC47" s="101">
        <v>0.0</v>
      </c>
      <c r="AD47" s="101">
        <v>1773.0</v>
      </c>
      <c r="AE47" s="131"/>
    </row>
    <row r="48" ht="49.5" customHeight="1">
      <c r="B48" s="102"/>
      <c r="C48" s="129" t="s">
        <v>227</v>
      </c>
      <c r="D48" s="92" t="s">
        <v>253</v>
      </c>
      <c r="E48" s="93" t="s">
        <v>253</v>
      </c>
      <c r="F48" s="96"/>
      <c r="G48" s="95"/>
      <c r="H48" s="96"/>
      <c r="I48" s="97"/>
      <c r="J48" s="98" t="s">
        <v>251</v>
      </c>
      <c r="K48" s="130">
        <f t="shared" si="7"/>
        <v>4142</v>
      </c>
      <c r="L48" s="99"/>
      <c r="M48" s="97"/>
      <c r="N48" s="99"/>
      <c r="O48" s="99"/>
      <c r="P48" s="99"/>
      <c r="Q48" s="100" t="s">
        <v>247</v>
      </c>
      <c r="R48" s="100" t="s">
        <v>231</v>
      </c>
      <c r="S48" s="101"/>
      <c r="T48" s="101">
        <v>0.0</v>
      </c>
      <c r="U48" s="101">
        <v>0.0</v>
      </c>
      <c r="V48" s="101">
        <v>0.0</v>
      </c>
      <c r="W48" s="101">
        <v>0.0</v>
      </c>
      <c r="X48" s="101">
        <v>0.0</v>
      </c>
      <c r="Y48" s="101">
        <v>0.0</v>
      </c>
      <c r="Z48" s="101">
        <v>0.0</v>
      </c>
      <c r="AA48" s="101">
        <v>0.0</v>
      </c>
      <c r="AB48" s="101">
        <v>4142.0</v>
      </c>
      <c r="AC48" s="101">
        <v>0.0</v>
      </c>
      <c r="AD48" s="101">
        <v>0.0</v>
      </c>
      <c r="AE48" s="131"/>
    </row>
    <row r="49" ht="49.5" customHeight="1">
      <c r="B49" s="102"/>
      <c r="C49" s="129" t="s">
        <v>227</v>
      </c>
      <c r="D49" s="92" t="s">
        <v>254</v>
      </c>
      <c r="E49" s="93" t="s">
        <v>254</v>
      </c>
      <c r="F49" s="96"/>
      <c r="G49" s="95"/>
      <c r="H49" s="96"/>
      <c r="I49" s="97"/>
      <c r="J49" s="98" t="s">
        <v>251</v>
      </c>
      <c r="K49" s="130">
        <f t="shared" si="7"/>
        <v>1480</v>
      </c>
      <c r="L49" s="99"/>
      <c r="M49" s="97"/>
      <c r="N49" s="99"/>
      <c r="O49" s="99"/>
      <c r="P49" s="99"/>
      <c r="Q49" s="100" t="s">
        <v>247</v>
      </c>
      <c r="R49" s="100" t="s">
        <v>231</v>
      </c>
      <c r="S49" s="101"/>
      <c r="T49" s="101">
        <v>0.0</v>
      </c>
      <c r="U49" s="101">
        <v>0.0</v>
      </c>
      <c r="V49" s="101">
        <v>0.0</v>
      </c>
      <c r="W49" s="101">
        <v>0.0</v>
      </c>
      <c r="X49" s="101">
        <v>0.0</v>
      </c>
      <c r="Y49" s="101">
        <v>0.0</v>
      </c>
      <c r="Z49" s="101">
        <v>0.0</v>
      </c>
      <c r="AA49" s="101">
        <v>0.0</v>
      </c>
      <c r="AB49" s="101">
        <v>1480.0</v>
      </c>
      <c r="AC49" s="101">
        <v>0.0</v>
      </c>
      <c r="AD49" s="101">
        <v>0.0</v>
      </c>
      <c r="AE49" s="131"/>
    </row>
    <row r="50">
      <c r="B50" s="107"/>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c r="AA50" s="108"/>
      <c r="AB50" s="108"/>
      <c r="AC50" s="108"/>
      <c r="AD50" s="108"/>
      <c r="AE50" s="132"/>
    </row>
    <row r="51">
      <c r="B51" s="109"/>
      <c r="C51" s="110"/>
      <c r="D51" s="110"/>
      <c r="E51" s="110"/>
      <c r="F51" s="111">
        <f>SUM(F42:F50)</f>
        <v>2500807</v>
      </c>
      <c r="G51" s="112"/>
      <c r="H51" s="112"/>
      <c r="I51" s="112"/>
      <c r="J51" s="113">
        <f>K51/F51*1000</f>
        <v>60.06393936</v>
      </c>
      <c r="K51" s="113">
        <f>SUM(K42:K49)</f>
        <v>150208.32</v>
      </c>
      <c r="L51" s="113">
        <f t="shared" ref="L51:M51" si="8">SUM(L42:L50)</f>
        <v>0</v>
      </c>
      <c r="M51" s="113">
        <f t="shared" si="8"/>
        <v>0</v>
      </c>
      <c r="N51" s="113">
        <f t="shared" ref="N51:P51" si="9">SUM(N43:N50)</f>
        <v>0</v>
      </c>
      <c r="O51" s="113">
        <f t="shared" si="9"/>
        <v>0</v>
      </c>
      <c r="P51" s="113">
        <f t="shared" si="9"/>
        <v>0</v>
      </c>
      <c r="Q51" s="114"/>
      <c r="R51" s="115"/>
      <c r="S51" s="116"/>
      <c r="T51" s="116"/>
      <c r="U51" s="116"/>
      <c r="V51" s="116"/>
      <c r="W51" s="116"/>
      <c r="X51" s="116"/>
      <c r="Y51" s="116"/>
      <c r="Z51" s="116"/>
      <c r="AA51" s="116"/>
      <c r="AB51" s="116"/>
      <c r="AC51" s="116"/>
      <c r="AD51" s="116"/>
      <c r="AE51" s="133"/>
    </row>
    <row r="52">
      <c r="Q52" s="55"/>
      <c r="R52" s="55"/>
      <c r="S52" s="55"/>
      <c r="T52" s="55"/>
      <c r="U52" s="55"/>
      <c r="V52" s="55"/>
      <c r="W52" s="55"/>
      <c r="X52" s="55"/>
      <c r="Y52" s="55"/>
      <c r="Z52" s="55"/>
      <c r="AA52" s="55"/>
      <c r="AB52" s="55"/>
      <c r="AC52" s="55"/>
      <c r="AD52" s="55"/>
      <c r="AE52" s="67"/>
    </row>
    <row r="53">
      <c r="Q53" s="55"/>
      <c r="R53" s="55"/>
      <c r="S53" s="55"/>
      <c r="T53" s="55"/>
      <c r="U53" s="55"/>
      <c r="V53" s="55"/>
      <c r="W53" s="55"/>
      <c r="X53" s="55"/>
      <c r="Y53" s="55"/>
      <c r="Z53" s="55"/>
      <c r="AA53" s="55"/>
      <c r="AB53" s="55"/>
      <c r="AC53" s="55"/>
      <c r="AD53" s="55"/>
      <c r="AE53" s="67"/>
    </row>
    <row r="54">
      <c r="Q54" s="55"/>
      <c r="R54" s="55"/>
      <c r="S54" s="55"/>
      <c r="T54" s="55"/>
      <c r="U54" s="55"/>
      <c r="V54" s="55"/>
      <c r="W54" s="55"/>
      <c r="X54" s="55"/>
      <c r="Y54" s="55"/>
      <c r="Z54" s="55"/>
      <c r="AA54" s="55"/>
      <c r="AB54" s="55"/>
      <c r="AC54" s="55"/>
      <c r="AD54" s="55"/>
      <c r="AE54" s="67"/>
    </row>
    <row r="55">
      <c r="B55" s="118" t="s">
        <v>194</v>
      </c>
      <c r="C55" s="79"/>
      <c r="D55" s="79"/>
      <c r="E55" s="80"/>
      <c r="F55" s="78" t="s">
        <v>195</v>
      </c>
      <c r="G55" s="79"/>
      <c r="H55" s="79"/>
      <c r="I55" s="80"/>
      <c r="J55" s="81" t="s">
        <v>196</v>
      </c>
      <c r="K55" s="79"/>
      <c r="L55" s="79"/>
      <c r="M55" s="79"/>
      <c r="N55" s="79"/>
      <c r="O55" s="79"/>
      <c r="P55" s="79"/>
      <c r="Q55" s="79"/>
      <c r="R55" s="80"/>
      <c r="S55" s="82" t="s">
        <v>197</v>
      </c>
      <c r="T55" s="79"/>
      <c r="U55" s="79"/>
      <c r="V55" s="79"/>
      <c r="W55" s="79"/>
      <c r="X55" s="79"/>
      <c r="Y55" s="79"/>
      <c r="Z55" s="79"/>
      <c r="AA55" s="79"/>
      <c r="AB55" s="79"/>
      <c r="AC55" s="79"/>
      <c r="AD55" s="83"/>
      <c r="AE55" s="119"/>
    </row>
    <row r="56" ht="18.75" customHeight="1">
      <c r="B56" s="120" t="s">
        <v>198</v>
      </c>
      <c r="C56" s="121" t="s">
        <v>199</v>
      </c>
      <c r="D56" s="121" t="s">
        <v>200</v>
      </c>
      <c r="E56" s="121" t="s">
        <v>201</v>
      </c>
      <c r="F56" s="86" t="s">
        <v>202</v>
      </c>
      <c r="G56" s="86" t="s">
        <v>203</v>
      </c>
      <c r="H56" s="86" t="s">
        <v>204</v>
      </c>
      <c r="I56" s="86" t="s">
        <v>205</v>
      </c>
      <c r="J56" s="86" t="s">
        <v>35</v>
      </c>
      <c r="K56" s="86" t="s">
        <v>206</v>
      </c>
      <c r="L56" s="122" t="s">
        <v>207</v>
      </c>
      <c r="M56" s="86" t="s">
        <v>208</v>
      </c>
      <c r="N56" s="122" t="s">
        <v>209</v>
      </c>
      <c r="O56" s="122" t="s">
        <v>210</v>
      </c>
      <c r="P56" s="122" t="s">
        <v>211</v>
      </c>
      <c r="Q56" s="86" t="s">
        <v>212</v>
      </c>
      <c r="R56" s="86" t="s">
        <v>213</v>
      </c>
      <c r="S56" s="123" t="s">
        <v>214</v>
      </c>
      <c r="T56" s="123" t="s">
        <v>215</v>
      </c>
      <c r="U56" s="123" t="s">
        <v>216</v>
      </c>
      <c r="V56" s="123" t="s">
        <v>217</v>
      </c>
      <c r="W56" s="123" t="s">
        <v>218</v>
      </c>
      <c r="X56" s="123" t="s">
        <v>219</v>
      </c>
      <c r="Y56" s="123" t="s">
        <v>220</v>
      </c>
      <c r="Z56" s="123" t="s">
        <v>221</v>
      </c>
      <c r="AA56" s="123" t="s">
        <v>222</v>
      </c>
      <c r="AB56" s="123" t="s">
        <v>223</v>
      </c>
      <c r="AC56" s="123" t="s">
        <v>224</v>
      </c>
      <c r="AD56" s="123" t="s">
        <v>225</v>
      </c>
      <c r="AE56" s="124"/>
    </row>
    <row r="57" ht="18.75" customHeight="1">
      <c r="B57" s="125"/>
      <c r="C57" s="126"/>
      <c r="D57" s="126"/>
      <c r="E57" s="126"/>
      <c r="F57" s="127"/>
      <c r="G57" s="127"/>
      <c r="H57" s="127"/>
      <c r="I57" s="127"/>
      <c r="J57" s="128"/>
      <c r="K57" s="128"/>
      <c r="L57" s="128"/>
      <c r="M57" s="128"/>
      <c r="N57" s="128"/>
      <c r="O57" s="128"/>
      <c r="P57" s="128"/>
      <c r="Q57" s="128"/>
      <c r="R57" s="128"/>
      <c r="S57" s="128"/>
      <c r="T57" s="128"/>
      <c r="U57" s="128"/>
      <c r="V57" s="128"/>
      <c r="W57" s="128"/>
      <c r="X57" s="128"/>
      <c r="Y57" s="128"/>
      <c r="Z57" s="128"/>
      <c r="AA57" s="128"/>
      <c r="AB57" s="128"/>
      <c r="AC57" s="128"/>
      <c r="AD57" s="128"/>
      <c r="AE57" s="124"/>
    </row>
    <row r="58" ht="43.5" customHeight="1">
      <c r="B58" s="90" t="s">
        <v>256</v>
      </c>
      <c r="C58" s="129" t="s">
        <v>227</v>
      </c>
      <c r="D58" s="92" t="s">
        <v>246</v>
      </c>
      <c r="E58" s="93" t="s">
        <v>246</v>
      </c>
      <c r="F58" s="94">
        <v>265997.0</v>
      </c>
      <c r="G58" s="95"/>
      <c r="H58" s="96"/>
      <c r="I58" s="97"/>
      <c r="J58" s="98">
        <v>59.07</v>
      </c>
      <c r="K58" s="130">
        <f t="shared" ref="K58:K64" si="10">SUM(S58:AD58)</f>
        <v>12545.77</v>
      </c>
      <c r="L58" s="99"/>
      <c r="M58" s="97"/>
      <c r="N58" s="99"/>
      <c r="O58" s="99"/>
      <c r="P58" s="99"/>
      <c r="Q58" s="100" t="s">
        <v>247</v>
      </c>
      <c r="R58" s="100" t="s">
        <v>231</v>
      </c>
      <c r="S58" s="101"/>
      <c r="T58" s="101">
        <v>1368.63</v>
      </c>
      <c r="U58" s="101">
        <v>1368.63</v>
      </c>
      <c r="V58" s="101">
        <v>1368.63</v>
      </c>
      <c r="W58" s="101">
        <v>741.34</v>
      </c>
      <c r="X58" s="101">
        <v>741.34</v>
      </c>
      <c r="Y58" s="101">
        <v>741.34</v>
      </c>
      <c r="Z58" s="101">
        <v>1368.63</v>
      </c>
      <c r="AA58" s="101">
        <v>1368.63</v>
      </c>
      <c r="AB58" s="101">
        <v>1368.63</v>
      </c>
      <c r="AC58" s="101">
        <v>741.34</v>
      </c>
      <c r="AD58" s="101">
        <v>1368.63</v>
      </c>
      <c r="AE58" s="131"/>
    </row>
    <row r="59" ht="43.5" customHeight="1">
      <c r="B59" s="102"/>
      <c r="C59" s="129" t="s">
        <v>227</v>
      </c>
      <c r="D59" s="92" t="s">
        <v>248</v>
      </c>
      <c r="E59" s="93" t="s">
        <v>248</v>
      </c>
      <c r="F59" s="94">
        <v>120792.0</v>
      </c>
      <c r="G59" s="95"/>
      <c r="H59" s="96"/>
      <c r="I59" s="97"/>
      <c r="J59" s="98">
        <v>62.48</v>
      </c>
      <c r="K59" s="130">
        <f t="shared" si="10"/>
        <v>6755.44</v>
      </c>
      <c r="L59" s="99"/>
      <c r="M59" s="97"/>
      <c r="N59" s="99"/>
      <c r="O59" s="99"/>
      <c r="P59" s="99"/>
      <c r="Q59" s="100" t="s">
        <v>247</v>
      </c>
      <c r="R59" s="100" t="s">
        <v>231</v>
      </c>
      <c r="S59" s="101"/>
      <c r="T59" s="101">
        <v>736.96</v>
      </c>
      <c r="U59" s="101">
        <v>736.96</v>
      </c>
      <c r="V59" s="101">
        <v>736.96</v>
      </c>
      <c r="W59" s="101">
        <v>399.18</v>
      </c>
      <c r="X59" s="101">
        <v>399.18</v>
      </c>
      <c r="Y59" s="101">
        <v>399.18</v>
      </c>
      <c r="Z59" s="101">
        <v>736.96</v>
      </c>
      <c r="AA59" s="101">
        <v>736.96</v>
      </c>
      <c r="AB59" s="101">
        <v>736.96</v>
      </c>
      <c r="AC59" s="101">
        <v>399.18</v>
      </c>
      <c r="AD59" s="101">
        <v>736.96</v>
      </c>
      <c r="AE59" s="131"/>
    </row>
    <row r="60" ht="43.5" customHeight="1">
      <c r="B60" s="102"/>
      <c r="C60" s="129" t="s">
        <v>227</v>
      </c>
      <c r="D60" s="92" t="s">
        <v>249</v>
      </c>
      <c r="E60" s="93" t="s">
        <v>249</v>
      </c>
      <c r="F60" s="94">
        <v>268685.0</v>
      </c>
      <c r="G60" s="95"/>
      <c r="H60" s="96"/>
      <c r="I60" s="97"/>
      <c r="J60" s="98">
        <v>50.44</v>
      </c>
      <c r="K60" s="130">
        <f t="shared" si="10"/>
        <v>12562.88</v>
      </c>
      <c r="L60" s="99"/>
      <c r="M60" s="97"/>
      <c r="N60" s="99"/>
      <c r="O60" s="99"/>
      <c r="P60" s="99"/>
      <c r="Q60" s="100" t="s">
        <v>247</v>
      </c>
      <c r="R60" s="100" t="s">
        <v>231</v>
      </c>
      <c r="S60" s="101"/>
      <c r="T60" s="101">
        <v>1638.64</v>
      </c>
      <c r="U60" s="101">
        <v>1638.64</v>
      </c>
      <c r="V60" s="101">
        <v>1638.64</v>
      </c>
      <c r="W60" s="101">
        <v>887.59</v>
      </c>
      <c r="X60" s="101">
        <v>887.59</v>
      </c>
      <c r="Y60" s="101">
        <v>887.59</v>
      </c>
      <c r="Z60" s="101">
        <v>819.32</v>
      </c>
      <c r="AA60" s="101">
        <v>1638.64</v>
      </c>
      <c r="AB60" s="101">
        <v>819.32</v>
      </c>
      <c r="AC60" s="101">
        <v>887.59</v>
      </c>
      <c r="AD60" s="101">
        <v>819.32</v>
      </c>
      <c r="AE60" s="131"/>
    </row>
    <row r="61" ht="43.5" customHeight="1">
      <c r="B61" s="102"/>
      <c r="C61" s="129" t="s">
        <v>227</v>
      </c>
      <c r="D61" s="92" t="s">
        <v>250</v>
      </c>
      <c r="E61" s="93" t="s">
        <v>250</v>
      </c>
      <c r="F61" s="94"/>
      <c r="G61" s="95"/>
      <c r="H61" s="96"/>
      <c r="I61" s="97"/>
      <c r="J61" s="98" t="s">
        <v>251</v>
      </c>
      <c r="K61" s="130">
        <f t="shared" si="10"/>
        <v>3585</v>
      </c>
      <c r="L61" s="99"/>
      <c r="M61" s="97"/>
      <c r="N61" s="99"/>
      <c r="O61" s="99"/>
      <c r="P61" s="99"/>
      <c r="Q61" s="100" t="s">
        <v>247</v>
      </c>
      <c r="R61" s="100" t="s">
        <v>231</v>
      </c>
      <c r="S61" s="101"/>
      <c r="T61" s="101">
        <v>0.0</v>
      </c>
      <c r="U61" s="101">
        <v>0.0</v>
      </c>
      <c r="V61" s="101">
        <v>0.0</v>
      </c>
      <c r="W61" s="101">
        <v>0.0</v>
      </c>
      <c r="X61" s="101">
        <v>0.0</v>
      </c>
      <c r="Y61" s="101">
        <v>0.0</v>
      </c>
      <c r="Z61" s="101">
        <v>1195.0</v>
      </c>
      <c r="AA61" s="101">
        <v>0.0</v>
      </c>
      <c r="AB61" s="101">
        <v>0.0</v>
      </c>
      <c r="AC61" s="101">
        <v>0.0</v>
      </c>
      <c r="AD61" s="101">
        <v>2390.0</v>
      </c>
      <c r="AE61" s="131"/>
    </row>
    <row r="62" ht="43.5" customHeight="1">
      <c r="B62" s="102"/>
      <c r="C62" s="129" t="s">
        <v>227</v>
      </c>
      <c r="D62" s="92" t="s">
        <v>252</v>
      </c>
      <c r="E62" s="93" t="s">
        <v>252</v>
      </c>
      <c r="F62" s="96"/>
      <c r="G62" s="95"/>
      <c r="H62" s="96"/>
      <c r="I62" s="97"/>
      <c r="J62" s="98" t="s">
        <v>251</v>
      </c>
      <c r="K62" s="130">
        <f t="shared" si="10"/>
        <v>543</v>
      </c>
      <c r="L62" s="99"/>
      <c r="M62" s="97"/>
      <c r="N62" s="99"/>
      <c r="O62" s="99"/>
      <c r="P62" s="99"/>
      <c r="Q62" s="100" t="s">
        <v>247</v>
      </c>
      <c r="R62" s="100" t="s">
        <v>231</v>
      </c>
      <c r="S62" s="101"/>
      <c r="T62" s="101">
        <v>0.0</v>
      </c>
      <c r="U62" s="101">
        <v>0.0</v>
      </c>
      <c r="V62" s="101">
        <v>0.0</v>
      </c>
      <c r="W62" s="101">
        <v>0.0</v>
      </c>
      <c r="X62" s="101">
        <v>0.0</v>
      </c>
      <c r="Y62" s="101">
        <v>0.0</v>
      </c>
      <c r="Z62" s="101">
        <v>181.0</v>
      </c>
      <c r="AA62" s="101">
        <v>0.0</v>
      </c>
      <c r="AB62" s="101">
        <v>0.0</v>
      </c>
      <c r="AC62" s="101">
        <v>0.0</v>
      </c>
      <c r="AD62" s="101">
        <v>362.0</v>
      </c>
      <c r="AE62" s="131"/>
    </row>
    <row r="63" ht="43.5" customHeight="1">
      <c r="B63" s="102"/>
      <c r="C63" s="129" t="s">
        <v>227</v>
      </c>
      <c r="D63" s="92" t="s">
        <v>253</v>
      </c>
      <c r="E63" s="93" t="s">
        <v>253</v>
      </c>
      <c r="F63" s="96"/>
      <c r="G63" s="95"/>
      <c r="H63" s="96"/>
      <c r="I63" s="97"/>
      <c r="J63" s="98" t="s">
        <v>251</v>
      </c>
      <c r="K63" s="130">
        <f t="shared" si="10"/>
        <v>1195</v>
      </c>
      <c r="L63" s="99"/>
      <c r="M63" s="97"/>
      <c r="N63" s="99"/>
      <c r="O63" s="99"/>
      <c r="P63" s="99"/>
      <c r="Q63" s="100" t="s">
        <v>247</v>
      </c>
      <c r="R63" s="100" t="s">
        <v>231</v>
      </c>
      <c r="S63" s="101"/>
      <c r="T63" s="101">
        <v>0.0</v>
      </c>
      <c r="U63" s="101">
        <v>0.0</v>
      </c>
      <c r="V63" s="101">
        <v>0.0</v>
      </c>
      <c r="W63" s="101">
        <v>0.0</v>
      </c>
      <c r="X63" s="101">
        <v>0.0</v>
      </c>
      <c r="Y63" s="101">
        <v>0.0</v>
      </c>
      <c r="Z63" s="101">
        <v>0.0</v>
      </c>
      <c r="AA63" s="101">
        <v>0.0</v>
      </c>
      <c r="AB63" s="101">
        <v>1195.0</v>
      </c>
      <c r="AC63" s="101">
        <v>0.0</v>
      </c>
      <c r="AD63" s="101">
        <v>0.0</v>
      </c>
      <c r="AE63" s="131"/>
    </row>
    <row r="64" ht="43.5" customHeight="1">
      <c r="B64" s="102"/>
      <c r="C64" s="129" t="s">
        <v>227</v>
      </c>
      <c r="D64" s="92" t="s">
        <v>254</v>
      </c>
      <c r="E64" s="93" t="s">
        <v>254</v>
      </c>
      <c r="F64" s="96"/>
      <c r="G64" s="95"/>
      <c r="H64" s="96"/>
      <c r="I64" s="97"/>
      <c r="J64" s="98" t="s">
        <v>251</v>
      </c>
      <c r="K64" s="130">
        <f t="shared" si="10"/>
        <v>365</v>
      </c>
      <c r="L64" s="99"/>
      <c r="M64" s="97"/>
      <c r="N64" s="99"/>
      <c r="O64" s="99"/>
      <c r="P64" s="99"/>
      <c r="Q64" s="100" t="s">
        <v>247</v>
      </c>
      <c r="R64" s="100" t="s">
        <v>231</v>
      </c>
      <c r="S64" s="101"/>
      <c r="T64" s="101">
        <v>0.0</v>
      </c>
      <c r="U64" s="101">
        <v>0.0</v>
      </c>
      <c r="V64" s="101">
        <v>0.0</v>
      </c>
      <c r="W64" s="101">
        <v>0.0</v>
      </c>
      <c r="X64" s="101">
        <v>0.0</v>
      </c>
      <c r="Y64" s="101">
        <v>0.0</v>
      </c>
      <c r="Z64" s="101">
        <v>0.0</v>
      </c>
      <c r="AA64" s="101">
        <v>0.0</v>
      </c>
      <c r="AB64" s="101">
        <v>365.0</v>
      </c>
      <c r="AC64" s="101">
        <v>0.0</v>
      </c>
      <c r="AD64" s="101">
        <v>0.0</v>
      </c>
      <c r="AE64" s="131"/>
    </row>
    <row r="65">
      <c r="B65" s="107"/>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c r="AA65" s="108"/>
      <c r="AB65" s="108"/>
      <c r="AC65" s="108"/>
      <c r="AD65" s="108"/>
      <c r="AE65" s="132"/>
    </row>
    <row r="66">
      <c r="B66" s="109"/>
      <c r="C66" s="110"/>
      <c r="D66" s="110"/>
      <c r="E66" s="110"/>
      <c r="F66" s="111">
        <f>SUM(F57:F65)</f>
        <v>655474</v>
      </c>
      <c r="G66" s="112"/>
      <c r="H66" s="112"/>
      <c r="I66" s="112"/>
      <c r="J66" s="113">
        <f>K66/F66*1000</f>
        <v>57.28997641</v>
      </c>
      <c r="K66" s="113">
        <f>SUM(K57:K64)</f>
        <v>37552.09</v>
      </c>
      <c r="L66" s="113">
        <f t="shared" ref="L66:M66" si="11">SUM(L57:L65)</f>
        <v>0</v>
      </c>
      <c r="M66" s="113">
        <f t="shared" si="11"/>
        <v>0</v>
      </c>
      <c r="N66" s="113">
        <f t="shared" ref="N66:P66" si="12">SUM(N58:N65)</f>
        <v>0</v>
      </c>
      <c r="O66" s="113">
        <f t="shared" si="12"/>
        <v>0</v>
      </c>
      <c r="P66" s="113">
        <f t="shared" si="12"/>
        <v>0</v>
      </c>
      <c r="Q66" s="114"/>
      <c r="R66" s="115"/>
      <c r="S66" s="116"/>
      <c r="T66" s="116"/>
      <c r="U66" s="116"/>
      <c r="V66" s="116"/>
      <c r="W66" s="116"/>
      <c r="X66" s="116"/>
      <c r="Y66" s="116"/>
      <c r="Z66" s="116"/>
      <c r="AA66" s="116"/>
      <c r="AB66" s="116"/>
      <c r="AC66" s="116"/>
      <c r="AD66" s="116"/>
      <c r="AE66" s="133"/>
    </row>
    <row r="67">
      <c r="Q67" s="55"/>
      <c r="R67" s="55"/>
      <c r="S67" s="55"/>
      <c r="T67" s="55"/>
      <c r="U67" s="55"/>
      <c r="V67" s="55"/>
      <c r="W67" s="55"/>
      <c r="X67" s="55"/>
      <c r="Y67" s="55"/>
      <c r="Z67" s="55"/>
      <c r="AA67" s="55"/>
      <c r="AB67" s="55"/>
      <c r="AC67" s="55"/>
      <c r="AD67" s="55"/>
      <c r="AE67" s="67"/>
    </row>
    <row r="68">
      <c r="Q68" s="55"/>
      <c r="R68" s="55"/>
      <c r="S68" s="55"/>
      <c r="T68" s="55"/>
      <c r="U68" s="55"/>
      <c r="V68" s="55"/>
      <c r="W68" s="55"/>
      <c r="X68" s="55"/>
      <c r="Y68" s="55"/>
      <c r="Z68" s="55"/>
      <c r="AA68" s="55"/>
      <c r="AB68" s="55"/>
      <c r="AC68" s="55"/>
      <c r="AD68" s="55"/>
      <c r="AE68" s="67"/>
    </row>
    <row r="69">
      <c r="Q69" s="55"/>
      <c r="R69" s="55"/>
      <c r="S69" s="55"/>
      <c r="T69" s="55"/>
      <c r="U69" s="55"/>
      <c r="V69" s="55"/>
      <c r="W69" s="55"/>
      <c r="X69" s="55"/>
      <c r="Y69" s="55"/>
      <c r="Z69" s="55"/>
      <c r="AA69" s="55"/>
      <c r="AB69" s="55"/>
      <c r="AC69" s="55"/>
      <c r="AD69" s="55"/>
      <c r="AE69" s="67"/>
    </row>
    <row r="70">
      <c r="B70" s="118" t="s">
        <v>194</v>
      </c>
      <c r="C70" s="79"/>
      <c r="D70" s="79"/>
      <c r="E70" s="80"/>
      <c r="F70" s="78" t="s">
        <v>195</v>
      </c>
      <c r="G70" s="79"/>
      <c r="H70" s="79"/>
      <c r="I70" s="80"/>
      <c r="J70" s="81" t="s">
        <v>196</v>
      </c>
      <c r="K70" s="79"/>
      <c r="L70" s="79"/>
      <c r="M70" s="79"/>
      <c r="N70" s="79"/>
      <c r="O70" s="79"/>
      <c r="P70" s="79"/>
      <c r="Q70" s="79"/>
      <c r="R70" s="80"/>
      <c r="S70" s="82" t="s">
        <v>197</v>
      </c>
      <c r="T70" s="79"/>
      <c r="U70" s="79"/>
      <c r="V70" s="79"/>
      <c r="W70" s="79"/>
      <c r="X70" s="79"/>
      <c r="Y70" s="79"/>
      <c r="Z70" s="79"/>
      <c r="AA70" s="79"/>
      <c r="AB70" s="79"/>
      <c r="AC70" s="79"/>
      <c r="AD70" s="83"/>
      <c r="AE70" s="119"/>
    </row>
    <row r="71" ht="20.25" customHeight="1">
      <c r="B71" s="120" t="s">
        <v>198</v>
      </c>
      <c r="C71" s="121" t="s">
        <v>199</v>
      </c>
      <c r="D71" s="121" t="s">
        <v>200</v>
      </c>
      <c r="E71" s="121" t="s">
        <v>201</v>
      </c>
      <c r="F71" s="86" t="s">
        <v>202</v>
      </c>
      <c r="G71" s="86" t="s">
        <v>203</v>
      </c>
      <c r="H71" s="86" t="s">
        <v>204</v>
      </c>
      <c r="I71" s="86" t="s">
        <v>205</v>
      </c>
      <c r="J71" s="86" t="s">
        <v>35</v>
      </c>
      <c r="K71" s="86" t="s">
        <v>206</v>
      </c>
      <c r="L71" s="122" t="s">
        <v>207</v>
      </c>
      <c r="M71" s="86" t="s">
        <v>208</v>
      </c>
      <c r="N71" s="122" t="s">
        <v>209</v>
      </c>
      <c r="O71" s="122" t="s">
        <v>210</v>
      </c>
      <c r="P71" s="122" t="s">
        <v>211</v>
      </c>
      <c r="Q71" s="86" t="s">
        <v>212</v>
      </c>
      <c r="R71" s="86" t="s">
        <v>213</v>
      </c>
      <c r="S71" s="123" t="s">
        <v>214</v>
      </c>
      <c r="T71" s="123" t="s">
        <v>215</v>
      </c>
      <c r="U71" s="123" t="s">
        <v>216</v>
      </c>
      <c r="V71" s="123" t="s">
        <v>217</v>
      </c>
      <c r="W71" s="123" t="s">
        <v>218</v>
      </c>
      <c r="X71" s="123" t="s">
        <v>219</v>
      </c>
      <c r="Y71" s="123" t="s">
        <v>220</v>
      </c>
      <c r="Z71" s="123" t="s">
        <v>221</v>
      </c>
      <c r="AA71" s="123" t="s">
        <v>222</v>
      </c>
      <c r="AB71" s="123" t="s">
        <v>223</v>
      </c>
      <c r="AC71" s="123" t="s">
        <v>224</v>
      </c>
      <c r="AD71" s="123" t="s">
        <v>225</v>
      </c>
      <c r="AE71" s="124"/>
    </row>
    <row r="72" ht="20.25" customHeight="1">
      <c r="B72" s="125"/>
      <c r="C72" s="126"/>
      <c r="D72" s="126"/>
      <c r="E72" s="126"/>
      <c r="F72" s="127"/>
      <c r="G72" s="127"/>
      <c r="H72" s="127"/>
      <c r="I72" s="127"/>
      <c r="J72" s="128"/>
      <c r="K72" s="128"/>
      <c r="L72" s="128"/>
      <c r="M72" s="128"/>
      <c r="N72" s="128"/>
      <c r="O72" s="128"/>
      <c r="P72" s="128"/>
      <c r="Q72" s="128"/>
      <c r="R72" s="128"/>
      <c r="S72" s="128"/>
      <c r="T72" s="128"/>
      <c r="U72" s="128"/>
      <c r="V72" s="128"/>
      <c r="W72" s="128"/>
      <c r="X72" s="128"/>
      <c r="Y72" s="128"/>
      <c r="Z72" s="128"/>
      <c r="AA72" s="128"/>
      <c r="AB72" s="128"/>
      <c r="AC72" s="128"/>
      <c r="AD72" s="128"/>
      <c r="AE72" s="124"/>
    </row>
    <row r="73" ht="38.25" customHeight="1">
      <c r="B73" s="90" t="s">
        <v>257</v>
      </c>
      <c r="C73" s="129" t="s">
        <v>227</v>
      </c>
      <c r="D73" s="92" t="s">
        <v>246</v>
      </c>
      <c r="E73" s="93" t="s">
        <v>246</v>
      </c>
      <c r="F73" s="94">
        <v>492596.0</v>
      </c>
      <c r="G73" s="95"/>
      <c r="H73" s="96"/>
      <c r="I73" s="97"/>
      <c r="J73" s="98">
        <v>59.07</v>
      </c>
      <c r="K73" s="130">
        <f t="shared" ref="K73:K79" si="13">SUM(S73:AD73)</f>
        <v>22764.3</v>
      </c>
      <c r="L73" s="99"/>
      <c r="M73" s="97"/>
      <c r="N73" s="99"/>
      <c r="O73" s="99"/>
      <c r="P73" s="99"/>
      <c r="Q73" s="100" t="s">
        <v>247</v>
      </c>
      <c r="R73" s="100" t="s">
        <v>231</v>
      </c>
      <c r="S73" s="101"/>
      <c r="T73" s="101">
        <v>2483.38</v>
      </c>
      <c r="U73" s="101">
        <v>2483.38</v>
      </c>
      <c r="V73" s="101">
        <v>2483.38</v>
      </c>
      <c r="W73" s="101">
        <v>1345.16</v>
      </c>
      <c r="X73" s="101">
        <v>1345.16</v>
      </c>
      <c r="Y73" s="101">
        <v>1345.16</v>
      </c>
      <c r="Z73" s="101">
        <v>2483.38</v>
      </c>
      <c r="AA73" s="101">
        <v>2483.38</v>
      </c>
      <c r="AB73" s="101">
        <v>2483.38</v>
      </c>
      <c r="AC73" s="101">
        <v>1345.16</v>
      </c>
      <c r="AD73" s="101">
        <v>2483.38</v>
      </c>
      <c r="AE73" s="131"/>
    </row>
    <row r="74" ht="38.25" customHeight="1">
      <c r="B74" s="102"/>
      <c r="C74" s="129" t="s">
        <v>227</v>
      </c>
      <c r="D74" s="92" t="s">
        <v>248</v>
      </c>
      <c r="E74" s="93" t="s">
        <v>248</v>
      </c>
      <c r="F74" s="94">
        <v>221528.0</v>
      </c>
      <c r="G74" s="95"/>
      <c r="H74" s="96"/>
      <c r="I74" s="97"/>
      <c r="J74" s="98">
        <v>62.48</v>
      </c>
      <c r="K74" s="130">
        <f t="shared" si="13"/>
        <v>12257.75</v>
      </c>
      <c r="L74" s="99"/>
      <c r="M74" s="97"/>
      <c r="N74" s="99"/>
      <c r="O74" s="99"/>
      <c r="P74" s="99"/>
      <c r="Q74" s="100" t="s">
        <v>247</v>
      </c>
      <c r="R74" s="100" t="s">
        <v>231</v>
      </c>
      <c r="S74" s="101"/>
      <c r="T74" s="101">
        <v>1337.21</v>
      </c>
      <c r="U74" s="101">
        <v>1337.21</v>
      </c>
      <c r="V74" s="101">
        <v>1337.21</v>
      </c>
      <c r="W74" s="101">
        <v>724.32</v>
      </c>
      <c r="X74" s="101">
        <v>724.32</v>
      </c>
      <c r="Y74" s="101">
        <v>724.32</v>
      </c>
      <c r="Z74" s="101">
        <v>1337.21</v>
      </c>
      <c r="AA74" s="101">
        <v>1337.21</v>
      </c>
      <c r="AB74" s="101">
        <v>1337.21</v>
      </c>
      <c r="AC74" s="101">
        <v>724.32</v>
      </c>
      <c r="AD74" s="101">
        <v>1337.21</v>
      </c>
      <c r="AE74" s="131"/>
    </row>
    <row r="75" ht="38.25" customHeight="1">
      <c r="B75" s="102"/>
      <c r="C75" s="129" t="s">
        <v>227</v>
      </c>
      <c r="D75" s="92" t="s">
        <v>249</v>
      </c>
      <c r="E75" s="93" t="s">
        <v>249</v>
      </c>
      <c r="F75" s="94">
        <v>504883.0</v>
      </c>
      <c r="G75" s="95"/>
      <c r="H75" s="96"/>
      <c r="I75" s="97"/>
      <c r="J75" s="98">
        <v>50.44</v>
      </c>
      <c r="K75" s="130">
        <f t="shared" si="13"/>
        <v>23487.13</v>
      </c>
      <c r="L75" s="99"/>
      <c r="M75" s="97"/>
      <c r="N75" s="99"/>
      <c r="O75" s="99"/>
      <c r="P75" s="99"/>
      <c r="Q75" s="100" t="s">
        <v>247</v>
      </c>
      <c r="R75" s="100" t="s">
        <v>231</v>
      </c>
      <c r="S75" s="101"/>
      <c r="T75" s="101">
        <v>1638.64</v>
      </c>
      <c r="U75" s="101">
        <v>3277.27</v>
      </c>
      <c r="V75" s="101">
        <v>3277.27</v>
      </c>
      <c r="W75" s="101">
        <v>1775.19</v>
      </c>
      <c r="X75" s="101">
        <v>1775.19</v>
      </c>
      <c r="Y75" s="101">
        <v>1775.19</v>
      </c>
      <c r="Z75" s="101">
        <v>1638.64</v>
      </c>
      <c r="AA75" s="101">
        <v>3277.27</v>
      </c>
      <c r="AB75" s="101">
        <v>1638.64</v>
      </c>
      <c r="AC75" s="101">
        <v>1775.19</v>
      </c>
      <c r="AD75" s="101">
        <v>1638.64</v>
      </c>
      <c r="AE75" s="131"/>
    </row>
    <row r="76" ht="38.25" customHeight="1">
      <c r="B76" s="102"/>
      <c r="C76" s="129" t="s">
        <v>227</v>
      </c>
      <c r="D76" s="92" t="s">
        <v>250</v>
      </c>
      <c r="E76" s="93" t="s">
        <v>250</v>
      </c>
      <c r="F76" s="94"/>
      <c r="G76" s="95"/>
      <c r="H76" s="96"/>
      <c r="I76" s="97"/>
      <c r="J76" s="98" t="s">
        <v>251</v>
      </c>
      <c r="K76" s="130">
        <f t="shared" si="13"/>
        <v>3825</v>
      </c>
      <c r="L76" s="99"/>
      <c r="M76" s="97"/>
      <c r="N76" s="99"/>
      <c r="O76" s="99"/>
      <c r="P76" s="99"/>
      <c r="Q76" s="100" t="s">
        <v>247</v>
      </c>
      <c r="R76" s="100" t="s">
        <v>231</v>
      </c>
      <c r="S76" s="101"/>
      <c r="T76" s="101">
        <v>3825.0</v>
      </c>
      <c r="U76" s="101">
        <v>0.0</v>
      </c>
      <c r="V76" s="101">
        <v>0.0</v>
      </c>
      <c r="W76" s="101">
        <v>0.0</v>
      </c>
      <c r="X76" s="101">
        <v>0.0</v>
      </c>
      <c r="Y76" s="101">
        <v>0.0</v>
      </c>
      <c r="Z76" s="101">
        <v>0.0</v>
      </c>
      <c r="AA76" s="101">
        <v>0.0</v>
      </c>
      <c r="AB76" s="101">
        <v>0.0</v>
      </c>
      <c r="AC76" s="101">
        <v>0.0</v>
      </c>
      <c r="AD76" s="101">
        <v>0.0</v>
      </c>
      <c r="AE76" s="131"/>
    </row>
    <row r="77" ht="38.25" customHeight="1">
      <c r="B77" s="102"/>
      <c r="C77" s="129" t="s">
        <v>227</v>
      </c>
      <c r="D77" s="92" t="s">
        <v>252</v>
      </c>
      <c r="E77" s="93" t="s">
        <v>252</v>
      </c>
      <c r="F77" s="96"/>
      <c r="G77" s="95"/>
      <c r="H77" s="96"/>
      <c r="I77" s="97"/>
      <c r="J77" s="98" t="s">
        <v>251</v>
      </c>
      <c r="K77" s="130">
        <f t="shared" si="13"/>
        <v>7650</v>
      </c>
      <c r="L77" s="99"/>
      <c r="M77" s="97"/>
      <c r="N77" s="99"/>
      <c r="O77" s="99"/>
      <c r="P77" s="99"/>
      <c r="Q77" s="100" t="s">
        <v>247</v>
      </c>
      <c r="R77" s="100" t="s">
        <v>231</v>
      </c>
      <c r="S77" s="101"/>
      <c r="T77" s="101">
        <v>3825.0</v>
      </c>
      <c r="U77" s="101">
        <v>0.0</v>
      </c>
      <c r="V77" s="101">
        <v>0.0</v>
      </c>
      <c r="W77" s="101">
        <v>0.0</v>
      </c>
      <c r="X77" s="101">
        <v>0.0</v>
      </c>
      <c r="Y77" s="101">
        <v>0.0</v>
      </c>
      <c r="Z77" s="101">
        <v>0.0</v>
      </c>
      <c r="AA77" s="101">
        <v>0.0</v>
      </c>
      <c r="AB77" s="101">
        <v>0.0</v>
      </c>
      <c r="AC77" s="101">
        <v>0.0</v>
      </c>
      <c r="AD77" s="101">
        <v>3825.0</v>
      </c>
      <c r="AE77" s="131"/>
    </row>
    <row r="78" ht="38.25" customHeight="1">
      <c r="B78" s="102"/>
      <c r="C78" s="129" t="s">
        <v>227</v>
      </c>
      <c r="D78" s="92" t="s">
        <v>253</v>
      </c>
      <c r="E78" s="93" t="s">
        <v>253</v>
      </c>
      <c r="F78" s="96"/>
      <c r="G78" s="95"/>
      <c r="H78" s="96"/>
      <c r="I78" s="97"/>
      <c r="J78" s="98" t="s">
        <v>251</v>
      </c>
      <c r="K78" s="130">
        <f t="shared" si="13"/>
        <v>4132</v>
      </c>
      <c r="L78" s="99"/>
      <c r="M78" s="97"/>
      <c r="N78" s="99"/>
      <c r="O78" s="99"/>
      <c r="P78" s="99"/>
      <c r="Q78" s="100" t="s">
        <v>247</v>
      </c>
      <c r="R78" s="100" t="s">
        <v>231</v>
      </c>
      <c r="S78" s="101"/>
      <c r="T78" s="101">
        <v>632.0</v>
      </c>
      <c r="U78" s="101">
        <v>0.0</v>
      </c>
      <c r="V78" s="101">
        <v>0.0</v>
      </c>
      <c r="W78" s="101">
        <v>0.0</v>
      </c>
      <c r="X78" s="101">
        <v>0.0</v>
      </c>
      <c r="Y78" s="101">
        <v>0.0</v>
      </c>
      <c r="Z78" s="101">
        <v>0.0</v>
      </c>
      <c r="AA78" s="101">
        <v>0.0</v>
      </c>
      <c r="AB78" s="101">
        <v>2868.0</v>
      </c>
      <c r="AC78" s="101">
        <v>0.0</v>
      </c>
      <c r="AD78" s="101">
        <v>632.0</v>
      </c>
      <c r="AE78" s="131"/>
    </row>
    <row r="79" ht="38.25" customHeight="1">
      <c r="B79" s="102"/>
      <c r="C79" s="129" t="s">
        <v>227</v>
      </c>
      <c r="D79" s="92" t="s">
        <v>254</v>
      </c>
      <c r="E79" s="93" t="s">
        <v>254</v>
      </c>
      <c r="F79" s="96"/>
      <c r="G79" s="95"/>
      <c r="H79" s="96"/>
      <c r="I79" s="97"/>
      <c r="J79" s="98" t="s">
        <v>251</v>
      </c>
      <c r="K79" s="130">
        <f t="shared" si="13"/>
        <v>988</v>
      </c>
      <c r="L79" s="99"/>
      <c r="M79" s="97"/>
      <c r="N79" s="99"/>
      <c r="O79" s="99"/>
      <c r="P79" s="99"/>
      <c r="Q79" s="100" t="s">
        <v>247</v>
      </c>
      <c r="R79" s="100" t="s">
        <v>231</v>
      </c>
      <c r="S79" s="101"/>
      <c r="T79" s="101">
        <v>0.0</v>
      </c>
      <c r="U79" s="101">
        <v>0.0</v>
      </c>
      <c r="V79" s="101">
        <v>0.0</v>
      </c>
      <c r="W79" s="101">
        <v>0.0</v>
      </c>
      <c r="X79" s="101">
        <v>0.0</v>
      </c>
      <c r="Y79" s="101">
        <v>0.0</v>
      </c>
      <c r="Z79" s="101">
        <v>0.0</v>
      </c>
      <c r="AA79" s="101">
        <v>0.0</v>
      </c>
      <c r="AB79" s="101">
        <v>988.0</v>
      </c>
      <c r="AC79" s="101">
        <v>0.0</v>
      </c>
      <c r="AD79" s="101">
        <v>0.0</v>
      </c>
      <c r="AE79" s="131"/>
    </row>
    <row r="80">
      <c r="B80" s="107"/>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c r="AA80" s="108"/>
      <c r="AB80" s="108"/>
      <c r="AC80" s="108"/>
      <c r="AD80" s="108"/>
      <c r="AE80" s="132"/>
    </row>
    <row r="81">
      <c r="B81" s="109"/>
      <c r="C81" s="110"/>
      <c r="D81" s="110"/>
      <c r="E81" s="110"/>
      <c r="F81" s="111">
        <f>SUM(F72:F80)</f>
        <v>1219007</v>
      </c>
      <c r="G81" s="112"/>
      <c r="H81" s="112"/>
      <c r="I81" s="112"/>
      <c r="J81" s="113">
        <f>K81/F81*1000</f>
        <v>61.61095055</v>
      </c>
      <c r="K81" s="113">
        <f>SUM(K72:K79)</f>
        <v>75104.18</v>
      </c>
      <c r="L81" s="113">
        <f t="shared" ref="L81:M81" si="14">SUM(L72:L80)</f>
        <v>0</v>
      </c>
      <c r="M81" s="113">
        <f t="shared" si="14"/>
        <v>0</v>
      </c>
      <c r="N81" s="113">
        <f t="shared" ref="N81:P81" si="15">SUM(N73:N80)</f>
        <v>0</v>
      </c>
      <c r="O81" s="113">
        <f t="shared" si="15"/>
        <v>0</v>
      </c>
      <c r="P81" s="113">
        <f t="shared" si="15"/>
        <v>0</v>
      </c>
      <c r="Q81" s="114"/>
      <c r="R81" s="115"/>
      <c r="S81" s="116"/>
      <c r="T81" s="116"/>
      <c r="U81" s="116"/>
      <c r="V81" s="116"/>
      <c r="W81" s="116"/>
      <c r="X81" s="116"/>
      <c r="Y81" s="116"/>
      <c r="Z81" s="116"/>
      <c r="AA81" s="116"/>
      <c r="AB81" s="116"/>
      <c r="AC81" s="116"/>
      <c r="AD81" s="116"/>
      <c r="AE81" s="133"/>
    </row>
    <row r="82">
      <c r="Q82" s="55"/>
      <c r="R82" s="55"/>
      <c r="S82" s="55"/>
      <c r="T82" s="55"/>
      <c r="U82" s="55"/>
      <c r="V82" s="55"/>
      <c r="W82" s="55"/>
      <c r="X82" s="55"/>
      <c r="Y82" s="55"/>
      <c r="Z82" s="55"/>
      <c r="AA82" s="55"/>
      <c r="AB82" s="55"/>
      <c r="AC82" s="55"/>
      <c r="AD82" s="55"/>
      <c r="AE82" s="67"/>
    </row>
    <row r="83">
      <c r="Q83" s="55"/>
      <c r="R83" s="55"/>
      <c r="S83" s="55"/>
      <c r="T83" s="55"/>
      <c r="U83" s="55"/>
      <c r="V83" s="55"/>
      <c r="W83" s="55"/>
      <c r="X83" s="55"/>
      <c r="Y83" s="55"/>
      <c r="Z83" s="55"/>
      <c r="AA83" s="55"/>
      <c r="AB83" s="55"/>
      <c r="AC83" s="55"/>
      <c r="AD83" s="55"/>
      <c r="AE83" s="67"/>
    </row>
    <row r="84">
      <c r="Q84" s="55"/>
      <c r="R84" s="55"/>
      <c r="S84" s="55"/>
      <c r="T84" s="55"/>
      <c r="U84" s="55"/>
      <c r="V84" s="55"/>
      <c r="W84" s="55"/>
      <c r="X84" s="55"/>
      <c r="Y84" s="55"/>
      <c r="Z84" s="55"/>
      <c r="AA84" s="55"/>
      <c r="AB84" s="55"/>
      <c r="AC84" s="55"/>
      <c r="AD84" s="55"/>
      <c r="AE84" s="67"/>
    </row>
    <row r="85">
      <c r="Q85" s="55"/>
      <c r="R85" s="55"/>
      <c r="S85" s="55"/>
      <c r="T85" s="55"/>
      <c r="U85" s="55"/>
      <c r="V85" s="55"/>
      <c r="W85" s="55"/>
      <c r="X85" s="55"/>
      <c r="Y85" s="55"/>
      <c r="Z85" s="55"/>
      <c r="AA85" s="55"/>
      <c r="AB85" s="55"/>
      <c r="AC85" s="55"/>
      <c r="AD85" s="55"/>
      <c r="AE85" s="67"/>
    </row>
    <row r="86">
      <c r="Q86" s="55"/>
      <c r="R86" s="55"/>
      <c r="S86" s="55"/>
      <c r="T86" s="55"/>
      <c r="U86" s="55"/>
      <c r="V86" s="55"/>
      <c r="W86" s="55"/>
      <c r="X86" s="55"/>
      <c r="Y86" s="55"/>
      <c r="Z86" s="55"/>
      <c r="AA86" s="55"/>
      <c r="AB86" s="55"/>
      <c r="AC86" s="55"/>
      <c r="AD86" s="55"/>
      <c r="AE86" s="67"/>
    </row>
    <row r="87">
      <c r="Q87" s="55"/>
      <c r="R87" s="55"/>
      <c r="S87" s="55"/>
      <c r="T87" s="55"/>
      <c r="U87" s="55"/>
      <c r="V87" s="55"/>
      <c r="W87" s="55"/>
      <c r="X87" s="55"/>
      <c r="Y87" s="55"/>
      <c r="Z87" s="55"/>
      <c r="AA87" s="55"/>
      <c r="AB87" s="55"/>
      <c r="AC87" s="55"/>
      <c r="AD87" s="55"/>
      <c r="AE87" s="67"/>
    </row>
    <row r="88">
      <c r="B88" s="134" t="s">
        <v>258</v>
      </c>
      <c r="C88" s="69"/>
      <c r="D88" s="69"/>
      <c r="E88" s="70"/>
      <c r="Q88" s="55"/>
      <c r="R88" s="55"/>
      <c r="S88" s="55"/>
      <c r="T88" s="55"/>
      <c r="U88" s="55"/>
      <c r="V88" s="55"/>
      <c r="W88" s="55"/>
      <c r="X88" s="55"/>
      <c r="Y88" s="55"/>
      <c r="Z88" s="55"/>
      <c r="AA88" s="55"/>
      <c r="AB88" s="55"/>
      <c r="AC88" s="55"/>
      <c r="AD88" s="55"/>
      <c r="AE88" s="67"/>
    </row>
    <row r="89">
      <c r="B89" s="71"/>
      <c r="E89" s="72"/>
      <c r="Q89" s="55"/>
      <c r="R89" s="55"/>
      <c r="S89" s="55"/>
      <c r="T89" s="55"/>
      <c r="U89" s="55"/>
      <c r="V89" s="55"/>
      <c r="W89" s="55"/>
      <c r="X89" s="55"/>
      <c r="Y89" s="55"/>
      <c r="Z89" s="55"/>
      <c r="AA89" s="55"/>
      <c r="AB89" s="55"/>
      <c r="AC89" s="55"/>
      <c r="AD89" s="55"/>
      <c r="AE89" s="67"/>
    </row>
    <row r="90">
      <c r="B90" s="73"/>
      <c r="C90" s="74"/>
      <c r="D90" s="74"/>
      <c r="E90" s="75"/>
      <c r="Q90" s="55"/>
      <c r="R90" s="55"/>
      <c r="S90" s="55"/>
      <c r="T90" s="55"/>
      <c r="U90" s="55"/>
      <c r="V90" s="55"/>
      <c r="W90" s="55"/>
      <c r="X90" s="55"/>
      <c r="Y90" s="55"/>
      <c r="Z90" s="55"/>
      <c r="AA90" s="55"/>
      <c r="AB90" s="55"/>
      <c r="AC90" s="55"/>
      <c r="AD90" s="55"/>
      <c r="AE90" s="67"/>
    </row>
    <row r="91">
      <c r="B91" s="118" t="s">
        <v>194</v>
      </c>
      <c r="C91" s="79"/>
      <c r="D91" s="79"/>
      <c r="E91" s="80"/>
      <c r="F91" s="78" t="s">
        <v>195</v>
      </c>
      <c r="G91" s="79"/>
      <c r="H91" s="79"/>
      <c r="I91" s="80"/>
      <c r="J91" s="81" t="s">
        <v>196</v>
      </c>
      <c r="K91" s="79"/>
      <c r="L91" s="79"/>
      <c r="M91" s="79"/>
      <c r="N91" s="79"/>
      <c r="O91" s="79"/>
      <c r="P91" s="79"/>
      <c r="Q91" s="79"/>
      <c r="R91" s="80"/>
      <c r="S91" s="82" t="s">
        <v>197</v>
      </c>
      <c r="T91" s="79"/>
      <c r="U91" s="79"/>
      <c r="V91" s="79"/>
      <c r="W91" s="79"/>
      <c r="X91" s="79"/>
      <c r="Y91" s="79"/>
      <c r="Z91" s="79"/>
      <c r="AA91" s="79"/>
      <c r="AB91" s="79"/>
      <c r="AC91" s="79"/>
      <c r="AD91" s="83"/>
      <c r="AE91" s="67"/>
    </row>
    <row r="92">
      <c r="B92" s="120" t="s">
        <v>198</v>
      </c>
      <c r="C92" s="121" t="s">
        <v>199</v>
      </c>
      <c r="D92" s="121" t="s">
        <v>200</v>
      </c>
      <c r="E92" s="121" t="s">
        <v>201</v>
      </c>
      <c r="F92" s="86" t="s">
        <v>202</v>
      </c>
      <c r="G92" s="86" t="s">
        <v>203</v>
      </c>
      <c r="H92" s="86" t="s">
        <v>204</v>
      </c>
      <c r="I92" s="86" t="s">
        <v>205</v>
      </c>
      <c r="J92" s="86" t="s">
        <v>35</v>
      </c>
      <c r="K92" s="86" t="s">
        <v>206</v>
      </c>
      <c r="L92" s="122" t="s">
        <v>207</v>
      </c>
      <c r="M92" s="86" t="s">
        <v>208</v>
      </c>
      <c r="N92" s="122" t="s">
        <v>209</v>
      </c>
      <c r="O92" s="122" t="s">
        <v>210</v>
      </c>
      <c r="P92" s="122" t="s">
        <v>211</v>
      </c>
      <c r="Q92" s="86" t="s">
        <v>212</v>
      </c>
      <c r="R92" s="86" t="s">
        <v>213</v>
      </c>
      <c r="S92" s="123" t="s">
        <v>214</v>
      </c>
      <c r="T92" s="123" t="s">
        <v>215</v>
      </c>
      <c r="U92" s="123" t="s">
        <v>216</v>
      </c>
      <c r="V92" s="123" t="s">
        <v>217</v>
      </c>
      <c r="W92" s="123" t="s">
        <v>218</v>
      </c>
      <c r="X92" s="123" t="s">
        <v>219</v>
      </c>
      <c r="Y92" s="123" t="s">
        <v>220</v>
      </c>
      <c r="Z92" s="123" t="s">
        <v>221</v>
      </c>
      <c r="AA92" s="123" t="s">
        <v>222</v>
      </c>
      <c r="AB92" s="123" t="s">
        <v>223</v>
      </c>
      <c r="AC92" s="123" t="s">
        <v>224</v>
      </c>
      <c r="AD92" s="123" t="s">
        <v>225</v>
      </c>
      <c r="AE92" s="67"/>
    </row>
    <row r="93">
      <c r="B93" s="125"/>
      <c r="C93" s="126"/>
      <c r="D93" s="126"/>
      <c r="E93" s="126"/>
      <c r="F93" s="127"/>
      <c r="G93" s="127"/>
      <c r="H93" s="127"/>
      <c r="I93" s="127"/>
      <c r="J93" s="128"/>
      <c r="K93" s="128"/>
      <c r="L93" s="128"/>
      <c r="M93" s="128"/>
      <c r="N93" s="128"/>
      <c r="O93" s="128"/>
      <c r="P93" s="128"/>
      <c r="Q93" s="128"/>
      <c r="R93" s="128"/>
      <c r="S93" s="128"/>
      <c r="T93" s="128"/>
      <c r="U93" s="128"/>
      <c r="V93" s="128"/>
      <c r="W93" s="128"/>
      <c r="X93" s="128"/>
      <c r="Y93" s="128"/>
      <c r="Z93" s="128"/>
      <c r="AA93" s="128"/>
      <c r="AB93" s="128"/>
      <c r="AC93" s="128"/>
      <c r="AD93" s="128"/>
      <c r="AE93" s="67"/>
    </row>
    <row r="94">
      <c r="B94" s="90" t="s">
        <v>259</v>
      </c>
      <c r="C94" s="129" t="s">
        <v>227</v>
      </c>
      <c r="D94" s="92" t="s">
        <v>260</v>
      </c>
      <c r="E94" s="93" t="s">
        <v>261</v>
      </c>
      <c r="F94" s="94">
        <v>612702.0</v>
      </c>
      <c r="G94" s="95"/>
      <c r="H94" s="96"/>
      <c r="I94" s="97"/>
      <c r="J94" s="98">
        <v>144.0</v>
      </c>
      <c r="K94" s="130">
        <f t="shared" ref="K94:K95" si="16">SUM(S94:AD94)</f>
        <v>88229.13</v>
      </c>
      <c r="L94" s="99"/>
      <c r="M94" s="97"/>
      <c r="N94" s="99"/>
      <c r="O94" s="99"/>
      <c r="P94" s="99"/>
      <c r="Q94" s="100" t="s">
        <v>247</v>
      </c>
      <c r="R94" s="100" t="s">
        <v>231</v>
      </c>
      <c r="S94" s="101"/>
      <c r="T94" s="101">
        <v>8020.830000000001</v>
      </c>
      <c r="U94" s="101">
        <v>8020.830000000001</v>
      </c>
      <c r="V94" s="101">
        <v>8020.830000000001</v>
      </c>
      <c r="W94" s="101">
        <v>8020.830000000001</v>
      </c>
      <c r="X94" s="101">
        <v>8020.830000000001</v>
      </c>
      <c r="Y94" s="101">
        <v>8020.830000000001</v>
      </c>
      <c r="Z94" s="101">
        <v>8020.830000000001</v>
      </c>
      <c r="AA94" s="101">
        <v>8020.830000000001</v>
      </c>
      <c r="AB94" s="101">
        <v>8020.830000000001</v>
      </c>
      <c r="AC94" s="101">
        <v>8020.830000000001</v>
      </c>
      <c r="AD94" s="101">
        <v>8020.830000000001</v>
      </c>
      <c r="AE94" s="67"/>
    </row>
    <row r="95">
      <c r="B95" s="102"/>
      <c r="C95" s="129" t="s">
        <v>227</v>
      </c>
      <c r="D95" s="92" t="s">
        <v>262</v>
      </c>
      <c r="E95" s="93" t="s">
        <v>261</v>
      </c>
      <c r="F95" s="94">
        <v>735243.0</v>
      </c>
      <c r="G95" s="95"/>
      <c r="H95" s="96"/>
      <c r="I95" s="97"/>
      <c r="J95" s="98">
        <v>120.0</v>
      </c>
      <c r="K95" s="130">
        <f t="shared" si="16"/>
        <v>88229.13</v>
      </c>
      <c r="L95" s="99"/>
      <c r="M95" s="97"/>
      <c r="N95" s="99"/>
      <c r="O95" s="99"/>
      <c r="P95" s="99"/>
      <c r="Q95" s="100" t="s">
        <v>247</v>
      </c>
      <c r="R95" s="100" t="s">
        <v>231</v>
      </c>
      <c r="S95" s="101"/>
      <c r="T95" s="101">
        <v>8020.830000000001</v>
      </c>
      <c r="U95" s="101">
        <v>8020.830000000001</v>
      </c>
      <c r="V95" s="101">
        <v>8020.830000000001</v>
      </c>
      <c r="W95" s="101">
        <v>8020.830000000001</v>
      </c>
      <c r="X95" s="101">
        <v>8020.830000000001</v>
      </c>
      <c r="Y95" s="101">
        <v>8020.830000000001</v>
      </c>
      <c r="Z95" s="101">
        <v>8020.830000000001</v>
      </c>
      <c r="AA95" s="101">
        <v>8020.830000000001</v>
      </c>
      <c r="AB95" s="101">
        <v>8020.830000000001</v>
      </c>
      <c r="AC95" s="101">
        <v>8020.830000000001</v>
      </c>
      <c r="AD95" s="101">
        <v>8020.830000000001</v>
      </c>
      <c r="AE95" s="67"/>
    </row>
    <row r="96">
      <c r="Q96" s="55"/>
      <c r="R96" s="55"/>
      <c r="S96" s="55"/>
      <c r="T96" s="55"/>
      <c r="U96" s="55"/>
      <c r="V96" s="55"/>
      <c r="W96" s="55"/>
      <c r="X96" s="55"/>
      <c r="Y96" s="55"/>
      <c r="Z96" s="55"/>
      <c r="AA96" s="55"/>
      <c r="AB96" s="55"/>
      <c r="AC96" s="55"/>
      <c r="AD96" s="55"/>
      <c r="AE96" s="67"/>
    </row>
    <row r="97">
      <c r="Q97" s="55"/>
      <c r="R97" s="55"/>
      <c r="S97" s="55"/>
      <c r="T97" s="55"/>
      <c r="U97" s="55"/>
      <c r="V97" s="55"/>
      <c r="W97" s="55"/>
      <c r="X97" s="55"/>
      <c r="Y97" s="55"/>
      <c r="Z97" s="55"/>
      <c r="AA97" s="55"/>
      <c r="AB97" s="55"/>
      <c r="AC97" s="55"/>
      <c r="AD97" s="55"/>
      <c r="AE97" s="67"/>
    </row>
    <row r="98">
      <c r="Q98" s="55"/>
      <c r="R98" s="55"/>
      <c r="S98" s="55"/>
      <c r="T98" s="55"/>
      <c r="U98" s="55"/>
      <c r="V98" s="55"/>
      <c r="W98" s="55"/>
      <c r="X98" s="55"/>
      <c r="Y98" s="55"/>
      <c r="Z98" s="55"/>
      <c r="AA98" s="55"/>
      <c r="AB98" s="55"/>
      <c r="AC98" s="55"/>
      <c r="AD98" s="55"/>
      <c r="AE98" s="67"/>
    </row>
    <row r="99">
      <c r="Q99" s="55"/>
      <c r="R99" s="55"/>
      <c r="S99" s="55"/>
      <c r="T99" s="55"/>
      <c r="U99" s="55"/>
      <c r="V99" s="55"/>
      <c r="W99" s="55"/>
      <c r="X99" s="55"/>
      <c r="Y99" s="55"/>
      <c r="Z99" s="55"/>
      <c r="AA99" s="55"/>
      <c r="AB99" s="55"/>
      <c r="AC99" s="55"/>
      <c r="AD99" s="55"/>
      <c r="AE99" s="67"/>
    </row>
    <row r="100">
      <c r="B100" s="118" t="s">
        <v>194</v>
      </c>
      <c r="C100" s="79"/>
      <c r="D100" s="79"/>
      <c r="E100" s="80"/>
      <c r="F100" s="78" t="s">
        <v>195</v>
      </c>
      <c r="G100" s="79"/>
      <c r="H100" s="79"/>
      <c r="I100" s="80"/>
      <c r="J100" s="81" t="s">
        <v>196</v>
      </c>
      <c r="K100" s="79"/>
      <c r="L100" s="79"/>
      <c r="M100" s="79"/>
      <c r="N100" s="79"/>
      <c r="O100" s="79"/>
      <c r="P100" s="79"/>
      <c r="Q100" s="79"/>
      <c r="R100" s="80"/>
      <c r="S100" s="82" t="s">
        <v>197</v>
      </c>
      <c r="T100" s="79"/>
      <c r="U100" s="79"/>
      <c r="V100" s="79"/>
      <c r="W100" s="79"/>
      <c r="X100" s="79"/>
      <c r="Y100" s="79"/>
      <c r="Z100" s="79"/>
      <c r="AA100" s="79"/>
      <c r="AB100" s="79"/>
      <c r="AC100" s="79"/>
      <c r="AD100" s="83"/>
      <c r="AE100" s="67"/>
    </row>
    <row r="101">
      <c r="B101" s="120" t="s">
        <v>198</v>
      </c>
      <c r="C101" s="121" t="s">
        <v>199</v>
      </c>
      <c r="D101" s="121" t="s">
        <v>200</v>
      </c>
      <c r="E101" s="121" t="s">
        <v>201</v>
      </c>
      <c r="F101" s="86" t="s">
        <v>202</v>
      </c>
      <c r="G101" s="86" t="s">
        <v>203</v>
      </c>
      <c r="H101" s="86" t="s">
        <v>204</v>
      </c>
      <c r="I101" s="86" t="s">
        <v>205</v>
      </c>
      <c r="J101" s="86" t="s">
        <v>35</v>
      </c>
      <c r="K101" s="86" t="s">
        <v>206</v>
      </c>
      <c r="L101" s="122" t="s">
        <v>207</v>
      </c>
      <c r="M101" s="86" t="s">
        <v>208</v>
      </c>
      <c r="N101" s="122" t="s">
        <v>209</v>
      </c>
      <c r="O101" s="122" t="s">
        <v>210</v>
      </c>
      <c r="P101" s="122" t="s">
        <v>211</v>
      </c>
      <c r="Q101" s="86" t="s">
        <v>212</v>
      </c>
      <c r="R101" s="86" t="s">
        <v>213</v>
      </c>
      <c r="S101" s="123" t="s">
        <v>214</v>
      </c>
      <c r="T101" s="123" t="s">
        <v>215</v>
      </c>
      <c r="U101" s="123" t="s">
        <v>216</v>
      </c>
      <c r="V101" s="123" t="s">
        <v>217</v>
      </c>
      <c r="W101" s="123" t="s">
        <v>218</v>
      </c>
      <c r="X101" s="123" t="s">
        <v>219</v>
      </c>
      <c r="Y101" s="123" t="s">
        <v>220</v>
      </c>
      <c r="Z101" s="123" t="s">
        <v>221</v>
      </c>
      <c r="AA101" s="123" t="s">
        <v>222</v>
      </c>
      <c r="AB101" s="123" t="s">
        <v>223</v>
      </c>
      <c r="AC101" s="123" t="s">
        <v>224</v>
      </c>
      <c r="AD101" s="123" t="s">
        <v>225</v>
      </c>
      <c r="AE101" s="67"/>
    </row>
    <row r="102">
      <c r="B102" s="125"/>
      <c r="C102" s="126"/>
      <c r="D102" s="126"/>
      <c r="E102" s="126"/>
      <c r="F102" s="127"/>
      <c r="G102" s="127"/>
      <c r="H102" s="127"/>
      <c r="I102" s="127"/>
      <c r="J102" s="128"/>
      <c r="K102" s="128"/>
      <c r="L102" s="128"/>
      <c r="M102" s="128"/>
      <c r="N102" s="128"/>
      <c r="O102" s="128"/>
      <c r="P102" s="128"/>
      <c r="Q102" s="128"/>
      <c r="R102" s="128"/>
      <c r="S102" s="128"/>
      <c r="T102" s="128"/>
      <c r="U102" s="128"/>
      <c r="V102" s="128"/>
      <c r="W102" s="128"/>
      <c r="X102" s="128"/>
      <c r="Y102" s="128"/>
      <c r="Z102" s="128"/>
      <c r="AA102" s="128"/>
      <c r="AB102" s="128"/>
      <c r="AC102" s="128"/>
      <c r="AD102" s="128"/>
      <c r="AE102" s="67"/>
    </row>
    <row r="103">
      <c r="B103" s="90" t="s">
        <v>263</v>
      </c>
      <c r="C103" s="129" t="s">
        <v>227</v>
      </c>
      <c r="D103" s="92" t="s">
        <v>260</v>
      </c>
      <c r="E103" s="93" t="s">
        <v>261</v>
      </c>
      <c r="F103" s="94">
        <v>490162.0</v>
      </c>
      <c r="G103" s="95"/>
      <c r="H103" s="96"/>
      <c r="I103" s="97"/>
      <c r="J103" s="98">
        <v>144.0</v>
      </c>
      <c r="K103" s="130">
        <f t="shared" ref="K103:K104" si="17">SUM(S103:AD103)</f>
        <v>70583.37</v>
      </c>
      <c r="L103" s="99"/>
      <c r="M103" s="97"/>
      <c r="N103" s="99"/>
      <c r="O103" s="99"/>
      <c r="P103" s="99"/>
      <c r="Q103" s="100" t="s">
        <v>247</v>
      </c>
      <c r="R103" s="100" t="s">
        <v>231</v>
      </c>
      <c r="S103" s="101"/>
      <c r="T103" s="101">
        <v>6416.669999999999</v>
      </c>
      <c r="U103" s="101">
        <v>6416.669999999999</v>
      </c>
      <c r="V103" s="101">
        <v>6416.669999999999</v>
      </c>
      <c r="W103" s="101">
        <v>6416.669999999999</v>
      </c>
      <c r="X103" s="101">
        <v>6416.669999999999</v>
      </c>
      <c r="Y103" s="101">
        <v>6416.669999999999</v>
      </c>
      <c r="Z103" s="101">
        <v>6416.669999999999</v>
      </c>
      <c r="AA103" s="101">
        <v>6416.669999999999</v>
      </c>
      <c r="AB103" s="101">
        <v>6416.669999999999</v>
      </c>
      <c r="AC103" s="101">
        <v>6416.669999999999</v>
      </c>
      <c r="AD103" s="101">
        <v>6416.669999999999</v>
      </c>
      <c r="AE103" s="67"/>
    </row>
    <row r="104">
      <c r="B104" s="102"/>
      <c r="C104" s="129" t="s">
        <v>227</v>
      </c>
      <c r="D104" s="92" t="s">
        <v>262</v>
      </c>
      <c r="E104" s="93" t="s">
        <v>261</v>
      </c>
      <c r="F104" s="94">
        <v>588195.0</v>
      </c>
      <c r="G104" s="95"/>
      <c r="H104" s="96"/>
      <c r="I104" s="97"/>
      <c r="J104" s="98">
        <v>120.0</v>
      </c>
      <c r="K104" s="130">
        <f t="shared" si="17"/>
        <v>70583.37</v>
      </c>
      <c r="L104" s="99"/>
      <c r="M104" s="97"/>
      <c r="N104" s="99"/>
      <c r="O104" s="99"/>
      <c r="P104" s="99"/>
      <c r="Q104" s="100" t="s">
        <v>247</v>
      </c>
      <c r="R104" s="100" t="s">
        <v>231</v>
      </c>
      <c r="S104" s="101"/>
      <c r="T104" s="101">
        <v>6416.669999999999</v>
      </c>
      <c r="U104" s="101">
        <v>6416.669999999999</v>
      </c>
      <c r="V104" s="101">
        <v>6416.669999999999</v>
      </c>
      <c r="W104" s="101">
        <v>6416.669999999999</v>
      </c>
      <c r="X104" s="101">
        <v>6416.669999999999</v>
      </c>
      <c r="Y104" s="101">
        <v>6416.669999999999</v>
      </c>
      <c r="Z104" s="101">
        <v>6416.669999999999</v>
      </c>
      <c r="AA104" s="101">
        <v>6416.669999999999</v>
      </c>
      <c r="AB104" s="101">
        <v>6416.669999999999</v>
      </c>
      <c r="AC104" s="101">
        <v>6416.669999999999</v>
      </c>
      <c r="AD104" s="101">
        <v>6416.669999999999</v>
      </c>
      <c r="AE104" s="67"/>
    </row>
    <row r="105">
      <c r="Q105" s="55"/>
      <c r="R105" s="55"/>
      <c r="S105" s="55"/>
      <c r="T105" s="55"/>
      <c r="U105" s="55"/>
      <c r="V105" s="55"/>
      <c r="W105" s="55"/>
      <c r="X105" s="55"/>
      <c r="Y105" s="55"/>
      <c r="Z105" s="55"/>
      <c r="AA105" s="55"/>
      <c r="AB105" s="55"/>
      <c r="AC105" s="55"/>
      <c r="AD105" s="55"/>
      <c r="AE105" s="67"/>
    </row>
    <row r="106">
      <c r="Q106" s="55"/>
      <c r="R106" s="55"/>
      <c r="S106" s="55"/>
      <c r="T106" s="55"/>
      <c r="U106" s="55"/>
      <c r="V106" s="55"/>
      <c r="W106" s="55"/>
      <c r="X106" s="55"/>
      <c r="Y106" s="55"/>
      <c r="Z106" s="55"/>
      <c r="AA106" s="55"/>
      <c r="AB106" s="55"/>
      <c r="AC106" s="55"/>
      <c r="AD106" s="55"/>
      <c r="AE106" s="67"/>
    </row>
    <row r="107">
      <c r="Q107" s="55"/>
      <c r="R107" s="55"/>
      <c r="S107" s="55"/>
      <c r="T107" s="55"/>
      <c r="U107" s="55"/>
      <c r="V107" s="55"/>
      <c r="W107" s="55"/>
      <c r="X107" s="55"/>
      <c r="Y107" s="55"/>
      <c r="Z107" s="55"/>
      <c r="AA107" s="55"/>
      <c r="AB107" s="55"/>
      <c r="AC107" s="55"/>
      <c r="AD107" s="55"/>
      <c r="AE107" s="67"/>
    </row>
    <row r="108">
      <c r="Q108" s="55"/>
      <c r="R108" s="55"/>
      <c r="S108" s="55"/>
      <c r="T108" s="55"/>
      <c r="U108" s="55"/>
      <c r="V108" s="55"/>
      <c r="W108" s="55"/>
      <c r="X108" s="55"/>
      <c r="Y108" s="55"/>
      <c r="Z108" s="55"/>
      <c r="AA108" s="55"/>
      <c r="AB108" s="55"/>
      <c r="AC108" s="55"/>
      <c r="AD108" s="55"/>
      <c r="AE108" s="67"/>
    </row>
    <row r="109">
      <c r="B109" s="118" t="s">
        <v>194</v>
      </c>
      <c r="C109" s="79"/>
      <c r="D109" s="79"/>
      <c r="E109" s="80"/>
      <c r="F109" s="78" t="s">
        <v>195</v>
      </c>
      <c r="G109" s="79"/>
      <c r="H109" s="79"/>
      <c r="I109" s="80"/>
      <c r="J109" s="81" t="s">
        <v>196</v>
      </c>
      <c r="K109" s="79"/>
      <c r="L109" s="79"/>
      <c r="M109" s="79"/>
      <c r="N109" s="79"/>
      <c r="O109" s="79"/>
      <c r="P109" s="79"/>
      <c r="Q109" s="79"/>
      <c r="R109" s="80"/>
      <c r="S109" s="82" t="s">
        <v>197</v>
      </c>
      <c r="T109" s="79"/>
      <c r="U109" s="79"/>
      <c r="V109" s="79"/>
      <c r="W109" s="79"/>
      <c r="X109" s="79"/>
      <c r="Y109" s="79"/>
      <c r="Z109" s="79"/>
      <c r="AA109" s="79"/>
      <c r="AB109" s="79"/>
      <c r="AC109" s="79"/>
      <c r="AD109" s="83"/>
      <c r="AE109" s="67"/>
    </row>
    <row r="110">
      <c r="B110" s="120" t="s">
        <v>198</v>
      </c>
      <c r="C110" s="121" t="s">
        <v>199</v>
      </c>
      <c r="D110" s="121" t="s">
        <v>200</v>
      </c>
      <c r="E110" s="121" t="s">
        <v>201</v>
      </c>
      <c r="F110" s="86" t="s">
        <v>202</v>
      </c>
      <c r="G110" s="86" t="s">
        <v>203</v>
      </c>
      <c r="H110" s="86" t="s">
        <v>204</v>
      </c>
      <c r="I110" s="86" t="s">
        <v>205</v>
      </c>
      <c r="J110" s="86" t="s">
        <v>35</v>
      </c>
      <c r="K110" s="86" t="s">
        <v>206</v>
      </c>
      <c r="L110" s="122" t="s">
        <v>207</v>
      </c>
      <c r="M110" s="86" t="s">
        <v>208</v>
      </c>
      <c r="N110" s="122" t="s">
        <v>209</v>
      </c>
      <c r="O110" s="122" t="s">
        <v>210</v>
      </c>
      <c r="P110" s="122" t="s">
        <v>211</v>
      </c>
      <c r="Q110" s="86" t="s">
        <v>212</v>
      </c>
      <c r="R110" s="86" t="s">
        <v>213</v>
      </c>
      <c r="S110" s="123" t="s">
        <v>214</v>
      </c>
      <c r="T110" s="123" t="s">
        <v>215</v>
      </c>
      <c r="U110" s="123" t="s">
        <v>216</v>
      </c>
      <c r="V110" s="123" t="s">
        <v>217</v>
      </c>
      <c r="W110" s="123" t="s">
        <v>218</v>
      </c>
      <c r="X110" s="123" t="s">
        <v>219</v>
      </c>
      <c r="Y110" s="123" t="s">
        <v>220</v>
      </c>
      <c r="Z110" s="123" t="s">
        <v>221</v>
      </c>
      <c r="AA110" s="123" t="s">
        <v>222</v>
      </c>
      <c r="AB110" s="123" t="s">
        <v>223</v>
      </c>
      <c r="AC110" s="123" t="s">
        <v>224</v>
      </c>
      <c r="AD110" s="123" t="s">
        <v>225</v>
      </c>
      <c r="AE110" s="67"/>
    </row>
    <row r="111">
      <c r="B111" s="125"/>
      <c r="C111" s="126"/>
      <c r="D111" s="126"/>
      <c r="E111" s="126"/>
      <c r="F111" s="127"/>
      <c r="G111" s="127"/>
      <c r="H111" s="127"/>
      <c r="I111" s="127"/>
      <c r="J111" s="128"/>
      <c r="K111" s="128"/>
      <c r="L111" s="128"/>
      <c r="M111" s="128"/>
      <c r="N111" s="128"/>
      <c r="O111" s="128"/>
      <c r="P111" s="128"/>
      <c r="Q111" s="128"/>
      <c r="R111" s="128"/>
      <c r="S111" s="128"/>
      <c r="T111" s="128"/>
      <c r="U111" s="128"/>
      <c r="V111" s="128"/>
      <c r="W111" s="128"/>
      <c r="X111" s="128"/>
      <c r="Y111" s="128"/>
      <c r="Z111" s="128"/>
      <c r="AA111" s="128"/>
      <c r="AB111" s="128"/>
      <c r="AC111" s="128"/>
      <c r="AD111" s="128"/>
      <c r="AE111" s="67"/>
    </row>
    <row r="112">
      <c r="B112" s="90" t="s">
        <v>264</v>
      </c>
      <c r="C112" s="129" t="s">
        <v>227</v>
      </c>
      <c r="D112" s="92" t="s">
        <v>260</v>
      </c>
      <c r="E112" s="93" t="s">
        <v>261</v>
      </c>
      <c r="F112" s="94">
        <v>210069.0</v>
      </c>
      <c r="G112" s="95"/>
      <c r="H112" s="96"/>
      <c r="I112" s="97"/>
      <c r="J112" s="98">
        <v>144.0</v>
      </c>
      <c r="K112" s="130">
        <f t="shared" ref="K112:K113" si="18">SUM(S112:AD112)</f>
        <v>30250</v>
      </c>
      <c r="L112" s="99"/>
      <c r="M112" s="97"/>
      <c r="N112" s="99"/>
      <c r="O112" s="99"/>
      <c r="P112" s="99"/>
      <c r="Q112" s="100" t="s">
        <v>247</v>
      </c>
      <c r="R112" s="100" t="s">
        <v>231</v>
      </c>
      <c r="S112" s="101"/>
      <c r="T112" s="101">
        <v>2750.0</v>
      </c>
      <c r="U112" s="101">
        <v>2750.0</v>
      </c>
      <c r="V112" s="101">
        <v>2750.0</v>
      </c>
      <c r="W112" s="101">
        <v>2750.0</v>
      </c>
      <c r="X112" s="101">
        <v>2750.0</v>
      </c>
      <c r="Y112" s="101">
        <v>2750.0</v>
      </c>
      <c r="Z112" s="101">
        <v>2750.0</v>
      </c>
      <c r="AA112" s="101">
        <v>2750.0</v>
      </c>
      <c r="AB112" s="101">
        <v>2750.0</v>
      </c>
      <c r="AC112" s="101">
        <v>2750.0</v>
      </c>
      <c r="AD112" s="101">
        <v>2750.0</v>
      </c>
      <c r="AE112" s="67"/>
    </row>
    <row r="113">
      <c r="B113" s="102"/>
      <c r="C113" s="129" t="s">
        <v>227</v>
      </c>
      <c r="D113" s="92" t="s">
        <v>262</v>
      </c>
      <c r="E113" s="93" t="s">
        <v>261</v>
      </c>
      <c r="F113" s="94">
        <v>252083.0</v>
      </c>
      <c r="G113" s="95"/>
      <c r="H113" s="96"/>
      <c r="I113" s="97"/>
      <c r="J113" s="98">
        <v>120.0</v>
      </c>
      <c r="K113" s="130">
        <f t="shared" si="18"/>
        <v>30250</v>
      </c>
      <c r="L113" s="99"/>
      <c r="M113" s="97"/>
      <c r="N113" s="99"/>
      <c r="O113" s="99"/>
      <c r="P113" s="99"/>
      <c r="Q113" s="100" t="s">
        <v>247</v>
      </c>
      <c r="R113" s="100" t="s">
        <v>231</v>
      </c>
      <c r="S113" s="101"/>
      <c r="T113" s="101">
        <v>2750.0</v>
      </c>
      <c r="U113" s="101">
        <v>2750.0</v>
      </c>
      <c r="V113" s="101">
        <v>2750.0</v>
      </c>
      <c r="W113" s="101">
        <v>2750.0</v>
      </c>
      <c r="X113" s="101">
        <v>2750.0</v>
      </c>
      <c r="Y113" s="101">
        <v>2750.0</v>
      </c>
      <c r="Z113" s="101">
        <v>2750.0</v>
      </c>
      <c r="AA113" s="101">
        <v>2750.0</v>
      </c>
      <c r="AB113" s="101">
        <v>2750.0</v>
      </c>
      <c r="AC113" s="101">
        <v>2750.0</v>
      </c>
      <c r="AD113" s="101">
        <v>2750.0</v>
      </c>
      <c r="AE113" s="67"/>
    </row>
    <row r="114">
      <c r="Q114" s="55"/>
      <c r="R114" s="55"/>
      <c r="S114" s="55"/>
      <c r="T114" s="55"/>
      <c r="U114" s="55"/>
      <c r="V114" s="55"/>
      <c r="W114" s="55"/>
      <c r="X114" s="55"/>
      <c r="Y114" s="55"/>
      <c r="Z114" s="55"/>
      <c r="AA114" s="55"/>
      <c r="AB114" s="55"/>
      <c r="AC114" s="55"/>
      <c r="AD114" s="55"/>
      <c r="AE114" s="67"/>
    </row>
    <row r="115">
      <c r="Q115" s="55"/>
      <c r="R115" s="55"/>
      <c r="S115" s="55"/>
      <c r="T115" s="55"/>
      <c r="U115" s="55"/>
      <c r="V115" s="55"/>
      <c r="W115" s="55"/>
      <c r="X115" s="55"/>
      <c r="Y115" s="55"/>
      <c r="Z115" s="55"/>
      <c r="AA115" s="55"/>
      <c r="AB115" s="55"/>
      <c r="AC115" s="55"/>
      <c r="AD115" s="55"/>
      <c r="AE115" s="67"/>
    </row>
    <row r="116">
      <c r="Q116" s="55"/>
      <c r="R116" s="55"/>
      <c r="S116" s="55"/>
      <c r="T116" s="55"/>
      <c r="U116" s="55"/>
      <c r="V116" s="55"/>
      <c r="W116" s="55"/>
      <c r="X116" s="55"/>
      <c r="Y116" s="55"/>
      <c r="Z116" s="55"/>
      <c r="AA116" s="55"/>
      <c r="AB116" s="55"/>
      <c r="AC116" s="55"/>
      <c r="AD116" s="55"/>
      <c r="AE116" s="67"/>
    </row>
    <row r="117">
      <c r="Q117" s="55"/>
      <c r="R117" s="55"/>
      <c r="S117" s="55"/>
      <c r="T117" s="55"/>
      <c r="U117" s="55"/>
      <c r="V117" s="55"/>
      <c r="W117" s="55"/>
      <c r="X117" s="55"/>
      <c r="Y117" s="55"/>
      <c r="Z117" s="55"/>
      <c r="AA117" s="55"/>
      <c r="AB117" s="55"/>
      <c r="AC117" s="55"/>
      <c r="AD117" s="55"/>
      <c r="AE117" s="67"/>
    </row>
    <row r="118">
      <c r="B118" s="118" t="s">
        <v>194</v>
      </c>
      <c r="C118" s="79"/>
      <c r="D118" s="79"/>
      <c r="E118" s="80"/>
      <c r="F118" s="78" t="s">
        <v>195</v>
      </c>
      <c r="G118" s="79"/>
      <c r="H118" s="79"/>
      <c r="I118" s="80"/>
      <c r="J118" s="81" t="s">
        <v>196</v>
      </c>
      <c r="K118" s="79"/>
      <c r="L118" s="79"/>
      <c r="M118" s="79"/>
      <c r="N118" s="79"/>
      <c r="O118" s="79"/>
      <c r="P118" s="79"/>
      <c r="Q118" s="79"/>
      <c r="R118" s="80"/>
      <c r="S118" s="82" t="s">
        <v>197</v>
      </c>
      <c r="T118" s="79"/>
      <c r="U118" s="79"/>
      <c r="V118" s="79"/>
      <c r="W118" s="79"/>
      <c r="X118" s="79"/>
      <c r="Y118" s="79"/>
      <c r="Z118" s="79"/>
      <c r="AA118" s="79"/>
      <c r="AB118" s="79"/>
      <c r="AC118" s="79"/>
      <c r="AD118" s="83"/>
      <c r="AE118" s="67"/>
    </row>
    <row r="119">
      <c r="B119" s="120" t="s">
        <v>198</v>
      </c>
      <c r="C119" s="121" t="s">
        <v>199</v>
      </c>
      <c r="D119" s="121" t="s">
        <v>200</v>
      </c>
      <c r="E119" s="121" t="s">
        <v>201</v>
      </c>
      <c r="F119" s="86" t="s">
        <v>202</v>
      </c>
      <c r="G119" s="86" t="s">
        <v>203</v>
      </c>
      <c r="H119" s="86" t="s">
        <v>204</v>
      </c>
      <c r="I119" s="86" t="s">
        <v>205</v>
      </c>
      <c r="J119" s="86" t="s">
        <v>35</v>
      </c>
      <c r="K119" s="86" t="s">
        <v>206</v>
      </c>
      <c r="L119" s="122" t="s">
        <v>207</v>
      </c>
      <c r="M119" s="86" t="s">
        <v>208</v>
      </c>
      <c r="N119" s="122" t="s">
        <v>209</v>
      </c>
      <c r="O119" s="122" t="s">
        <v>210</v>
      </c>
      <c r="P119" s="122" t="s">
        <v>211</v>
      </c>
      <c r="Q119" s="86" t="s">
        <v>212</v>
      </c>
      <c r="R119" s="86" t="s">
        <v>213</v>
      </c>
      <c r="S119" s="123" t="s">
        <v>214</v>
      </c>
      <c r="T119" s="123" t="s">
        <v>215</v>
      </c>
      <c r="U119" s="123" t="s">
        <v>216</v>
      </c>
      <c r="V119" s="123" t="s">
        <v>217</v>
      </c>
      <c r="W119" s="123" t="s">
        <v>218</v>
      </c>
      <c r="X119" s="123" t="s">
        <v>219</v>
      </c>
      <c r="Y119" s="123" t="s">
        <v>220</v>
      </c>
      <c r="Z119" s="123" t="s">
        <v>221</v>
      </c>
      <c r="AA119" s="123" t="s">
        <v>222</v>
      </c>
      <c r="AB119" s="123" t="s">
        <v>223</v>
      </c>
      <c r="AC119" s="123" t="s">
        <v>224</v>
      </c>
      <c r="AD119" s="123" t="s">
        <v>225</v>
      </c>
      <c r="AE119" s="67"/>
    </row>
    <row r="120">
      <c r="B120" s="125"/>
      <c r="C120" s="126"/>
      <c r="D120" s="126"/>
      <c r="E120" s="126"/>
      <c r="F120" s="127"/>
      <c r="G120" s="127"/>
      <c r="H120" s="127"/>
      <c r="I120" s="127"/>
      <c r="J120" s="128"/>
      <c r="K120" s="128"/>
      <c r="L120" s="128"/>
      <c r="M120" s="128"/>
      <c r="N120" s="128"/>
      <c r="O120" s="128"/>
      <c r="P120" s="128"/>
      <c r="Q120" s="128"/>
      <c r="R120" s="128"/>
      <c r="S120" s="128"/>
      <c r="T120" s="128"/>
      <c r="U120" s="128"/>
      <c r="V120" s="128"/>
      <c r="W120" s="128"/>
      <c r="X120" s="128"/>
      <c r="Y120" s="128"/>
      <c r="Z120" s="128"/>
      <c r="AA120" s="128"/>
      <c r="AB120" s="128"/>
      <c r="AC120" s="128"/>
      <c r="AD120" s="128"/>
      <c r="AE120" s="67"/>
    </row>
    <row r="121">
      <c r="B121" s="90" t="s">
        <v>256</v>
      </c>
      <c r="C121" s="129" t="s">
        <v>227</v>
      </c>
      <c r="D121" s="92" t="s">
        <v>260</v>
      </c>
      <c r="E121" s="93" t="s">
        <v>261</v>
      </c>
      <c r="F121" s="94">
        <v>87529.0</v>
      </c>
      <c r="G121" s="95"/>
      <c r="H121" s="96"/>
      <c r="I121" s="97"/>
      <c r="J121" s="98">
        <v>144.0</v>
      </c>
      <c r="K121" s="130">
        <f t="shared" ref="K121:K122" si="19">SUM(S121:AD121)</f>
        <v>12604.13</v>
      </c>
      <c r="L121" s="99"/>
      <c r="M121" s="97"/>
      <c r="N121" s="99"/>
      <c r="O121" s="99"/>
      <c r="P121" s="99"/>
      <c r="Q121" s="100" t="s">
        <v>247</v>
      </c>
      <c r="R121" s="100" t="s">
        <v>231</v>
      </c>
      <c r="S121" s="101"/>
      <c r="T121" s="101">
        <v>1145.83</v>
      </c>
      <c r="U121" s="101">
        <v>1145.83</v>
      </c>
      <c r="V121" s="101">
        <v>1145.83</v>
      </c>
      <c r="W121" s="101">
        <v>1145.83</v>
      </c>
      <c r="X121" s="101">
        <v>1145.83</v>
      </c>
      <c r="Y121" s="101">
        <v>1145.83</v>
      </c>
      <c r="Z121" s="101">
        <v>1145.83</v>
      </c>
      <c r="AA121" s="101">
        <v>1145.83</v>
      </c>
      <c r="AB121" s="101">
        <v>1145.83</v>
      </c>
      <c r="AC121" s="101">
        <v>1145.83</v>
      </c>
      <c r="AD121" s="101">
        <v>1145.83</v>
      </c>
      <c r="AE121" s="67"/>
    </row>
    <row r="122">
      <c r="B122" s="102"/>
      <c r="C122" s="129" t="s">
        <v>227</v>
      </c>
      <c r="D122" s="92" t="s">
        <v>262</v>
      </c>
      <c r="E122" s="93" t="s">
        <v>261</v>
      </c>
      <c r="F122" s="94">
        <v>105034.0</v>
      </c>
      <c r="G122" s="95"/>
      <c r="H122" s="96"/>
      <c r="I122" s="97"/>
      <c r="J122" s="98">
        <v>120.0</v>
      </c>
      <c r="K122" s="130">
        <f t="shared" si="19"/>
        <v>12604.13</v>
      </c>
      <c r="L122" s="99"/>
      <c r="M122" s="97"/>
      <c r="N122" s="99"/>
      <c r="O122" s="99"/>
      <c r="P122" s="99"/>
      <c r="Q122" s="100" t="s">
        <v>247</v>
      </c>
      <c r="R122" s="100" t="s">
        <v>231</v>
      </c>
      <c r="S122" s="101"/>
      <c r="T122" s="101">
        <v>1145.83</v>
      </c>
      <c r="U122" s="101">
        <v>1145.83</v>
      </c>
      <c r="V122" s="101">
        <v>1145.83</v>
      </c>
      <c r="W122" s="101">
        <v>1145.83</v>
      </c>
      <c r="X122" s="101">
        <v>1145.83</v>
      </c>
      <c r="Y122" s="101">
        <v>1145.83</v>
      </c>
      <c r="Z122" s="101">
        <v>1145.83</v>
      </c>
      <c r="AA122" s="101">
        <v>1145.83</v>
      </c>
      <c r="AB122" s="101">
        <v>1145.83</v>
      </c>
      <c r="AC122" s="101">
        <v>1145.83</v>
      </c>
      <c r="AD122" s="101">
        <v>1145.83</v>
      </c>
      <c r="AE122" s="67"/>
    </row>
    <row r="123">
      <c r="Q123" s="55"/>
      <c r="R123" s="55"/>
      <c r="S123" s="55"/>
      <c r="T123" s="55"/>
      <c r="U123" s="55"/>
      <c r="V123" s="55"/>
      <c r="W123" s="55"/>
      <c r="X123" s="55"/>
      <c r="Y123" s="55"/>
      <c r="Z123" s="55"/>
      <c r="AA123" s="55"/>
      <c r="AB123" s="55"/>
      <c r="AC123" s="55"/>
      <c r="AD123" s="55"/>
      <c r="AE123" s="67"/>
    </row>
    <row r="124">
      <c r="Q124" s="55"/>
      <c r="R124" s="55"/>
      <c r="S124" s="55"/>
      <c r="T124" s="55"/>
      <c r="U124" s="55"/>
      <c r="V124" s="55"/>
      <c r="W124" s="55"/>
      <c r="X124" s="55"/>
      <c r="Y124" s="55"/>
      <c r="Z124" s="55"/>
      <c r="AA124" s="55"/>
      <c r="AB124" s="55"/>
      <c r="AC124" s="55"/>
      <c r="AD124" s="55"/>
      <c r="AE124" s="67"/>
    </row>
    <row r="125">
      <c r="Q125" s="55"/>
      <c r="R125" s="55"/>
      <c r="S125" s="55"/>
      <c r="T125" s="55"/>
      <c r="U125" s="55"/>
      <c r="V125" s="55"/>
      <c r="W125" s="55"/>
      <c r="X125" s="55"/>
      <c r="Y125" s="55"/>
      <c r="Z125" s="55"/>
      <c r="AA125" s="55"/>
      <c r="AB125" s="55"/>
      <c r="AC125" s="55"/>
      <c r="AD125" s="55"/>
      <c r="AE125" s="67"/>
    </row>
    <row r="126">
      <c r="B126" s="118" t="s">
        <v>194</v>
      </c>
      <c r="C126" s="79"/>
      <c r="D126" s="79"/>
      <c r="E126" s="80"/>
      <c r="F126" s="78" t="s">
        <v>195</v>
      </c>
      <c r="G126" s="79"/>
      <c r="H126" s="79"/>
      <c r="I126" s="80"/>
      <c r="J126" s="81" t="s">
        <v>196</v>
      </c>
      <c r="K126" s="79"/>
      <c r="L126" s="79"/>
      <c r="M126" s="79"/>
      <c r="N126" s="79"/>
      <c r="O126" s="79"/>
      <c r="P126" s="79"/>
      <c r="Q126" s="79"/>
      <c r="R126" s="80"/>
      <c r="S126" s="82" t="s">
        <v>197</v>
      </c>
      <c r="T126" s="79"/>
      <c r="U126" s="79"/>
      <c r="V126" s="79"/>
      <c r="W126" s="79"/>
      <c r="X126" s="79"/>
      <c r="Y126" s="79"/>
      <c r="Z126" s="79"/>
      <c r="AA126" s="79"/>
      <c r="AB126" s="79"/>
      <c r="AC126" s="79"/>
      <c r="AD126" s="83"/>
      <c r="AE126" s="67"/>
    </row>
    <row r="127">
      <c r="B127" s="120" t="s">
        <v>198</v>
      </c>
      <c r="C127" s="121" t="s">
        <v>199</v>
      </c>
      <c r="D127" s="121" t="s">
        <v>200</v>
      </c>
      <c r="E127" s="121" t="s">
        <v>201</v>
      </c>
      <c r="F127" s="86" t="s">
        <v>202</v>
      </c>
      <c r="G127" s="86" t="s">
        <v>203</v>
      </c>
      <c r="H127" s="86" t="s">
        <v>204</v>
      </c>
      <c r="I127" s="86" t="s">
        <v>205</v>
      </c>
      <c r="J127" s="86" t="s">
        <v>35</v>
      </c>
      <c r="K127" s="86" t="s">
        <v>206</v>
      </c>
      <c r="L127" s="122" t="s">
        <v>207</v>
      </c>
      <c r="M127" s="86" t="s">
        <v>208</v>
      </c>
      <c r="N127" s="122" t="s">
        <v>209</v>
      </c>
      <c r="O127" s="122" t="s">
        <v>210</v>
      </c>
      <c r="P127" s="122" t="s">
        <v>211</v>
      </c>
      <c r="Q127" s="86" t="s">
        <v>212</v>
      </c>
      <c r="R127" s="86" t="s">
        <v>213</v>
      </c>
      <c r="S127" s="123" t="s">
        <v>214</v>
      </c>
      <c r="T127" s="123" t="s">
        <v>215</v>
      </c>
      <c r="U127" s="123" t="s">
        <v>216</v>
      </c>
      <c r="V127" s="123" t="s">
        <v>217</v>
      </c>
      <c r="W127" s="123" t="s">
        <v>218</v>
      </c>
      <c r="X127" s="123" t="s">
        <v>219</v>
      </c>
      <c r="Y127" s="123" t="s">
        <v>220</v>
      </c>
      <c r="Z127" s="123" t="s">
        <v>221</v>
      </c>
      <c r="AA127" s="123" t="s">
        <v>222</v>
      </c>
      <c r="AB127" s="123" t="s">
        <v>223</v>
      </c>
      <c r="AC127" s="123" t="s">
        <v>224</v>
      </c>
      <c r="AD127" s="123" t="s">
        <v>225</v>
      </c>
      <c r="AE127" s="67"/>
    </row>
    <row r="128">
      <c r="B128" s="125"/>
      <c r="C128" s="126"/>
      <c r="D128" s="126"/>
      <c r="E128" s="126"/>
      <c r="F128" s="127"/>
      <c r="G128" s="127"/>
      <c r="H128" s="127"/>
      <c r="I128" s="127"/>
      <c r="J128" s="128"/>
      <c r="K128" s="128"/>
      <c r="L128" s="128"/>
      <c r="M128" s="128"/>
      <c r="N128" s="128"/>
      <c r="O128" s="128"/>
      <c r="P128" s="128"/>
      <c r="Q128" s="128"/>
      <c r="R128" s="128"/>
      <c r="S128" s="128"/>
      <c r="T128" s="128"/>
      <c r="U128" s="128"/>
      <c r="V128" s="128"/>
      <c r="W128" s="128"/>
      <c r="X128" s="128"/>
      <c r="Y128" s="128"/>
      <c r="Z128" s="128"/>
      <c r="AA128" s="128"/>
      <c r="AB128" s="128"/>
      <c r="AC128" s="128"/>
      <c r="AD128" s="128"/>
      <c r="AE128" s="67"/>
    </row>
    <row r="129">
      <c r="B129" s="90" t="s">
        <v>257</v>
      </c>
      <c r="C129" s="129" t="s">
        <v>227</v>
      </c>
      <c r="D129" s="92" t="s">
        <v>260</v>
      </c>
      <c r="E129" s="93" t="s">
        <v>261</v>
      </c>
      <c r="F129" s="94">
        <v>350115.0</v>
      </c>
      <c r="G129" s="95"/>
      <c r="H129" s="96"/>
      <c r="I129" s="97"/>
      <c r="J129" s="98">
        <v>144.0</v>
      </c>
      <c r="K129" s="130">
        <f t="shared" ref="K129:K130" si="20">SUM(S129:AD129)</f>
        <v>50416.63</v>
      </c>
      <c r="L129" s="99"/>
      <c r="M129" s="97"/>
      <c r="N129" s="99"/>
      <c r="O129" s="99"/>
      <c r="P129" s="99"/>
      <c r="Q129" s="100" t="s">
        <v>247</v>
      </c>
      <c r="R129" s="100" t="s">
        <v>231</v>
      </c>
      <c r="S129" s="101"/>
      <c r="T129" s="101">
        <v>4583.33</v>
      </c>
      <c r="U129" s="101">
        <v>4583.33</v>
      </c>
      <c r="V129" s="101">
        <v>4583.33</v>
      </c>
      <c r="W129" s="101">
        <v>4583.33</v>
      </c>
      <c r="X129" s="101">
        <v>4583.33</v>
      </c>
      <c r="Y129" s="101">
        <v>4583.33</v>
      </c>
      <c r="Z129" s="101">
        <v>4583.33</v>
      </c>
      <c r="AA129" s="101">
        <v>4583.33</v>
      </c>
      <c r="AB129" s="101">
        <v>4583.33</v>
      </c>
      <c r="AC129" s="101">
        <v>4583.33</v>
      </c>
      <c r="AD129" s="101">
        <v>4583.33</v>
      </c>
      <c r="AE129" s="67"/>
    </row>
    <row r="130">
      <c r="B130" s="102"/>
      <c r="C130" s="129" t="s">
        <v>227</v>
      </c>
      <c r="D130" s="92" t="s">
        <v>262</v>
      </c>
      <c r="E130" s="93" t="s">
        <v>261</v>
      </c>
      <c r="F130" s="94">
        <v>420139.0</v>
      </c>
      <c r="G130" s="95"/>
      <c r="H130" s="96"/>
      <c r="I130" s="97"/>
      <c r="J130" s="98">
        <v>120.0</v>
      </c>
      <c r="K130" s="130">
        <f t="shared" si="20"/>
        <v>50416.63</v>
      </c>
      <c r="L130" s="99"/>
      <c r="M130" s="97"/>
      <c r="N130" s="99"/>
      <c r="O130" s="99"/>
      <c r="P130" s="99"/>
      <c r="Q130" s="100" t="s">
        <v>247</v>
      </c>
      <c r="R130" s="100" t="s">
        <v>231</v>
      </c>
      <c r="S130" s="101"/>
      <c r="T130" s="101">
        <v>4583.33</v>
      </c>
      <c r="U130" s="101">
        <v>4583.33</v>
      </c>
      <c r="V130" s="101">
        <v>4583.33</v>
      </c>
      <c r="W130" s="101">
        <v>4583.33</v>
      </c>
      <c r="X130" s="101">
        <v>4583.33</v>
      </c>
      <c r="Y130" s="101">
        <v>4583.33</v>
      </c>
      <c r="Z130" s="101">
        <v>4583.33</v>
      </c>
      <c r="AA130" s="101">
        <v>4583.33</v>
      </c>
      <c r="AB130" s="101">
        <v>4583.33</v>
      </c>
      <c r="AC130" s="101">
        <v>4583.33</v>
      </c>
      <c r="AD130" s="101">
        <v>4583.33</v>
      </c>
      <c r="AE130" s="67"/>
    </row>
    <row r="131">
      <c r="Q131" s="55"/>
      <c r="R131" s="55"/>
      <c r="S131" s="55"/>
      <c r="T131" s="55"/>
      <c r="U131" s="55"/>
      <c r="V131" s="55"/>
      <c r="W131" s="55"/>
      <c r="X131" s="55"/>
      <c r="Y131" s="55"/>
      <c r="Z131" s="55"/>
      <c r="AA131" s="55"/>
      <c r="AB131" s="55"/>
      <c r="AC131" s="55"/>
      <c r="AD131" s="55"/>
      <c r="AE131" s="67"/>
    </row>
    <row r="132">
      <c r="Q132" s="55"/>
      <c r="R132" s="55"/>
      <c r="S132" s="55"/>
      <c r="T132" s="55"/>
      <c r="U132" s="55"/>
      <c r="V132" s="55"/>
      <c r="W132" s="55"/>
      <c r="X132" s="55"/>
      <c r="Y132" s="55"/>
      <c r="Z132" s="55"/>
      <c r="AA132" s="55"/>
      <c r="AB132" s="55"/>
      <c r="AC132" s="55"/>
      <c r="AD132" s="55"/>
      <c r="AE132" s="67"/>
    </row>
    <row r="133">
      <c r="Q133" s="55"/>
      <c r="R133" s="55"/>
      <c r="S133" s="55"/>
      <c r="T133" s="55"/>
      <c r="U133" s="55"/>
      <c r="V133" s="55"/>
      <c r="W133" s="55"/>
      <c r="X133" s="55"/>
      <c r="Y133" s="55"/>
      <c r="Z133" s="55"/>
      <c r="AA133" s="55"/>
      <c r="AB133" s="55"/>
      <c r="AC133" s="55"/>
      <c r="AD133" s="55"/>
      <c r="AE133" s="67"/>
    </row>
    <row r="134">
      <c r="B134" s="118" t="s">
        <v>194</v>
      </c>
      <c r="C134" s="79"/>
      <c r="D134" s="79"/>
      <c r="E134" s="80"/>
      <c r="F134" s="78" t="s">
        <v>195</v>
      </c>
      <c r="G134" s="79"/>
      <c r="H134" s="79"/>
      <c r="I134" s="80"/>
      <c r="J134" s="81" t="s">
        <v>196</v>
      </c>
      <c r="K134" s="79"/>
      <c r="L134" s="79"/>
      <c r="M134" s="79"/>
      <c r="N134" s="79"/>
      <c r="O134" s="79"/>
      <c r="P134" s="79"/>
      <c r="Q134" s="79"/>
      <c r="R134" s="80"/>
      <c r="S134" s="82" t="s">
        <v>197</v>
      </c>
      <c r="T134" s="79"/>
      <c r="U134" s="79"/>
      <c r="V134" s="79"/>
      <c r="W134" s="79"/>
      <c r="X134" s="79"/>
      <c r="Y134" s="79"/>
      <c r="Z134" s="79"/>
      <c r="AA134" s="79"/>
      <c r="AB134" s="79"/>
      <c r="AC134" s="79"/>
      <c r="AD134" s="83"/>
      <c r="AE134" s="67"/>
    </row>
    <row r="135">
      <c r="B135" s="120" t="s">
        <v>198</v>
      </c>
      <c r="C135" s="121" t="s">
        <v>199</v>
      </c>
      <c r="D135" s="121" t="s">
        <v>200</v>
      </c>
      <c r="E135" s="121" t="s">
        <v>201</v>
      </c>
      <c r="F135" s="86" t="s">
        <v>202</v>
      </c>
      <c r="G135" s="86" t="s">
        <v>203</v>
      </c>
      <c r="H135" s="86" t="s">
        <v>204</v>
      </c>
      <c r="I135" s="86" t="s">
        <v>205</v>
      </c>
      <c r="J135" s="86" t="s">
        <v>35</v>
      </c>
      <c r="K135" s="86" t="s">
        <v>206</v>
      </c>
      <c r="L135" s="122" t="s">
        <v>207</v>
      </c>
      <c r="M135" s="86" t="s">
        <v>208</v>
      </c>
      <c r="N135" s="122" t="s">
        <v>209</v>
      </c>
      <c r="O135" s="122" t="s">
        <v>210</v>
      </c>
      <c r="P135" s="122" t="s">
        <v>211</v>
      </c>
      <c r="Q135" s="86" t="s">
        <v>212</v>
      </c>
      <c r="R135" s="86" t="s">
        <v>213</v>
      </c>
      <c r="S135" s="123" t="s">
        <v>214</v>
      </c>
      <c r="T135" s="123" t="s">
        <v>215</v>
      </c>
      <c r="U135" s="123" t="s">
        <v>216</v>
      </c>
      <c r="V135" s="123" t="s">
        <v>217</v>
      </c>
      <c r="W135" s="123" t="s">
        <v>218</v>
      </c>
      <c r="X135" s="123" t="s">
        <v>219</v>
      </c>
      <c r="Y135" s="123" t="s">
        <v>220</v>
      </c>
      <c r="Z135" s="123" t="s">
        <v>221</v>
      </c>
      <c r="AA135" s="123" t="s">
        <v>222</v>
      </c>
      <c r="AB135" s="123" t="s">
        <v>223</v>
      </c>
      <c r="AC135" s="123" t="s">
        <v>224</v>
      </c>
      <c r="AD135" s="123" t="s">
        <v>225</v>
      </c>
      <c r="AE135" s="67"/>
    </row>
    <row r="136">
      <c r="B136" s="125"/>
      <c r="C136" s="126"/>
      <c r="D136" s="126"/>
      <c r="E136" s="126"/>
      <c r="F136" s="127"/>
      <c r="G136" s="127"/>
      <c r="H136" s="127"/>
      <c r="I136" s="127"/>
      <c r="J136" s="128"/>
      <c r="K136" s="128"/>
      <c r="L136" s="128"/>
      <c r="M136" s="128"/>
      <c r="N136" s="128"/>
      <c r="O136" s="128"/>
      <c r="P136" s="128"/>
      <c r="Q136" s="128"/>
      <c r="R136" s="128"/>
      <c r="S136" s="128"/>
      <c r="T136" s="128"/>
      <c r="U136" s="128"/>
      <c r="V136" s="128"/>
      <c r="W136" s="128"/>
      <c r="X136" s="128"/>
      <c r="Y136" s="128"/>
      <c r="Z136" s="128"/>
      <c r="AA136" s="128"/>
      <c r="AB136" s="128"/>
      <c r="AC136" s="128"/>
      <c r="AD136" s="128"/>
      <c r="AE136" s="67"/>
    </row>
    <row r="137">
      <c r="B137" s="90" t="s">
        <v>265</v>
      </c>
      <c r="C137" s="129" t="s">
        <v>227</v>
      </c>
      <c r="D137" s="92" t="s">
        <v>266</v>
      </c>
      <c r="E137" s="93" t="s">
        <v>267</v>
      </c>
      <c r="F137" s="94" t="s">
        <v>192</v>
      </c>
      <c r="G137" s="95"/>
      <c r="H137" s="96"/>
      <c r="I137" s="97"/>
      <c r="J137" s="98" t="s">
        <v>251</v>
      </c>
      <c r="K137" s="98" t="s">
        <v>240</v>
      </c>
      <c r="L137" s="99"/>
      <c r="M137" s="97"/>
      <c r="N137" s="99"/>
      <c r="O137" s="99"/>
      <c r="P137" s="99"/>
      <c r="Q137" s="100" t="s">
        <v>268</v>
      </c>
      <c r="R137" s="100" t="s">
        <v>269</v>
      </c>
      <c r="S137" s="101"/>
      <c r="T137" s="101">
        <v>0.0</v>
      </c>
      <c r="U137" s="101">
        <v>0.0</v>
      </c>
      <c r="V137" s="101">
        <v>0.0</v>
      </c>
      <c r="W137" s="101">
        <v>0.0</v>
      </c>
      <c r="X137" s="101">
        <v>0.0</v>
      </c>
      <c r="Y137" s="101">
        <v>0.0</v>
      </c>
      <c r="Z137" s="101">
        <v>0.0</v>
      </c>
      <c r="AA137" s="101">
        <v>0.0</v>
      </c>
      <c r="AB137" s="101">
        <v>0.0</v>
      </c>
      <c r="AC137" s="101">
        <v>0.0</v>
      </c>
      <c r="AD137" s="101">
        <v>0.0</v>
      </c>
      <c r="AE137" s="67"/>
    </row>
    <row r="138">
      <c r="B138" s="102"/>
      <c r="C138" s="129" t="s">
        <v>227</v>
      </c>
      <c r="D138" s="92" t="s">
        <v>266</v>
      </c>
      <c r="E138" s="93" t="s">
        <v>267</v>
      </c>
      <c r="F138" s="94" t="s">
        <v>192</v>
      </c>
      <c r="G138" s="95"/>
      <c r="H138" s="96"/>
      <c r="I138" s="97"/>
      <c r="J138" s="98" t="s">
        <v>251</v>
      </c>
      <c r="K138" s="98" t="s">
        <v>240</v>
      </c>
      <c r="L138" s="99"/>
      <c r="M138" s="97"/>
      <c r="N138" s="99"/>
      <c r="O138" s="99"/>
      <c r="P138" s="99"/>
      <c r="Q138" s="100" t="s">
        <v>270</v>
      </c>
      <c r="R138" s="100" t="s">
        <v>271</v>
      </c>
      <c r="S138" s="101"/>
      <c r="T138" s="101">
        <v>0.0</v>
      </c>
      <c r="U138" s="101">
        <v>0.0</v>
      </c>
      <c r="V138" s="101">
        <v>0.0</v>
      </c>
      <c r="W138" s="101">
        <v>0.0</v>
      </c>
      <c r="X138" s="101">
        <v>0.0</v>
      </c>
      <c r="Y138" s="101">
        <v>0.0</v>
      </c>
      <c r="Z138" s="101">
        <v>0.0</v>
      </c>
      <c r="AA138" s="101">
        <v>0.0</v>
      </c>
      <c r="AB138" s="101">
        <v>0.0</v>
      </c>
      <c r="AC138" s="101">
        <v>0.0</v>
      </c>
      <c r="AD138" s="101">
        <v>0.0</v>
      </c>
      <c r="AE138" s="67"/>
    </row>
    <row r="139">
      <c r="B139" s="102"/>
      <c r="C139" s="129" t="s">
        <v>227</v>
      </c>
      <c r="D139" s="92" t="s">
        <v>266</v>
      </c>
      <c r="E139" s="93" t="s">
        <v>272</v>
      </c>
      <c r="F139" s="94" t="s">
        <v>192</v>
      </c>
      <c r="G139" s="95"/>
      <c r="H139" s="96"/>
      <c r="I139" s="97"/>
      <c r="J139" s="98" t="s">
        <v>251</v>
      </c>
      <c r="K139" s="98" t="s">
        <v>240</v>
      </c>
      <c r="L139" s="99"/>
      <c r="M139" s="97"/>
      <c r="N139" s="99"/>
      <c r="O139" s="99"/>
      <c r="P139" s="99"/>
      <c r="Q139" s="100" t="s">
        <v>273</v>
      </c>
      <c r="R139" s="100" t="s">
        <v>274</v>
      </c>
      <c r="S139" s="101"/>
      <c r="T139" s="101">
        <v>0.0</v>
      </c>
      <c r="U139" s="101">
        <v>0.0</v>
      </c>
      <c r="V139" s="101">
        <v>0.0</v>
      </c>
      <c r="W139" s="101">
        <v>0.0</v>
      </c>
      <c r="X139" s="101">
        <v>0.0</v>
      </c>
      <c r="Y139" s="101">
        <v>0.0</v>
      </c>
      <c r="Z139" s="101">
        <v>0.0</v>
      </c>
      <c r="AA139" s="101">
        <v>0.0</v>
      </c>
      <c r="AB139" s="101">
        <v>0.0</v>
      </c>
      <c r="AC139" s="101">
        <v>0.0</v>
      </c>
      <c r="AD139" s="101">
        <v>0.0</v>
      </c>
      <c r="AE139" s="67"/>
    </row>
    <row r="140">
      <c r="B140" s="102"/>
      <c r="C140" s="129" t="s">
        <v>227</v>
      </c>
      <c r="D140" s="92" t="s">
        <v>266</v>
      </c>
      <c r="E140" s="93" t="s">
        <v>275</v>
      </c>
      <c r="F140" s="94" t="s">
        <v>192</v>
      </c>
      <c r="G140" s="95"/>
      <c r="H140" s="96"/>
      <c r="I140" s="97"/>
      <c r="J140" s="98" t="s">
        <v>251</v>
      </c>
      <c r="K140" s="98" t="s">
        <v>240</v>
      </c>
      <c r="L140" s="99"/>
      <c r="M140" s="97"/>
      <c r="N140" s="99"/>
      <c r="O140" s="99"/>
      <c r="P140" s="99"/>
      <c r="Q140" s="100" t="s">
        <v>276</v>
      </c>
      <c r="R140" s="100" t="s">
        <v>276</v>
      </c>
      <c r="S140" s="101"/>
      <c r="T140" s="101">
        <v>0.0</v>
      </c>
      <c r="U140" s="101">
        <v>0.0</v>
      </c>
      <c r="V140" s="101">
        <v>0.0</v>
      </c>
      <c r="W140" s="101">
        <v>0.0</v>
      </c>
      <c r="X140" s="101">
        <v>0.0</v>
      </c>
      <c r="Y140" s="101">
        <v>0.0</v>
      </c>
      <c r="Z140" s="101">
        <v>0.0</v>
      </c>
      <c r="AA140" s="101">
        <v>0.0</v>
      </c>
      <c r="AB140" s="101">
        <v>0.0</v>
      </c>
      <c r="AC140" s="101">
        <v>0.0</v>
      </c>
      <c r="AD140" s="101">
        <v>0.0</v>
      </c>
      <c r="AE140" s="67"/>
    </row>
    <row r="141" ht="32.25" customHeight="1">
      <c r="B141" s="102"/>
      <c r="C141" s="129" t="s">
        <v>227</v>
      </c>
      <c r="D141" s="92" t="s">
        <v>277</v>
      </c>
      <c r="E141" s="93" t="s">
        <v>278</v>
      </c>
      <c r="F141" s="94" t="s">
        <v>192</v>
      </c>
      <c r="G141" s="95"/>
      <c r="H141" s="96"/>
      <c r="I141" s="97"/>
      <c r="J141" s="98" t="s">
        <v>251</v>
      </c>
      <c r="K141" s="98" t="s">
        <v>240</v>
      </c>
      <c r="L141" s="99"/>
      <c r="M141" s="97"/>
      <c r="N141" s="99"/>
      <c r="O141" s="99"/>
      <c r="P141" s="99"/>
      <c r="Q141" s="100" t="s">
        <v>279</v>
      </c>
      <c r="R141" s="100" t="s">
        <v>279</v>
      </c>
      <c r="S141" s="101"/>
      <c r="T141" s="101">
        <v>0.0</v>
      </c>
      <c r="U141" s="101">
        <v>0.0</v>
      </c>
      <c r="V141" s="101">
        <v>0.0</v>
      </c>
      <c r="W141" s="101">
        <v>0.0</v>
      </c>
      <c r="X141" s="101">
        <v>0.0</v>
      </c>
      <c r="Y141" s="101">
        <v>0.0</v>
      </c>
      <c r="Z141" s="101">
        <v>0.0</v>
      </c>
      <c r="AA141" s="101">
        <v>0.0</v>
      </c>
      <c r="AB141" s="101">
        <v>0.0</v>
      </c>
      <c r="AC141" s="101">
        <v>0.0</v>
      </c>
      <c r="AD141" s="101">
        <v>0.0</v>
      </c>
      <c r="AE141" s="67"/>
    </row>
    <row r="142">
      <c r="B142" s="102"/>
      <c r="C142" s="129" t="s">
        <v>227</v>
      </c>
      <c r="D142" s="92" t="s">
        <v>266</v>
      </c>
      <c r="E142" s="93" t="s">
        <v>280</v>
      </c>
      <c r="F142" s="94" t="s">
        <v>192</v>
      </c>
      <c r="G142" s="95"/>
      <c r="H142" s="96"/>
      <c r="I142" s="97"/>
      <c r="J142" s="98" t="s">
        <v>240</v>
      </c>
      <c r="K142" s="98" t="s">
        <v>240</v>
      </c>
      <c r="L142" s="99"/>
      <c r="M142" s="97"/>
      <c r="N142" s="99"/>
      <c r="O142" s="99"/>
      <c r="P142" s="99"/>
      <c r="Q142" s="100" t="s">
        <v>240</v>
      </c>
      <c r="R142" s="100" t="s">
        <v>240</v>
      </c>
      <c r="S142" s="101"/>
      <c r="T142" s="101">
        <v>0.0</v>
      </c>
      <c r="U142" s="101">
        <v>0.0</v>
      </c>
      <c r="V142" s="101">
        <v>0.0</v>
      </c>
      <c r="W142" s="101">
        <v>0.0</v>
      </c>
      <c r="X142" s="101">
        <v>0.0</v>
      </c>
      <c r="Y142" s="101">
        <v>0.0</v>
      </c>
      <c r="Z142" s="101">
        <v>0.0</v>
      </c>
      <c r="AA142" s="101">
        <v>0.0</v>
      </c>
      <c r="AB142" s="101">
        <v>0.0</v>
      </c>
      <c r="AC142" s="101">
        <v>0.0</v>
      </c>
      <c r="AD142" s="101">
        <v>0.0</v>
      </c>
      <c r="AE142" s="67"/>
    </row>
    <row r="143">
      <c r="Q143" s="55"/>
      <c r="R143" s="55"/>
      <c r="S143" s="55"/>
      <c r="T143" s="55"/>
      <c r="U143" s="55"/>
      <c r="V143" s="55"/>
      <c r="W143" s="55"/>
      <c r="X143" s="55"/>
      <c r="Y143" s="55"/>
      <c r="Z143" s="55"/>
      <c r="AA143" s="55"/>
      <c r="AB143" s="55"/>
      <c r="AC143" s="55"/>
      <c r="AD143" s="55"/>
      <c r="AE143" s="67"/>
    </row>
    <row r="144">
      <c r="Q144" s="55"/>
      <c r="R144" s="55"/>
      <c r="S144" s="55"/>
      <c r="T144" s="55"/>
      <c r="U144" s="55"/>
      <c r="V144" s="55"/>
      <c r="W144" s="55"/>
      <c r="X144" s="55"/>
      <c r="Y144" s="55"/>
      <c r="Z144" s="55"/>
      <c r="AA144" s="55"/>
      <c r="AB144" s="55"/>
      <c r="AC144" s="55"/>
      <c r="AD144" s="55"/>
      <c r="AE144" s="67"/>
    </row>
    <row r="145">
      <c r="Q145" s="55"/>
      <c r="R145" s="55"/>
      <c r="S145" s="55"/>
      <c r="T145" s="55"/>
      <c r="U145" s="55"/>
      <c r="V145" s="55"/>
      <c r="W145" s="55"/>
      <c r="X145" s="55"/>
      <c r="Y145" s="55"/>
      <c r="Z145" s="55"/>
      <c r="AA145" s="55"/>
      <c r="AB145" s="55"/>
      <c r="AC145" s="55"/>
      <c r="AD145" s="55"/>
      <c r="AE145" s="67"/>
    </row>
    <row r="146">
      <c r="Q146" s="55"/>
      <c r="R146" s="55"/>
      <c r="S146" s="55"/>
      <c r="T146" s="55"/>
      <c r="U146" s="55"/>
      <c r="V146" s="55"/>
      <c r="W146" s="55"/>
      <c r="X146" s="55"/>
      <c r="Y146" s="55"/>
      <c r="Z146" s="55"/>
      <c r="AA146" s="55"/>
      <c r="AB146" s="55"/>
      <c r="AC146" s="55"/>
      <c r="AD146" s="55"/>
      <c r="AE146" s="67"/>
    </row>
    <row r="147">
      <c r="Q147" s="55"/>
      <c r="R147" s="55"/>
      <c r="S147" s="55"/>
      <c r="T147" s="55"/>
      <c r="U147" s="55"/>
      <c r="V147" s="55"/>
      <c r="W147" s="55"/>
      <c r="X147" s="55"/>
      <c r="Y147" s="55"/>
      <c r="Z147" s="55"/>
      <c r="AA147" s="55"/>
      <c r="AB147" s="55"/>
      <c r="AC147" s="55"/>
      <c r="AD147" s="55"/>
      <c r="AE147" s="67"/>
    </row>
    <row r="148">
      <c r="Q148" s="55"/>
      <c r="R148" s="55"/>
      <c r="S148" s="55"/>
      <c r="T148" s="55"/>
      <c r="U148" s="55"/>
      <c r="V148" s="55"/>
      <c r="W148" s="55"/>
      <c r="X148" s="55"/>
      <c r="Y148" s="55"/>
      <c r="Z148" s="55"/>
      <c r="AA148" s="55"/>
      <c r="AB148" s="55"/>
      <c r="AC148" s="55"/>
      <c r="AD148" s="55"/>
      <c r="AE148" s="67"/>
    </row>
    <row r="149">
      <c r="Q149" s="55"/>
      <c r="R149" s="55"/>
      <c r="S149" s="55"/>
      <c r="T149" s="55"/>
      <c r="U149" s="55"/>
      <c r="V149" s="55"/>
      <c r="W149" s="55"/>
      <c r="X149" s="55"/>
      <c r="Y149" s="55"/>
      <c r="Z149" s="55"/>
      <c r="AA149" s="55"/>
      <c r="AB149" s="55"/>
      <c r="AC149" s="55"/>
      <c r="AD149" s="55"/>
      <c r="AE149" s="67"/>
    </row>
    <row r="150">
      <c r="Q150" s="55"/>
      <c r="R150" s="55"/>
      <c r="S150" s="55"/>
      <c r="T150" s="55"/>
      <c r="U150" s="55"/>
      <c r="V150" s="55"/>
      <c r="W150" s="55"/>
      <c r="X150" s="55"/>
      <c r="Y150" s="55"/>
      <c r="Z150" s="55"/>
      <c r="AA150" s="55"/>
      <c r="AB150" s="55"/>
      <c r="AC150" s="55"/>
      <c r="AD150" s="55"/>
      <c r="AE150" s="67"/>
    </row>
    <row r="151">
      <c r="Q151" s="55"/>
      <c r="R151" s="55"/>
      <c r="S151" s="55"/>
      <c r="T151" s="55"/>
      <c r="U151" s="55"/>
      <c r="V151" s="55"/>
      <c r="W151" s="55"/>
      <c r="X151" s="55"/>
      <c r="Y151" s="55"/>
      <c r="Z151" s="55"/>
      <c r="AA151" s="55"/>
      <c r="AB151" s="55"/>
      <c r="AC151" s="55"/>
      <c r="AD151" s="55"/>
      <c r="AE151" s="67"/>
    </row>
    <row r="152">
      <c r="Q152" s="55"/>
      <c r="R152" s="55"/>
      <c r="S152" s="55"/>
      <c r="T152" s="55"/>
      <c r="U152" s="55"/>
      <c r="V152" s="55"/>
      <c r="W152" s="55"/>
      <c r="X152" s="55"/>
      <c r="Y152" s="55"/>
      <c r="Z152" s="55"/>
      <c r="AA152" s="55"/>
      <c r="AB152" s="55"/>
      <c r="AC152" s="55"/>
      <c r="AD152" s="55"/>
      <c r="AE152" s="67"/>
    </row>
    <row r="153">
      <c r="Q153" s="55"/>
      <c r="R153" s="55"/>
      <c r="S153" s="55"/>
      <c r="T153" s="55"/>
      <c r="U153" s="55"/>
      <c r="V153" s="55"/>
      <c r="W153" s="55"/>
      <c r="X153" s="55"/>
      <c r="Y153" s="55"/>
      <c r="Z153" s="55"/>
      <c r="AA153" s="55"/>
      <c r="AB153" s="55"/>
      <c r="AC153" s="55"/>
      <c r="AD153" s="55"/>
      <c r="AE153" s="67"/>
    </row>
    <row r="154">
      <c r="Q154" s="55"/>
      <c r="R154" s="55"/>
      <c r="S154" s="55"/>
      <c r="T154" s="55"/>
      <c r="U154" s="55"/>
      <c r="V154" s="55"/>
      <c r="W154" s="55"/>
      <c r="X154" s="55"/>
      <c r="Y154" s="55"/>
      <c r="Z154" s="55"/>
      <c r="AA154" s="55"/>
      <c r="AB154" s="55"/>
      <c r="AC154" s="55"/>
      <c r="AD154" s="55"/>
      <c r="AE154" s="67"/>
    </row>
    <row r="155">
      <c r="Q155" s="55"/>
      <c r="R155" s="55"/>
      <c r="S155" s="55"/>
      <c r="T155" s="55"/>
      <c r="U155" s="55"/>
      <c r="V155" s="55"/>
      <c r="W155" s="55"/>
      <c r="X155" s="55"/>
      <c r="Y155" s="55"/>
      <c r="Z155" s="55"/>
      <c r="AA155" s="55"/>
      <c r="AB155" s="55"/>
      <c r="AC155" s="55"/>
      <c r="AD155" s="55"/>
      <c r="AE155" s="67"/>
    </row>
    <row r="156">
      <c r="Q156" s="55"/>
      <c r="R156" s="55"/>
      <c r="S156" s="55"/>
      <c r="T156" s="55"/>
      <c r="U156" s="55"/>
      <c r="V156" s="55"/>
      <c r="W156" s="55"/>
      <c r="X156" s="55"/>
      <c r="Y156" s="55"/>
      <c r="Z156" s="55"/>
      <c r="AA156" s="55"/>
      <c r="AB156" s="55"/>
      <c r="AC156" s="55"/>
      <c r="AD156" s="55"/>
      <c r="AE156" s="67"/>
    </row>
    <row r="157">
      <c r="Q157" s="55"/>
      <c r="R157" s="55"/>
      <c r="S157" s="55"/>
      <c r="T157" s="55"/>
      <c r="U157" s="55"/>
      <c r="V157" s="55"/>
      <c r="W157" s="55"/>
      <c r="X157" s="55"/>
      <c r="Y157" s="55"/>
      <c r="Z157" s="55"/>
      <c r="AA157" s="55"/>
      <c r="AB157" s="55"/>
      <c r="AC157" s="55"/>
      <c r="AD157" s="55"/>
      <c r="AE157" s="67"/>
    </row>
    <row r="158">
      <c r="Q158" s="55"/>
      <c r="R158" s="55"/>
      <c r="S158" s="55"/>
      <c r="T158" s="55"/>
      <c r="U158" s="55"/>
      <c r="V158" s="55"/>
      <c r="W158" s="55"/>
      <c r="X158" s="55"/>
      <c r="Y158" s="55"/>
      <c r="Z158" s="55"/>
      <c r="AA158" s="55"/>
      <c r="AB158" s="55"/>
      <c r="AC158" s="55"/>
      <c r="AD158" s="55"/>
      <c r="AE158" s="67"/>
    </row>
    <row r="159">
      <c r="Q159" s="55"/>
      <c r="R159" s="55"/>
      <c r="S159" s="55"/>
      <c r="T159" s="55"/>
      <c r="U159" s="55"/>
      <c r="V159" s="55"/>
      <c r="W159" s="55"/>
      <c r="X159" s="55"/>
      <c r="Y159" s="55"/>
      <c r="Z159" s="55"/>
      <c r="AA159" s="55"/>
      <c r="AB159" s="55"/>
      <c r="AC159" s="55"/>
      <c r="AD159" s="55"/>
      <c r="AE159" s="67"/>
    </row>
    <row r="160">
      <c r="Q160" s="55"/>
      <c r="R160" s="55"/>
      <c r="S160" s="55"/>
      <c r="T160" s="55"/>
      <c r="U160" s="55"/>
      <c r="V160" s="55"/>
      <c r="W160" s="55"/>
      <c r="X160" s="55"/>
      <c r="Y160" s="55"/>
      <c r="Z160" s="55"/>
      <c r="AA160" s="55"/>
      <c r="AB160" s="55"/>
      <c r="AC160" s="55"/>
      <c r="AD160" s="55"/>
      <c r="AE160" s="67"/>
    </row>
    <row r="161">
      <c r="Q161" s="55"/>
      <c r="R161" s="55"/>
      <c r="S161" s="55"/>
      <c r="T161" s="55"/>
      <c r="U161" s="55"/>
      <c r="V161" s="55"/>
      <c r="W161" s="55"/>
      <c r="X161" s="55"/>
      <c r="Y161" s="55"/>
      <c r="Z161" s="55"/>
      <c r="AA161" s="55"/>
      <c r="AB161" s="55"/>
      <c r="AC161" s="55"/>
      <c r="AD161" s="55"/>
      <c r="AE161" s="67"/>
    </row>
    <row r="162">
      <c r="Q162" s="55"/>
      <c r="R162" s="55"/>
      <c r="S162" s="55"/>
      <c r="T162" s="55"/>
      <c r="U162" s="55"/>
      <c r="V162" s="55"/>
      <c r="W162" s="55"/>
      <c r="X162" s="55"/>
      <c r="Y162" s="55"/>
      <c r="Z162" s="55"/>
      <c r="AA162" s="55"/>
      <c r="AB162" s="55"/>
      <c r="AC162" s="55"/>
      <c r="AD162" s="55"/>
      <c r="AE162" s="67"/>
    </row>
    <row r="163">
      <c r="Q163" s="55"/>
      <c r="R163" s="55"/>
      <c r="S163" s="55"/>
      <c r="T163" s="55"/>
      <c r="U163" s="55"/>
      <c r="V163" s="55"/>
      <c r="W163" s="55"/>
      <c r="X163" s="55"/>
      <c r="Y163" s="55"/>
      <c r="Z163" s="55"/>
      <c r="AA163" s="55"/>
      <c r="AB163" s="55"/>
      <c r="AC163" s="55"/>
      <c r="AD163" s="55"/>
      <c r="AE163" s="67"/>
    </row>
    <row r="164">
      <c r="Q164" s="55"/>
      <c r="R164" s="55"/>
      <c r="S164" s="55"/>
      <c r="T164" s="55"/>
      <c r="U164" s="55"/>
      <c r="V164" s="55"/>
      <c r="W164" s="55"/>
      <c r="X164" s="55"/>
      <c r="Y164" s="55"/>
      <c r="Z164" s="55"/>
      <c r="AA164" s="55"/>
      <c r="AB164" s="55"/>
      <c r="AC164" s="55"/>
      <c r="AD164" s="55"/>
      <c r="AE164" s="67"/>
    </row>
    <row r="165">
      <c r="Q165" s="55"/>
      <c r="R165" s="55"/>
      <c r="S165" s="55"/>
      <c r="T165" s="55"/>
      <c r="U165" s="55"/>
      <c r="V165" s="55"/>
      <c r="W165" s="55"/>
      <c r="X165" s="55"/>
      <c r="Y165" s="55"/>
      <c r="Z165" s="55"/>
      <c r="AA165" s="55"/>
      <c r="AB165" s="55"/>
      <c r="AC165" s="55"/>
      <c r="AD165" s="55"/>
      <c r="AE165" s="67"/>
    </row>
    <row r="166">
      <c r="Q166" s="55"/>
      <c r="R166" s="55"/>
      <c r="S166" s="55"/>
      <c r="T166" s="55"/>
      <c r="U166" s="55"/>
      <c r="V166" s="55"/>
      <c r="W166" s="55"/>
      <c r="X166" s="55"/>
      <c r="Y166" s="55"/>
      <c r="Z166" s="55"/>
      <c r="AA166" s="55"/>
      <c r="AB166" s="55"/>
      <c r="AC166" s="55"/>
      <c r="AD166" s="55"/>
      <c r="AE166" s="67"/>
    </row>
    <row r="167">
      <c r="Q167" s="55"/>
      <c r="R167" s="55"/>
      <c r="S167" s="55"/>
      <c r="T167" s="55"/>
      <c r="U167" s="55"/>
      <c r="V167" s="55"/>
      <c r="W167" s="55"/>
      <c r="X167" s="55"/>
      <c r="Y167" s="55"/>
      <c r="Z167" s="55"/>
      <c r="AA167" s="55"/>
      <c r="AB167" s="55"/>
      <c r="AC167" s="55"/>
      <c r="AD167" s="55"/>
      <c r="AE167" s="67"/>
    </row>
    <row r="168">
      <c r="Q168" s="55"/>
      <c r="R168" s="55"/>
      <c r="S168" s="55"/>
      <c r="T168" s="55"/>
      <c r="U168" s="55"/>
      <c r="V168" s="55"/>
      <c r="W168" s="55"/>
      <c r="X168" s="55"/>
      <c r="Y168" s="55"/>
      <c r="Z168" s="55"/>
      <c r="AA168" s="55"/>
      <c r="AB168" s="55"/>
      <c r="AC168" s="55"/>
      <c r="AD168" s="55"/>
      <c r="AE168" s="67"/>
    </row>
    <row r="169">
      <c r="Q169" s="55"/>
      <c r="R169" s="55"/>
      <c r="S169" s="55"/>
      <c r="T169" s="55"/>
      <c r="U169" s="55"/>
      <c r="V169" s="55"/>
      <c r="W169" s="55"/>
      <c r="X169" s="55"/>
      <c r="Y169" s="55"/>
      <c r="Z169" s="55"/>
      <c r="AA169" s="55"/>
      <c r="AB169" s="55"/>
      <c r="AC169" s="55"/>
      <c r="AD169" s="55"/>
      <c r="AE169" s="67"/>
    </row>
    <row r="170">
      <c r="Q170" s="55"/>
      <c r="R170" s="55"/>
      <c r="S170" s="55"/>
      <c r="T170" s="55"/>
      <c r="U170" s="55"/>
      <c r="V170" s="55"/>
      <c r="W170" s="55"/>
      <c r="X170" s="55"/>
      <c r="Y170" s="55"/>
      <c r="Z170" s="55"/>
      <c r="AA170" s="55"/>
      <c r="AB170" s="55"/>
      <c r="AC170" s="55"/>
      <c r="AD170" s="55"/>
      <c r="AE170" s="67"/>
    </row>
    <row r="171">
      <c r="Q171" s="55"/>
      <c r="R171" s="55"/>
      <c r="S171" s="55"/>
      <c r="T171" s="55"/>
      <c r="U171" s="55"/>
      <c r="V171" s="55"/>
      <c r="W171" s="55"/>
      <c r="X171" s="55"/>
      <c r="Y171" s="55"/>
      <c r="Z171" s="55"/>
      <c r="AA171" s="55"/>
      <c r="AB171" s="55"/>
      <c r="AC171" s="55"/>
      <c r="AD171" s="55"/>
      <c r="AE171" s="67"/>
    </row>
    <row r="172">
      <c r="Q172" s="55"/>
      <c r="R172" s="55"/>
      <c r="S172" s="55"/>
      <c r="T172" s="55"/>
      <c r="U172" s="55"/>
      <c r="V172" s="55"/>
      <c r="W172" s="55"/>
      <c r="X172" s="55"/>
      <c r="Y172" s="55"/>
      <c r="Z172" s="55"/>
      <c r="AA172" s="55"/>
      <c r="AB172" s="55"/>
      <c r="AC172" s="55"/>
      <c r="AD172" s="55"/>
      <c r="AE172" s="67"/>
    </row>
    <row r="173">
      <c r="Q173" s="55"/>
      <c r="R173" s="55"/>
      <c r="S173" s="55"/>
      <c r="T173" s="55"/>
      <c r="U173" s="55"/>
      <c r="V173" s="55"/>
      <c r="W173" s="55"/>
      <c r="X173" s="55"/>
      <c r="Y173" s="55"/>
      <c r="Z173" s="55"/>
      <c r="AA173" s="55"/>
      <c r="AB173" s="55"/>
      <c r="AC173" s="55"/>
      <c r="AD173" s="55"/>
      <c r="AE173" s="67"/>
    </row>
    <row r="174">
      <c r="Q174" s="55"/>
      <c r="R174" s="55"/>
      <c r="S174" s="55"/>
      <c r="T174" s="55"/>
      <c r="U174" s="55"/>
      <c r="V174" s="55"/>
      <c r="W174" s="55"/>
      <c r="X174" s="55"/>
      <c r="Y174" s="55"/>
      <c r="Z174" s="55"/>
      <c r="AA174" s="55"/>
      <c r="AB174" s="55"/>
      <c r="AC174" s="55"/>
      <c r="AD174" s="55"/>
      <c r="AE174" s="67"/>
    </row>
    <row r="175">
      <c r="Q175" s="55"/>
      <c r="R175" s="55"/>
      <c r="S175" s="55"/>
      <c r="T175" s="55"/>
      <c r="U175" s="55"/>
      <c r="V175" s="55"/>
      <c r="W175" s="55"/>
      <c r="X175" s="55"/>
      <c r="Y175" s="55"/>
      <c r="Z175" s="55"/>
      <c r="AA175" s="55"/>
      <c r="AB175" s="55"/>
      <c r="AC175" s="55"/>
      <c r="AD175" s="55"/>
      <c r="AE175" s="67"/>
    </row>
    <row r="176">
      <c r="Q176" s="55"/>
      <c r="R176" s="55"/>
      <c r="S176" s="55"/>
      <c r="T176" s="55"/>
      <c r="U176" s="55"/>
      <c r="V176" s="55"/>
      <c r="W176" s="55"/>
      <c r="X176" s="55"/>
      <c r="Y176" s="55"/>
      <c r="Z176" s="55"/>
      <c r="AA176" s="55"/>
      <c r="AB176" s="55"/>
      <c r="AC176" s="55"/>
      <c r="AD176" s="55"/>
      <c r="AE176" s="67"/>
    </row>
    <row r="177">
      <c r="Q177" s="55"/>
      <c r="R177" s="55"/>
      <c r="S177" s="55"/>
      <c r="T177" s="55"/>
      <c r="U177" s="55"/>
      <c r="V177" s="55"/>
      <c r="W177" s="55"/>
      <c r="X177" s="55"/>
      <c r="Y177" s="55"/>
      <c r="Z177" s="55"/>
      <c r="AA177" s="55"/>
      <c r="AB177" s="55"/>
      <c r="AC177" s="55"/>
      <c r="AD177" s="55"/>
      <c r="AE177" s="67"/>
    </row>
    <row r="178">
      <c r="Q178" s="55"/>
      <c r="R178" s="55"/>
      <c r="S178" s="55"/>
      <c r="T178" s="55"/>
      <c r="U178" s="55"/>
      <c r="V178" s="55"/>
      <c r="W178" s="55"/>
      <c r="X178" s="55"/>
      <c r="Y178" s="55"/>
      <c r="Z178" s="55"/>
      <c r="AA178" s="55"/>
      <c r="AB178" s="55"/>
      <c r="AC178" s="55"/>
      <c r="AD178" s="55"/>
      <c r="AE178" s="67"/>
    </row>
    <row r="179">
      <c r="Q179" s="55"/>
      <c r="R179" s="55"/>
      <c r="S179" s="55"/>
      <c r="T179" s="55"/>
      <c r="U179" s="55"/>
      <c r="V179" s="55"/>
      <c r="W179" s="55"/>
      <c r="X179" s="55"/>
      <c r="Y179" s="55"/>
      <c r="Z179" s="55"/>
      <c r="AA179" s="55"/>
      <c r="AB179" s="55"/>
      <c r="AC179" s="55"/>
      <c r="AD179" s="55"/>
      <c r="AE179" s="67"/>
    </row>
    <row r="180">
      <c r="Q180" s="55"/>
      <c r="R180" s="55"/>
      <c r="S180" s="55"/>
      <c r="T180" s="55"/>
      <c r="U180" s="55"/>
      <c r="V180" s="55"/>
      <c r="W180" s="55"/>
      <c r="X180" s="55"/>
      <c r="Y180" s="55"/>
      <c r="Z180" s="55"/>
      <c r="AA180" s="55"/>
      <c r="AB180" s="55"/>
      <c r="AC180" s="55"/>
      <c r="AD180" s="55"/>
      <c r="AE180" s="67"/>
    </row>
    <row r="181">
      <c r="Q181" s="55"/>
      <c r="R181" s="55"/>
      <c r="S181" s="55"/>
      <c r="T181" s="55"/>
      <c r="U181" s="55"/>
      <c r="V181" s="55"/>
      <c r="W181" s="55"/>
      <c r="X181" s="55"/>
      <c r="Y181" s="55"/>
      <c r="Z181" s="55"/>
      <c r="AA181" s="55"/>
      <c r="AB181" s="55"/>
      <c r="AC181" s="55"/>
      <c r="AD181" s="55"/>
      <c r="AE181" s="67"/>
    </row>
    <row r="182">
      <c r="Q182" s="55"/>
      <c r="R182" s="55"/>
      <c r="S182" s="55"/>
      <c r="T182" s="55"/>
      <c r="U182" s="55"/>
      <c r="V182" s="55"/>
      <c r="W182" s="55"/>
      <c r="X182" s="55"/>
      <c r="Y182" s="55"/>
      <c r="Z182" s="55"/>
      <c r="AA182" s="55"/>
      <c r="AB182" s="55"/>
      <c r="AC182" s="55"/>
      <c r="AD182" s="55"/>
      <c r="AE182" s="67"/>
    </row>
    <row r="183">
      <c r="Q183" s="55"/>
      <c r="R183" s="55"/>
      <c r="S183" s="55"/>
      <c r="T183" s="55"/>
      <c r="U183" s="55"/>
      <c r="V183" s="55"/>
      <c r="W183" s="55"/>
      <c r="X183" s="55"/>
      <c r="Y183" s="55"/>
      <c r="Z183" s="55"/>
      <c r="AA183" s="55"/>
      <c r="AB183" s="55"/>
      <c r="AC183" s="55"/>
      <c r="AD183" s="55"/>
      <c r="AE183" s="67"/>
    </row>
    <row r="184">
      <c r="Q184" s="55"/>
      <c r="R184" s="55"/>
      <c r="S184" s="55"/>
      <c r="T184" s="55"/>
      <c r="U184" s="55"/>
      <c r="V184" s="55"/>
      <c r="W184" s="55"/>
      <c r="X184" s="55"/>
      <c r="Y184" s="55"/>
      <c r="Z184" s="55"/>
      <c r="AA184" s="55"/>
      <c r="AB184" s="55"/>
      <c r="AC184" s="55"/>
      <c r="AD184" s="55"/>
      <c r="AE184" s="67"/>
    </row>
    <row r="185">
      <c r="Q185" s="55"/>
      <c r="R185" s="55"/>
      <c r="S185" s="55"/>
      <c r="T185" s="55"/>
      <c r="U185" s="55"/>
      <c r="V185" s="55"/>
      <c r="W185" s="55"/>
      <c r="X185" s="55"/>
      <c r="Y185" s="55"/>
      <c r="Z185" s="55"/>
      <c r="AA185" s="55"/>
      <c r="AB185" s="55"/>
      <c r="AC185" s="55"/>
      <c r="AD185" s="55"/>
      <c r="AE185" s="67"/>
    </row>
    <row r="186">
      <c r="Q186" s="55"/>
      <c r="R186" s="55"/>
      <c r="S186" s="55"/>
      <c r="T186" s="55"/>
      <c r="U186" s="55"/>
      <c r="V186" s="55"/>
      <c r="W186" s="55"/>
      <c r="X186" s="55"/>
      <c r="Y186" s="55"/>
      <c r="Z186" s="55"/>
      <c r="AA186" s="55"/>
      <c r="AB186" s="55"/>
      <c r="AC186" s="55"/>
      <c r="AD186" s="55"/>
      <c r="AE186" s="67"/>
    </row>
    <row r="187">
      <c r="Q187" s="55"/>
      <c r="R187" s="55"/>
      <c r="S187" s="55"/>
      <c r="T187" s="55"/>
      <c r="U187" s="55"/>
      <c r="V187" s="55"/>
      <c r="W187" s="55"/>
      <c r="X187" s="55"/>
      <c r="Y187" s="55"/>
      <c r="Z187" s="55"/>
      <c r="AA187" s="55"/>
      <c r="AB187" s="55"/>
      <c r="AC187" s="55"/>
      <c r="AD187" s="55"/>
      <c r="AE187" s="67"/>
    </row>
    <row r="188">
      <c r="Q188" s="55"/>
      <c r="R188" s="55"/>
      <c r="S188" s="55"/>
      <c r="T188" s="55"/>
      <c r="U188" s="55"/>
      <c r="V188" s="55"/>
      <c r="W188" s="55"/>
      <c r="X188" s="55"/>
      <c r="Y188" s="55"/>
      <c r="Z188" s="55"/>
      <c r="AA188" s="55"/>
      <c r="AB188" s="55"/>
      <c r="AC188" s="55"/>
      <c r="AD188" s="55"/>
      <c r="AE188" s="67"/>
    </row>
    <row r="189">
      <c r="Q189" s="55"/>
      <c r="R189" s="55"/>
      <c r="S189" s="55"/>
      <c r="T189" s="55"/>
      <c r="U189" s="55"/>
      <c r="V189" s="55"/>
      <c r="W189" s="55"/>
      <c r="X189" s="55"/>
      <c r="Y189" s="55"/>
      <c r="Z189" s="55"/>
      <c r="AA189" s="55"/>
      <c r="AB189" s="55"/>
      <c r="AC189" s="55"/>
      <c r="AD189" s="55"/>
      <c r="AE189" s="67"/>
    </row>
    <row r="190">
      <c r="Q190" s="55"/>
      <c r="R190" s="55"/>
      <c r="S190" s="55"/>
      <c r="T190" s="55"/>
      <c r="U190" s="55"/>
      <c r="V190" s="55"/>
      <c r="W190" s="55"/>
      <c r="X190" s="55"/>
      <c r="Y190" s="55"/>
      <c r="Z190" s="55"/>
      <c r="AA190" s="55"/>
      <c r="AB190" s="55"/>
      <c r="AC190" s="55"/>
      <c r="AD190" s="55"/>
      <c r="AE190" s="67"/>
    </row>
    <row r="191">
      <c r="Q191" s="55"/>
      <c r="R191" s="55"/>
      <c r="S191" s="55"/>
      <c r="T191" s="55"/>
      <c r="U191" s="55"/>
      <c r="V191" s="55"/>
      <c r="W191" s="55"/>
      <c r="X191" s="55"/>
      <c r="Y191" s="55"/>
      <c r="Z191" s="55"/>
      <c r="AA191" s="55"/>
      <c r="AB191" s="55"/>
      <c r="AC191" s="55"/>
      <c r="AD191" s="55"/>
      <c r="AE191" s="67"/>
    </row>
    <row r="192">
      <c r="Q192" s="55"/>
      <c r="R192" s="55"/>
      <c r="S192" s="55"/>
      <c r="T192" s="55"/>
      <c r="U192" s="55"/>
      <c r="V192" s="55"/>
      <c r="W192" s="55"/>
      <c r="X192" s="55"/>
      <c r="Y192" s="55"/>
      <c r="Z192" s="55"/>
      <c r="AA192" s="55"/>
      <c r="AB192" s="55"/>
      <c r="AC192" s="55"/>
      <c r="AD192" s="55"/>
      <c r="AE192" s="67"/>
    </row>
    <row r="193">
      <c r="Q193" s="55"/>
      <c r="R193" s="55"/>
      <c r="S193" s="55"/>
      <c r="T193" s="55"/>
      <c r="U193" s="55"/>
      <c r="V193" s="55"/>
      <c r="W193" s="55"/>
      <c r="X193" s="55"/>
      <c r="Y193" s="55"/>
      <c r="Z193" s="55"/>
      <c r="AA193" s="55"/>
      <c r="AB193" s="55"/>
      <c r="AC193" s="55"/>
      <c r="AD193" s="55"/>
      <c r="AE193" s="67"/>
    </row>
    <row r="194">
      <c r="Q194" s="55"/>
      <c r="R194" s="55"/>
      <c r="S194" s="55"/>
      <c r="T194" s="55"/>
      <c r="U194" s="55"/>
      <c r="V194" s="55"/>
      <c r="W194" s="55"/>
      <c r="X194" s="55"/>
      <c r="Y194" s="55"/>
      <c r="Z194" s="55"/>
      <c r="AA194" s="55"/>
      <c r="AB194" s="55"/>
      <c r="AC194" s="55"/>
      <c r="AD194" s="55"/>
      <c r="AE194" s="67"/>
    </row>
    <row r="195">
      <c r="Q195" s="55"/>
      <c r="R195" s="55"/>
      <c r="S195" s="55"/>
      <c r="T195" s="55"/>
      <c r="U195" s="55"/>
      <c r="V195" s="55"/>
      <c r="W195" s="55"/>
      <c r="X195" s="55"/>
      <c r="Y195" s="55"/>
      <c r="Z195" s="55"/>
      <c r="AA195" s="55"/>
      <c r="AB195" s="55"/>
      <c r="AC195" s="55"/>
      <c r="AD195" s="55"/>
      <c r="AE195" s="67"/>
    </row>
    <row r="196">
      <c r="Q196" s="55"/>
      <c r="R196" s="55"/>
      <c r="S196" s="55"/>
      <c r="T196" s="55"/>
      <c r="U196" s="55"/>
      <c r="V196" s="55"/>
      <c r="W196" s="55"/>
      <c r="X196" s="55"/>
      <c r="Y196" s="55"/>
      <c r="Z196" s="55"/>
      <c r="AA196" s="55"/>
      <c r="AB196" s="55"/>
      <c r="AC196" s="55"/>
      <c r="AD196" s="55"/>
      <c r="AE196" s="67"/>
    </row>
    <row r="197">
      <c r="Q197" s="55"/>
      <c r="R197" s="55"/>
      <c r="S197" s="55"/>
      <c r="T197" s="55"/>
      <c r="U197" s="55"/>
      <c r="V197" s="55"/>
      <c r="W197" s="55"/>
      <c r="X197" s="55"/>
      <c r="Y197" s="55"/>
      <c r="Z197" s="55"/>
      <c r="AA197" s="55"/>
      <c r="AB197" s="55"/>
      <c r="AC197" s="55"/>
      <c r="AD197" s="55"/>
      <c r="AE197" s="67"/>
    </row>
    <row r="198">
      <c r="Q198" s="55"/>
      <c r="R198" s="55"/>
      <c r="S198" s="55"/>
      <c r="T198" s="55"/>
      <c r="U198" s="55"/>
      <c r="V198" s="55"/>
      <c r="W198" s="55"/>
      <c r="X198" s="55"/>
      <c r="Y198" s="55"/>
      <c r="Z198" s="55"/>
      <c r="AA198" s="55"/>
      <c r="AB198" s="55"/>
      <c r="AC198" s="55"/>
      <c r="AD198" s="55"/>
      <c r="AE198" s="67"/>
    </row>
    <row r="199">
      <c r="Q199" s="55"/>
      <c r="R199" s="55"/>
      <c r="S199" s="55"/>
      <c r="T199" s="55"/>
      <c r="U199" s="55"/>
      <c r="V199" s="55"/>
      <c r="W199" s="55"/>
      <c r="X199" s="55"/>
      <c r="Y199" s="55"/>
      <c r="Z199" s="55"/>
      <c r="AA199" s="55"/>
      <c r="AB199" s="55"/>
      <c r="AC199" s="55"/>
      <c r="AD199" s="55"/>
      <c r="AE199" s="67"/>
    </row>
    <row r="200">
      <c r="Q200" s="55"/>
      <c r="R200" s="55"/>
      <c r="S200" s="55"/>
      <c r="T200" s="55"/>
      <c r="U200" s="55"/>
      <c r="V200" s="55"/>
      <c r="W200" s="55"/>
      <c r="X200" s="55"/>
      <c r="Y200" s="55"/>
      <c r="Z200" s="55"/>
      <c r="AA200" s="55"/>
      <c r="AB200" s="55"/>
      <c r="AC200" s="55"/>
      <c r="AD200" s="55"/>
      <c r="AE200" s="67"/>
    </row>
    <row r="201">
      <c r="Q201" s="55"/>
      <c r="R201" s="55"/>
      <c r="S201" s="55"/>
      <c r="T201" s="55"/>
      <c r="U201" s="55"/>
      <c r="V201" s="55"/>
      <c r="W201" s="55"/>
      <c r="X201" s="55"/>
      <c r="Y201" s="55"/>
      <c r="Z201" s="55"/>
      <c r="AA201" s="55"/>
      <c r="AB201" s="55"/>
      <c r="AC201" s="55"/>
      <c r="AD201" s="55"/>
      <c r="AE201" s="67"/>
    </row>
    <row r="202">
      <c r="Q202" s="55"/>
      <c r="R202" s="55"/>
      <c r="S202" s="55"/>
      <c r="T202" s="55"/>
      <c r="U202" s="55"/>
      <c r="V202" s="55"/>
      <c r="W202" s="55"/>
      <c r="X202" s="55"/>
      <c r="Y202" s="55"/>
      <c r="Z202" s="55"/>
      <c r="AA202" s="55"/>
      <c r="AB202" s="55"/>
      <c r="AC202" s="55"/>
      <c r="AD202" s="55"/>
      <c r="AE202" s="67"/>
    </row>
    <row r="203">
      <c r="Q203" s="55"/>
      <c r="R203" s="55"/>
      <c r="S203" s="55"/>
      <c r="T203" s="55"/>
      <c r="U203" s="55"/>
      <c r="V203" s="55"/>
      <c r="W203" s="55"/>
      <c r="X203" s="55"/>
      <c r="Y203" s="55"/>
      <c r="Z203" s="55"/>
      <c r="AA203" s="55"/>
      <c r="AB203" s="55"/>
      <c r="AC203" s="55"/>
      <c r="AD203" s="55"/>
      <c r="AE203" s="67"/>
    </row>
    <row r="204">
      <c r="Q204" s="55"/>
      <c r="R204" s="55"/>
      <c r="S204" s="55"/>
      <c r="T204" s="55"/>
      <c r="U204" s="55"/>
      <c r="V204" s="55"/>
      <c r="W204" s="55"/>
      <c r="X204" s="55"/>
      <c r="Y204" s="55"/>
      <c r="Z204" s="55"/>
      <c r="AA204" s="55"/>
      <c r="AB204" s="55"/>
      <c r="AC204" s="55"/>
      <c r="AD204" s="55"/>
      <c r="AE204" s="67"/>
    </row>
    <row r="205">
      <c r="Q205" s="55"/>
      <c r="R205" s="55"/>
      <c r="S205" s="55"/>
      <c r="T205" s="55"/>
      <c r="U205" s="55"/>
      <c r="V205" s="55"/>
      <c r="W205" s="55"/>
      <c r="X205" s="55"/>
      <c r="Y205" s="55"/>
      <c r="Z205" s="55"/>
      <c r="AA205" s="55"/>
      <c r="AB205" s="55"/>
      <c r="AC205" s="55"/>
      <c r="AD205" s="55"/>
      <c r="AE205" s="67"/>
    </row>
    <row r="206">
      <c r="Q206" s="55"/>
      <c r="R206" s="55"/>
      <c r="S206" s="55"/>
      <c r="T206" s="55"/>
      <c r="U206" s="55"/>
      <c r="V206" s="55"/>
      <c r="W206" s="55"/>
      <c r="X206" s="55"/>
      <c r="Y206" s="55"/>
      <c r="Z206" s="55"/>
      <c r="AA206" s="55"/>
      <c r="AB206" s="55"/>
      <c r="AC206" s="55"/>
      <c r="AD206" s="55"/>
      <c r="AE206" s="67"/>
    </row>
    <row r="207">
      <c r="Q207" s="55"/>
      <c r="R207" s="55"/>
      <c r="S207" s="55"/>
      <c r="T207" s="55"/>
      <c r="U207" s="55"/>
      <c r="V207" s="55"/>
      <c r="W207" s="55"/>
      <c r="X207" s="55"/>
      <c r="Y207" s="55"/>
      <c r="Z207" s="55"/>
      <c r="AA207" s="55"/>
      <c r="AB207" s="55"/>
      <c r="AC207" s="55"/>
      <c r="AD207" s="55"/>
      <c r="AE207" s="67"/>
    </row>
    <row r="208">
      <c r="Q208" s="55"/>
      <c r="R208" s="55"/>
      <c r="S208" s="55"/>
      <c r="T208" s="55"/>
      <c r="U208" s="55"/>
      <c r="V208" s="55"/>
      <c r="W208" s="55"/>
      <c r="X208" s="55"/>
      <c r="Y208" s="55"/>
      <c r="Z208" s="55"/>
      <c r="AA208" s="55"/>
      <c r="AB208" s="55"/>
      <c r="AC208" s="55"/>
      <c r="AD208" s="55"/>
      <c r="AE208" s="67"/>
    </row>
    <row r="209">
      <c r="Q209" s="55"/>
      <c r="R209" s="55"/>
      <c r="S209" s="55"/>
      <c r="T209" s="55"/>
      <c r="U209" s="55"/>
      <c r="V209" s="55"/>
      <c r="W209" s="55"/>
      <c r="X209" s="55"/>
      <c r="Y209" s="55"/>
      <c r="Z209" s="55"/>
      <c r="AA209" s="55"/>
      <c r="AB209" s="55"/>
      <c r="AC209" s="55"/>
      <c r="AD209" s="55"/>
      <c r="AE209" s="67"/>
    </row>
    <row r="210">
      <c r="Q210" s="55"/>
      <c r="R210" s="55"/>
      <c r="S210" s="55"/>
      <c r="T210" s="55"/>
      <c r="U210" s="55"/>
      <c r="V210" s="55"/>
      <c r="W210" s="55"/>
      <c r="X210" s="55"/>
      <c r="Y210" s="55"/>
      <c r="Z210" s="55"/>
      <c r="AA210" s="55"/>
      <c r="AB210" s="55"/>
      <c r="AC210" s="55"/>
      <c r="AD210" s="55"/>
      <c r="AE210" s="67"/>
    </row>
    <row r="211">
      <c r="Q211" s="55"/>
      <c r="R211" s="55"/>
      <c r="S211" s="55"/>
      <c r="T211" s="55"/>
      <c r="U211" s="55"/>
      <c r="V211" s="55"/>
      <c r="W211" s="55"/>
      <c r="X211" s="55"/>
      <c r="Y211" s="55"/>
      <c r="Z211" s="55"/>
      <c r="AA211" s="55"/>
      <c r="AB211" s="55"/>
      <c r="AC211" s="55"/>
      <c r="AD211" s="55"/>
      <c r="AE211" s="67"/>
    </row>
    <row r="212">
      <c r="Q212" s="55"/>
      <c r="R212" s="55"/>
      <c r="S212" s="55"/>
      <c r="T212" s="55"/>
      <c r="U212" s="55"/>
      <c r="V212" s="55"/>
      <c r="W212" s="55"/>
      <c r="X212" s="55"/>
      <c r="Y212" s="55"/>
      <c r="Z212" s="55"/>
      <c r="AA212" s="55"/>
      <c r="AB212" s="55"/>
      <c r="AC212" s="55"/>
      <c r="AD212" s="55"/>
      <c r="AE212" s="67"/>
    </row>
    <row r="213">
      <c r="Q213" s="55"/>
      <c r="R213" s="55"/>
      <c r="S213" s="55"/>
      <c r="T213" s="55"/>
      <c r="U213" s="55"/>
      <c r="V213" s="55"/>
      <c r="W213" s="55"/>
      <c r="X213" s="55"/>
      <c r="Y213" s="55"/>
      <c r="Z213" s="55"/>
      <c r="AA213" s="55"/>
      <c r="AB213" s="55"/>
      <c r="AC213" s="55"/>
      <c r="AD213" s="55"/>
      <c r="AE213" s="67"/>
    </row>
    <row r="214">
      <c r="Q214" s="55"/>
      <c r="R214" s="55"/>
      <c r="S214" s="55"/>
      <c r="T214" s="55"/>
      <c r="U214" s="55"/>
      <c r="V214" s="55"/>
      <c r="W214" s="55"/>
      <c r="X214" s="55"/>
      <c r="Y214" s="55"/>
      <c r="Z214" s="55"/>
      <c r="AA214" s="55"/>
      <c r="AB214" s="55"/>
      <c r="AC214" s="55"/>
      <c r="AD214" s="55"/>
      <c r="AE214" s="67"/>
    </row>
    <row r="215">
      <c r="Q215" s="55"/>
      <c r="R215" s="55"/>
      <c r="S215" s="55"/>
      <c r="T215" s="55"/>
      <c r="U215" s="55"/>
      <c r="V215" s="55"/>
      <c r="W215" s="55"/>
      <c r="X215" s="55"/>
      <c r="Y215" s="55"/>
      <c r="Z215" s="55"/>
      <c r="AA215" s="55"/>
      <c r="AB215" s="55"/>
      <c r="AC215" s="55"/>
      <c r="AD215" s="55"/>
      <c r="AE215" s="67"/>
    </row>
    <row r="216">
      <c r="Q216" s="55"/>
      <c r="R216" s="55"/>
      <c r="S216" s="55"/>
      <c r="T216" s="55"/>
      <c r="U216" s="55"/>
      <c r="V216" s="55"/>
      <c r="W216" s="55"/>
      <c r="X216" s="55"/>
      <c r="Y216" s="55"/>
      <c r="Z216" s="55"/>
      <c r="AA216" s="55"/>
      <c r="AB216" s="55"/>
      <c r="AC216" s="55"/>
      <c r="AD216" s="55"/>
      <c r="AE216" s="67"/>
    </row>
    <row r="217">
      <c r="Q217" s="55"/>
      <c r="R217" s="55"/>
      <c r="S217" s="55"/>
      <c r="T217" s="55"/>
      <c r="U217" s="55"/>
      <c r="V217" s="55"/>
      <c r="W217" s="55"/>
      <c r="X217" s="55"/>
      <c r="Y217" s="55"/>
      <c r="Z217" s="55"/>
      <c r="AA217" s="55"/>
      <c r="AB217" s="55"/>
      <c r="AC217" s="55"/>
      <c r="AD217" s="55"/>
      <c r="AE217" s="67"/>
    </row>
    <row r="218">
      <c r="Q218" s="55"/>
      <c r="R218" s="55"/>
      <c r="S218" s="55"/>
      <c r="T218" s="55"/>
      <c r="U218" s="55"/>
      <c r="V218" s="55"/>
      <c r="W218" s="55"/>
      <c r="X218" s="55"/>
      <c r="Y218" s="55"/>
      <c r="Z218" s="55"/>
      <c r="AA218" s="55"/>
      <c r="AB218" s="55"/>
      <c r="AC218" s="55"/>
      <c r="AD218" s="55"/>
      <c r="AE218" s="67"/>
    </row>
    <row r="219">
      <c r="Q219" s="55"/>
      <c r="R219" s="55"/>
      <c r="S219" s="55"/>
      <c r="T219" s="55"/>
      <c r="U219" s="55"/>
      <c r="V219" s="55"/>
      <c r="W219" s="55"/>
      <c r="X219" s="55"/>
      <c r="Y219" s="55"/>
      <c r="Z219" s="55"/>
      <c r="AA219" s="55"/>
      <c r="AB219" s="55"/>
      <c r="AC219" s="55"/>
      <c r="AD219" s="55"/>
      <c r="AE219" s="67"/>
    </row>
    <row r="220">
      <c r="Q220" s="55"/>
      <c r="R220" s="55"/>
      <c r="S220" s="55"/>
      <c r="T220" s="55"/>
      <c r="U220" s="55"/>
      <c r="V220" s="55"/>
      <c r="W220" s="55"/>
      <c r="X220" s="55"/>
      <c r="Y220" s="55"/>
      <c r="Z220" s="55"/>
      <c r="AA220" s="55"/>
      <c r="AB220" s="55"/>
      <c r="AC220" s="55"/>
      <c r="AD220" s="55"/>
      <c r="AE220" s="67"/>
    </row>
    <row r="221">
      <c r="Q221" s="55"/>
      <c r="R221" s="55"/>
      <c r="S221" s="55"/>
      <c r="T221" s="55"/>
      <c r="U221" s="55"/>
      <c r="V221" s="55"/>
      <c r="W221" s="55"/>
      <c r="X221" s="55"/>
      <c r="Y221" s="55"/>
      <c r="Z221" s="55"/>
      <c r="AA221" s="55"/>
      <c r="AB221" s="55"/>
      <c r="AC221" s="55"/>
      <c r="AD221" s="55"/>
      <c r="AE221" s="67"/>
    </row>
    <row r="222">
      <c r="Q222" s="55"/>
      <c r="R222" s="55"/>
      <c r="S222" s="55"/>
      <c r="T222" s="55"/>
      <c r="U222" s="55"/>
      <c r="V222" s="55"/>
      <c r="W222" s="55"/>
      <c r="X222" s="55"/>
      <c r="Y222" s="55"/>
      <c r="Z222" s="55"/>
      <c r="AA222" s="55"/>
      <c r="AB222" s="55"/>
      <c r="AC222" s="55"/>
      <c r="AD222" s="55"/>
      <c r="AE222" s="67"/>
    </row>
    <row r="223">
      <c r="Q223" s="55"/>
      <c r="R223" s="55"/>
      <c r="S223" s="55"/>
      <c r="T223" s="55"/>
      <c r="U223" s="55"/>
      <c r="V223" s="55"/>
      <c r="W223" s="55"/>
      <c r="X223" s="55"/>
      <c r="Y223" s="55"/>
      <c r="Z223" s="55"/>
      <c r="AA223" s="55"/>
      <c r="AB223" s="55"/>
      <c r="AC223" s="55"/>
      <c r="AD223" s="55"/>
      <c r="AE223" s="67"/>
    </row>
    <row r="224">
      <c r="Q224" s="55"/>
      <c r="R224" s="55"/>
      <c r="S224" s="55"/>
      <c r="T224" s="55"/>
      <c r="U224" s="55"/>
      <c r="V224" s="55"/>
      <c r="W224" s="55"/>
      <c r="X224" s="55"/>
      <c r="Y224" s="55"/>
      <c r="Z224" s="55"/>
      <c r="AA224" s="55"/>
      <c r="AB224" s="55"/>
      <c r="AC224" s="55"/>
      <c r="AD224" s="55"/>
      <c r="AE224" s="67"/>
    </row>
    <row r="225">
      <c r="Q225" s="55"/>
      <c r="R225" s="55"/>
      <c r="S225" s="55"/>
      <c r="T225" s="55"/>
      <c r="U225" s="55"/>
      <c r="V225" s="55"/>
      <c r="W225" s="55"/>
      <c r="X225" s="55"/>
      <c r="Y225" s="55"/>
      <c r="Z225" s="55"/>
      <c r="AA225" s="55"/>
      <c r="AB225" s="55"/>
      <c r="AC225" s="55"/>
      <c r="AD225" s="55"/>
      <c r="AE225" s="67"/>
    </row>
    <row r="226">
      <c r="Q226" s="55"/>
      <c r="R226" s="55"/>
      <c r="S226" s="55"/>
      <c r="T226" s="55"/>
      <c r="U226" s="55"/>
      <c r="V226" s="55"/>
      <c r="W226" s="55"/>
      <c r="X226" s="55"/>
      <c r="Y226" s="55"/>
      <c r="Z226" s="55"/>
      <c r="AA226" s="55"/>
      <c r="AB226" s="55"/>
      <c r="AC226" s="55"/>
      <c r="AD226" s="55"/>
      <c r="AE226" s="67"/>
    </row>
    <row r="227">
      <c r="Q227" s="55"/>
      <c r="R227" s="55"/>
      <c r="S227" s="55"/>
      <c r="T227" s="55"/>
      <c r="U227" s="55"/>
      <c r="V227" s="55"/>
      <c r="W227" s="55"/>
      <c r="X227" s="55"/>
      <c r="Y227" s="55"/>
      <c r="Z227" s="55"/>
      <c r="AA227" s="55"/>
      <c r="AB227" s="55"/>
      <c r="AC227" s="55"/>
      <c r="AD227" s="55"/>
      <c r="AE227" s="67"/>
    </row>
    <row r="228">
      <c r="Q228" s="55"/>
      <c r="R228" s="55"/>
      <c r="S228" s="55"/>
      <c r="T228" s="55"/>
      <c r="U228" s="55"/>
      <c r="V228" s="55"/>
      <c r="W228" s="55"/>
      <c r="X228" s="55"/>
      <c r="Y228" s="55"/>
      <c r="Z228" s="55"/>
      <c r="AA228" s="55"/>
      <c r="AB228" s="55"/>
      <c r="AC228" s="55"/>
      <c r="AD228" s="55"/>
      <c r="AE228" s="67"/>
    </row>
    <row r="229">
      <c r="Q229" s="55"/>
      <c r="R229" s="55"/>
      <c r="S229" s="55"/>
      <c r="T229" s="55"/>
      <c r="U229" s="55"/>
      <c r="V229" s="55"/>
      <c r="W229" s="55"/>
      <c r="X229" s="55"/>
      <c r="Y229" s="55"/>
      <c r="Z229" s="55"/>
      <c r="AA229" s="55"/>
      <c r="AB229" s="55"/>
      <c r="AC229" s="55"/>
      <c r="AD229" s="55"/>
      <c r="AE229" s="67"/>
    </row>
    <row r="230">
      <c r="Q230" s="55"/>
      <c r="R230" s="55"/>
      <c r="S230" s="55"/>
      <c r="T230" s="55"/>
      <c r="U230" s="55"/>
      <c r="V230" s="55"/>
      <c r="W230" s="55"/>
      <c r="X230" s="55"/>
      <c r="Y230" s="55"/>
      <c r="Z230" s="55"/>
      <c r="AA230" s="55"/>
      <c r="AB230" s="55"/>
      <c r="AC230" s="55"/>
      <c r="AD230" s="55"/>
      <c r="AE230" s="67"/>
    </row>
    <row r="231">
      <c r="Q231" s="55"/>
      <c r="R231" s="55"/>
      <c r="S231" s="55"/>
      <c r="T231" s="55"/>
      <c r="U231" s="55"/>
      <c r="V231" s="55"/>
      <c r="W231" s="55"/>
      <c r="X231" s="55"/>
      <c r="Y231" s="55"/>
      <c r="Z231" s="55"/>
      <c r="AA231" s="55"/>
      <c r="AB231" s="55"/>
      <c r="AC231" s="55"/>
      <c r="AD231" s="55"/>
      <c r="AE231" s="67"/>
    </row>
    <row r="232">
      <c r="Q232" s="55"/>
      <c r="R232" s="55"/>
      <c r="S232" s="55"/>
      <c r="T232" s="55"/>
      <c r="U232" s="55"/>
      <c r="V232" s="55"/>
      <c r="W232" s="55"/>
      <c r="X232" s="55"/>
      <c r="Y232" s="55"/>
      <c r="Z232" s="55"/>
      <c r="AA232" s="55"/>
      <c r="AB232" s="55"/>
      <c r="AC232" s="55"/>
      <c r="AD232" s="55"/>
      <c r="AE232" s="67"/>
    </row>
    <row r="233">
      <c r="Q233" s="55"/>
      <c r="R233" s="55"/>
      <c r="S233" s="55"/>
      <c r="T233" s="55"/>
      <c r="U233" s="55"/>
      <c r="V233" s="55"/>
      <c r="W233" s="55"/>
      <c r="X233" s="55"/>
      <c r="Y233" s="55"/>
      <c r="Z233" s="55"/>
      <c r="AA233" s="55"/>
      <c r="AB233" s="55"/>
      <c r="AC233" s="55"/>
      <c r="AD233" s="55"/>
      <c r="AE233" s="67"/>
    </row>
    <row r="234">
      <c r="Q234" s="55"/>
      <c r="R234" s="55"/>
      <c r="S234" s="55"/>
      <c r="T234" s="55"/>
      <c r="U234" s="55"/>
      <c r="V234" s="55"/>
      <c r="W234" s="55"/>
      <c r="X234" s="55"/>
      <c r="Y234" s="55"/>
      <c r="Z234" s="55"/>
      <c r="AA234" s="55"/>
      <c r="AB234" s="55"/>
      <c r="AC234" s="55"/>
      <c r="AD234" s="55"/>
      <c r="AE234" s="67"/>
    </row>
    <row r="235">
      <c r="Q235" s="55"/>
      <c r="R235" s="55"/>
      <c r="S235" s="55"/>
      <c r="T235" s="55"/>
      <c r="U235" s="55"/>
      <c r="V235" s="55"/>
      <c r="W235" s="55"/>
      <c r="X235" s="55"/>
      <c r="Y235" s="55"/>
      <c r="Z235" s="55"/>
      <c r="AA235" s="55"/>
      <c r="AB235" s="55"/>
      <c r="AC235" s="55"/>
      <c r="AD235" s="55"/>
      <c r="AE235" s="67"/>
    </row>
    <row r="236">
      <c r="Q236" s="55"/>
      <c r="R236" s="55"/>
      <c r="S236" s="55"/>
      <c r="T236" s="55"/>
      <c r="U236" s="55"/>
      <c r="V236" s="55"/>
      <c r="W236" s="55"/>
      <c r="X236" s="55"/>
      <c r="Y236" s="55"/>
      <c r="Z236" s="55"/>
      <c r="AA236" s="55"/>
      <c r="AB236" s="55"/>
      <c r="AC236" s="55"/>
      <c r="AD236" s="55"/>
      <c r="AE236" s="67"/>
    </row>
    <row r="237">
      <c r="Q237" s="55"/>
      <c r="R237" s="55"/>
      <c r="S237" s="55"/>
      <c r="T237" s="55"/>
      <c r="U237" s="55"/>
      <c r="V237" s="55"/>
      <c r="W237" s="55"/>
      <c r="X237" s="55"/>
      <c r="Y237" s="55"/>
      <c r="Z237" s="55"/>
      <c r="AA237" s="55"/>
      <c r="AB237" s="55"/>
      <c r="AC237" s="55"/>
      <c r="AD237" s="55"/>
      <c r="AE237" s="67"/>
    </row>
    <row r="238">
      <c r="Q238" s="55"/>
      <c r="R238" s="55"/>
      <c r="S238" s="55"/>
      <c r="T238" s="55"/>
      <c r="U238" s="55"/>
      <c r="V238" s="55"/>
      <c r="W238" s="55"/>
      <c r="X238" s="55"/>
      <c r="Y238" s="55"/>
      <c r="Z238" s="55"/>
      <c r="AA238" s="55"/>
      <c r="AB238" s="55"/>
      <c r="AC238" s="55"/>
      <c r="AD238" s="55"/>
      <c r="AE238" s="67"/>
    </row>
    <row r="239">
      <c r="Q239" s="55"/>
      <c r="R239" s="55"/>
      <c r="S239" s="55"/>
      <c r="T239" s="55"/>
      <c r="U239" s="55"/>
      <c r="V239" s="55"/>
      <c r="W239" s="55"/>
      <c r="X239" s="55"/>
      <c r="Y239" s="55"/>
      <c r="Z239" s="55"/>
      <c r="AA239" s="55"/>
      <c r="AB239" s="55"/>
      <c r="AC239" s="55"/>
      <c r="AD239" s="55"/>
      <c r="AE239" s="67"/>
    </row>
    <row r="240">
      <c r="Q240" s="55"/>
      <c r="R240" s="55"/>
      <c r="S240" s="55"/>
      <c r="T240" s="55"/>
      <c r="U240" s="55"/>
      <c r="V240" s="55"/>
      <c r="W240" s="55"/>
      <c r="X240" s="55"/>
      <c r="Y240" s="55"/>
      <c r="Z240" s="55"/>
      <c r="AA240" s="55"/>
      <c r="AB240" s="55"/>
      <c r="AC240" s="55"/>
      <c r="AD240" s="55"/>
      <c r="AE240" s="67"/>
    </row>
    <row r="241">
      <c r="Q241" s="55"/>
      <c r="R241" s="55"/>
      <c r="S241" s="55"/>
      <c r="T241" s="55"/>
      <c r="U241" s="55"/>
      <c r="V241" s="55"/>
      <c r="W241" s="55"/>
      <c r="X241" s="55"/>
      <c r="Y241" s="55"/>
      <c r="Z241" s="55"/>
      <c r="AA241" s="55"/>
      <c r="AB241" s="55"/>
      <c r="AC241" s="55"/>
      <c r="AD241" s="55"/>
      <c r="AE241" s="67"/>
    </row>
    <row r="242">
      <c r="Q242" s="55"/>
      <c r="R242" s="55"/>
      <c r="S242" s="55"/>
      <c r="T242" s="55"/>
      <c r="U242" s="55"/>
      <c r="V242" s="55"/>
      <c r="W242" s="55"/>
      <c r="X242" s="55"/>
      <c r="Y242" s="55"/>
      <c r="Z242" s="55"/>
      <c r="AA242" s="55"/>
      <c r="AB242" s="55"/>
      <c r="AC242" s="55"/>
      <c r="AD242" s="55"/>
      <c r="AE242" s="67"/>
    </row>
    <row r="243">
      <c r="Q243" s="55"/>
      <c r="R243" s="55"/>
      <c r="S243" s="55"/>
      <c r="T243" s="55"/>
      <c r="U243" s="55"/>
      <c r="V243" s="55"/>
      <c r="W243" s="55"/>
      <c r="X243" s="55"/>
      <c r="Y243" s="55"/>
      <c r="Z243" s="55"/>
      <c r="AA243" s="55"/>
      <c r="AB243" s="55"/>
      <c r="AC243" s="55"/>
      <c r="AD243" s="55"/>
      <c r="AE243" s="67"/>
    </row>
    <row r="244">
      <c r="Q244" s="55"/>
      <c r="R244" s="55"/>
      <c r="S244" s="55"/>
      <c r="T244" s="55"/>
      <c r="U244" s="55"/>
      <c r="V244" s="55"/>
      <c r="W244" s="55"/>
      <c r="X244" s="55"/>
      <c r="Y244" s="55"/>
      <c r="Z244" s="55"/>
      <c r="AA244" s="55"/>
      <c r="AB244" s="55"/>
      <c r="AC244" s="55"/>
      <c r="AD244" s="55"/>
      <c r="AE244" s="67"/>
    </row>
    <row r="245">
      <c r="Q245" s="55"/>
      <c r="R245" s="55"/>
      <c r="S245" s="55"/>
      <c r="T245" s="55"/>
      <c r="U245" s="55"/>
      <c r="V245" s="55"/>
      <c r="W245" s="55"/>
      <c r="X245" s="55"/>
      <c r="Y245" s="55"/>
      <c r="Z245" s="55"/>
      <c r="AA245" s="55"/>
      <c r="AB245" s="55"/>
      <c r="AC245" s="55"/>
      <c r="AD245" s="55"/>
      <c r="AE245" s="67"/>
    </row>
    <row r="246">
      <c r="Q246" s="55"/>
      <c r="R246" s="55"/>
      <c r="S246" s="55"/>
      <c r="T246" s="55"/>
      <c r="U246" s="55"/>
      <c r="V246" s="55"/>
      <c r="W246" s="55"/>
      <c r="X246" s="55"/>
      <c r="Y246" s="55"/>
      <c r="Z246" s="55"/>
      <c r="AA246" s="55"/>
      <c r="AB246" s="55"/>
      <c r="AC246" s="55"/>
      <c r="AD246" s="55"/>
      <c r="AE246" s="67"/>
    </row>
    <row r="247">
      <c r="Q247" s="55"/>
      <c r="R247" s="55"/>
      <c r="S247" s="55"/>
      <c r="T247" s="55"/>
      <c r="U247" s="55"/>
      <c r="V247" s="55"/>
      <c r="W247" s="55"/>
      <c r="X247" s="55"/>
      <c r="Y247" s="55"/>
      <c r="Z247" s="55"/>
      <c r="AA247" s="55"/>
      <c r="AB247" s="55"/>
      <c r="AC247" s="55"/>
      <c r="AD247" s="55"/>
      <c r="AE247" s="67"/>
    </row>
    <row r="248">
      <c r="Q248" s="55"/>
      <c r="R248" s="55"/>
      <c r="S248" s="55"/>
      <c r="T248" s="55"/>
      <c r="U248" s="55"/>
      <c r="V248" s="55"/>
      <c r="W248" s="55"/>
      <c r="X248" s="55"/>
      <c r="Y248" s="55"/>
      <c r="Z248" s="55"/>
      <c r="AA248" s="55"/>
      <c r="AB248" s="55"/>
      <c r="AC248" s="55"/>
      <c r="AD248" s="55"/>
      <c r="AE248" s="67"/>
    </row>
    <row r="249">
      <c r="Q249" s="55"/>
      <c r="R249" s="55"/>
      <c r="S249" s="55"/>
      <c r="T249" s="55"/>
      <c r="U249" s="55"/>
      <c r="V249" s="55"/>
      <c r="W249" s="55"/>
      <c r="X249" s="55"/>
      <c r="Y249" s="55"/>
      <c r="Z249" s="55"/>
      <c r="AA249" s="55"/>
      <c r="AB249" s="55"/>
      <c r="AC249" s="55"/>
      <c r="AD249" s="55"/>
      <c r="AE249" s="67"/>
    </row>
    <row r="250">
      <c r="Q250" s="55"/>
      <c r="R250" s="55"/>
      <c r="S250" s="55"/>
      <c r="T250" s="55"/>
      <c r="U250" s="55"/>
      <c r="V250" s="55"/>
      <c r="W250" s="55"/>
      <c r="X250" s="55"/>
      <c r="Y250" s="55"/>
      <c r="Z250" s="55"/>
      <c r="AA250" s="55"/>
      <c r="AB250" s="55"/>
      <c r="AC250" s="55"/>
      <c r="AD250" s="55"/>
      <c r="AE250" s="67"/>
    </row>
    <row r="251">
      <c r="Q251" s="55"/>
      <c r="R251" s="55"/>
      <c r="S251" s="55"/>
      <c r="T251" s="55"/>
      <c r="U251" s="55"/>
      <c r="V251" s="55"/>
      <c r="W251" s="55"/>
      <c r="X251" s="55"/>
      <c r="Y251" s="55"/>
      <c r="Z251" s="55"/>
      <c r="AA251" s="55"/>
      <c r="AB251" s="55"/>
      <c r="AC251" s="55"/>
      <c r="AD251" s="55"/>
      <c r="AE251" s="67"/>
    </row>
    <row r="252">
      <c r="Q252" s="55"/>
      <c r="R252" s="55"/>
      <c r="S252" s="55"/>
      <c r="T252" s="55"/>
      <c r="U252" s="55"/>
      <c r="V252" s="55"/>
      <c r="W252" s="55"/>
      <c r="X252" s="55"/>
      <c r="Y252" s="55"/>
      <c r="Z252" s="55"/>
      <c r="AA252" s="55"/>
      <c r="AB252" s="55"/>
      <c r="AC252" s="55"/>
      <c r="AD252" s="55"/>
      <c r="AE252" s="67"/>
    </row>
    <row r="253">
      <c r="Q253" s="55"/>
      <c r="R253" s="55"/>
      <c r="S253" s="55"/>
      <c r="T253" s="55"/>
      <c r="U253" s="55"/>
      <c r="V253" s="55"/>
      <c r="W253" s="55"/>
      <c r="X253" s="55"/>
      <c r="Y253" s="55"/>
      <c r="Z253" s="55"/>
      <c r="AA253" s="55"/>
      <c r="AB253" s="55"/>
      <c r="AC253" s="55"/>
      <c r="AD253" s="55"/>
      <c r="AE253" s="67"/>
    </row>
    <row r="254">
      <c r="Q254" s="55"/>
      <c r="R254" s="55"/>
      <c r="S254" s="55"/>
      <c r="T254" s="55"/>
      <c r="U254" s="55"/>
      <c r="V254" s="55"/>
      <c r="W254" s="55"/>
      <c r="X254" s="55"/>
      <c r="Y254" s="55"/>
      <c r="Z254" s="55"/>
      <c r="AA254" s="55"/>
      <c r="AB254" s="55"/>
      <c r="AC254" s="55"/>
      <c r="AD254" s="55"/>
      <c r="AE254" s="67"/>
    </row>
    <row r="255">
      <c r="Q255" s="55"/>
      <c r="R255" s="55"/>
      <c r="S255" s="55"/>
      <c r="T255" s="55"/>
      <c r="U255" s="55"/>
      <c r="V255" s="55"/>
      <c r="W255" s="55"/>
      <c r="X255" s="55"/>
      <c r="Y255" s="55"/>
      <c r="Z255" s="55"/>
      <c r="AA255" s="55"/>
      <c r="AB255" s="55"/>
      <c r="AC255" s="55"/>
      <c r="AD255" s="55"/>
      <c r="AE255" s="67"/>
    </row>
    <row r="256">
      <c r="Q256" s="55"/>
      <c r="R256" s="55"/>
      <c r="S256" s="55"/>
      <c r="T256" s="55"/>
      <c r="U256" s="55"/>
      <c r="V256" s="55"/>
      <c r="W256" s="55"/>
      <c r="X256" s="55"/>
      <c r="Y256" s="55"/>
      <c r="Z256" s="55"/>
      <c r="AA256" s="55"/>
      <c r="AB256" s="55"/>
      <c r="AC256" s="55"/>
      <c r="AD256" s="55"/>
      <c r="AE256" s="67"/>
    </row>
    <row r="257">
      <c r="Q257" s="55"/>
      <c r="R257" s="55"/>
      <c r="S257" s="55"/>
      <c r="T257" s="55"/>
      <c r="U257" s="55"/>
      <c r="V257" s="55"/>
      <c r="W257" s="55"/>
      <c r="X257" s="55"/>
      <c r="Y257" s="55"/>
      <c r="Z257" s="55"/>
      <c r="AA257" s="55"/>
      <c r="AB257" s="55"/>
      <c r="AC257" s="55"/>
      <c r="AD257" s="55"/>
      <c r="AE257" s="67"/>
    </row>
    <row r="258">
      <c r="Q258" s="55"/>
      <c r="R258" s="55"/>
      <c r="S258" s="55"/>
      <c r="T258" s="55"/>
      <c r="U258" s="55"/>
      <c r="V258" s="55"/>
      <c r="W258" s="55"/>
      <c r="X258" s="55"/>
      <c r="Y258" s="55"/>
      <c r="Z258" s="55"/>
      <c r="AA258" s="55"/>
      <c r="AB258" s="55"/>
      <c r="AC258" s="55"/>
      <c r="AD258" s="55"/>
      <c r="AE258" s="67"/>
    </row>
    <row r="259">
      <c r="Q259" s="55"/>
      <c r="R259" s="55"/>
      <c r="S259" s="55"/>
      <c r="T259" s="55"/>
      <c r="U259" s="55"/>
      <c r="V259" s="55"/>
      <c r="W259" s="55"/>
      <c r="X259" s="55"/>
      <c r="Y259" s="55"/>
      <c r="Z259" s="55"/>
      <c r="AA259" s="55"/>
      <c r="AB259" s="55"/>
      <c r="AC259" s="55"/>
      <c r="AD259" s="55"/>
      <c r="AE259" s="67"/>
    </row>
    <row r="260">
      <c r="Q260" s="55"/>
      <c r="R260" s="55"/>
      <c r="S260" s="55"/>
      <c r="T260" s="55"/>
      <c r="U260" s="55"/>
      <c r="V260" s="55"/>
      <c r="W260" s="55"/>
      <c r="X260" s="55"/>
      <c r="Y260" s="55"/>
      <c r="Z260" s="55"/>
      <c r="AA260" s="55"/>
      <c r="AB260" s="55"/>
      <c r="AC260" s="55"/>
      <c r="AD260" s="55"/>
      <c r="AE260" s="67"/>
    </row>
    <row r="261">
      <c r="Q261" s="55"/>
      <c r="R261" s="55"/>
      <c r="S261" s="55"/>
      <c r="T261" s="55"/>
      <c r="U261" s="55"/>
      <c r="V261" s="55"/>
      <c r="W261" s="55"/>
      <c r="X261" s="55"/>
      <c r="Y261" s="55"/>
      <c r="Z261" s="55"/>
      <c r="AA261" s="55"/>
      <c r="AB261" s="55"/>
      <c r="AC261" s="55"/>
      <c r="AD261" s="55"/>
      <c r="AE261" s="67"/>
    </row>
    <row r="262">
      <c r="Q262" s="55"/>
      <c r="R262" s="55"/>
      <c r="S262" s="55"/>
      <c r="T262" s="55"/>
      <c r="U262" s="55"/>
      <c r="V262" s="55"/>
      <c r="W262" s="55"/>
      <c r="X262" s="55"/>
      <c r="Y262" s="55"/>
      <c r="Z262" s="55"/>
      <c r="AA262" s="55"/>
      <c r="AB262" s="55"/>
      <c r="AC262" s="55"/>
      <c r="AD262" s="55"/>
      <c r="AE262" s="67"/>
    </row>
    <row r="263">
      <c r="Q263" s="55"/>
      <c r="R263" s="55"/>
      <c r="S263" s="55"/>
      <c r="T263" s="55"/>
      <c r="U263" s="55"/>
      <c r="V263" s="55"/>
      <c r="W263" s="55"/>
      <c r="X263" s="55"/>
      <c r="Y263" s="55"/>
      <c r="Z263" s="55"/>
      <c r="AA263" s="55"/>
      <c r="AB263" s="55"/>
      <c r="AC263" s="55"/>
      <c r="AD263" s="55"/>
      <c r="AE263" s="67"/>
    </row>
    <row r="264">
      <c r="Q264" s="55"/>
      <c r="R264" s="55"/>
      <c r="S264" s="55"/>
      <c r="T264" s="55"/>
      <c r="U264" s="55"/>
      <c r="V264" s="55"/>
      <c r="W264" s="55"/>
      <c r="X264" s="55"/>
      <c r="Y264" s="55"/>
      <c r="Z264" s="55"/>
      <c r="AA264" s="55"/>
      <c r="AB264" s="55"/>
      <c r="AC264" s="55"/>
      <c r="AD264" s="55"/>
      <c r="AE264" s="67"/>
    </row>
    <row r="265">
      <c r="Q265" s="55"/>
      <c r="R265" s="55"/>
      <c r="S265" s="55"/>
      <c r="T265" s="55"/>
      <c r="U265" s="55"/>
      <c r="V265" s="55"/>
      <c r="W265" s="55"/>
      <c r="X265" s="55"/>
      <c r="Y265" s="55"/>
      <c r="Z265" s="55"/>
      <c r="AA265" s="55"/>
      <c r="AB265" s="55"/>
      <c r="AC265" s="55"/>
      <c r="AD265" s="55"/>
      <c r="AE265" s="67"/>
    </row>
    <row r="266">
      <c r="Q266" s="55"/>
      <c r="R266" s="55"/>
      <c r="S266" s="55"/>
      <c r="T266" s="55"/>
      <c r="U266" s="55"/>
      <c r="V266" s="55"/>
      <c r="W266" s="55"/>
      <c r="X266" s="55"/>
      <c r="Y266" s="55"/>
      <c r="Z266" s="55"/>
      <c r="AA266" s="55"/>
      <c r="AB266" s="55"/>
      <c r="AC266" s="55"/>
      <c r="AD266" s="55"/>
      <c r="AE266" s="67"/>
    </row>
    <row r="267">
      <c r="Q267" s="55"/>
      <c r="R267" s="55"/>
      <c r="S267" s="55"/>
      <c r="T267" s="55"/>
      <c r="U267" s="55"/>
      <c r="V267" s="55"/>
      <c r="W267" s="55"/>
      <c r="X267" s="55"/>
      <c r="Y267" s="55"/>
      <c r="Z267" s="55"/>
      <c r="AA267" s="55"/>
      <c r="AB267" s="55"/>
      <c r="AC267" s="55"/>
      <c r="AD267" s="55"/>
      <c r="AE267" s="67"/>
    </row>
    <row r="268">
      <c r="Q268" s="55"/>
      <c r="R268" s="55"/>
      <c r="S268" s="55"/>
      <c r="T268" s="55"/>
      <c r="U268" s="55"/>
      <c r="V268" s="55"/>
      <c r="W268" s="55"/>
      <c r="X268" s="55"/>
      <c r="Y268" s="55"/>
      <c r="Z268" s="55"/>
      <c r="AA268" s="55"/>
      <c r="AB268" s="55"/>
      <c r="AC268" s="55"/>
      <c r="AD268" s="55"/>
      <c r="AE268" s="67"/>
    </row>
    <row r="269">
      <c r="Q269" s="55"/>
      <c r="R269" s="55"/>
      <c r="S269" s="55"/>
      <c r="T269" s="55"/>
      <c r="U269" s="55"/>
      <c r="V269" s="55"/>
      <c r="W269" s="55"/>
      <c r="X269" s="55"/>
      <c r="Y269" s="55"/>
      <c r="Z269" s="55"/>
      <c r="AA269" s="55"/>
      <c r="AB269" s="55"/>
      <c r="AC269" s="55"/>
      <c r="AD269" s="55"/>
      <c r="AE269" s="67"/>
    </row>
    <row r="270">
      <c r="Q270" s="55"/>
      <c r="R270" s="55"/>
      <c r="S270" s="55"/>
      <c r="T270" s="55"/>
      <c r="U270" s="55"/>
      <c r="V270" s="55"/>
      <c r="W270" s="55"/>
      <c r="X270" s="55"/>
      <c r="Y270" s="55"/>
      <c r="Z270" s="55"/>
      <c r="AA270" s="55"/>
      <c r="AB270" s="55"/>
      <c r="AC270" s="55"/>
      <c r="AD270" s="55"/>
      <c r="AE270" s="67"/>
    </row>
    <row r="271">
      <c r="Q271" s="55"/>
      <c r="R271" s="55"/>
      <c r="S271" s="55"/>
      <c r="T271" s="55"/>
      <c r="U271" s="55"/>
      <c r="V271" s="55"/>
      <c r="W271" s="55"/>
      <c r="X271" s="55"/>
      <c r="Y271" s="55"/>
      <c r="Z271" s="55"/>
      <c r="AA271" s="55"/>
      <c r="AB271" s="55"/>
      <c r="AC271" s="55"/>
      <c r="AD271" s="55"/>
      <c r="AE271" s="67"/>
    </row>
    <row r="272">
      <c r="Q272" s="55"/>
      <c r="R272" s="55"/>
      <c r="S272" s="55"/>
      <c r="T272" s="55"/>
      <c r="U272" s="55"/>
      <c r="V272" s="55"/>
      <c r="W272" s="55"/>
      <c r="X272" s="55"/>
      <c r="Y272" s="55"/>
      <c r="Z272" s="55"/>
      <c r="AA272" s="55"/>
      <c r="AB272" s="55"/>
      <c r="AC272" s="55"/>
      <c r="AD272" s="55"/>
      <c r="AE272" s="67"/>
    </row>
    <row r="273">
      <c r="Q273" s="55"/>
      <c r="R273" s="55"/>
      <c r="S273" s="55"/>
      <c r="T273" s="55"/>
      <c r="U273" s="55"/>
      <c r="V273" s="55"/>
      <c r="W273" s="55"/>
      <c r="X273" s="55"/>
      <c r="Y273" s="55"/>
      <c r="Z273" s="55"/>
      <c r="AA273" s="55"/>
      <c r="AB273" s="55"/>
      <c r="AC273" s="55"/>
      <c r="AD273" s="55"/>
      <c r="AE273" s="67"/>
    </row>
    <row r="274">
      <c r="Q274" s="55"/>
      <c r="R274" s="55"/>
      <c r="S274" s="55"/>
      <c r="T274" s="55"/>
      <c r="U274" s="55"/>
      <c r="V274" s="55"/>
      <c r="W274" s="55"/>
      <c r="X274" s="55"/>
      <c r="Y274" s="55"/>
      <c r="Z274" s="55"/>
      <c r="AA274" s="55"/>
      <c r="AB274" s="55"/>
      <c r="AC274" s="55"/>
      <c r="AD274" s="55"/>
      <c r="AE274" s="67"/>
    </row>
    <row r="275">
      <c r="Q275" s="55"/>
      <c r="R275" s="55"/>
      <c r="S275" s="55"/>
      <c r="T275" s="55"/>
      <c r="U275" s="55"/>
      <c r="V275" s="55"/>
      <c r="W275" s="55"/>
      <c r="X275" s="55"/>
      <c r="Y275" s="55"/>
      <c r="Z275" s="55"/>
      <c r="AA275" s="55"/>
      <c r="AB275" s="55"/>
      <c r="AC275" s="55"/>
      <c r="AD275" s="55"/>
      <c r="AE275" s="67"/>
    </row>
    <row r="276">
      <c r="Q276" s="55"/>
      <c r="R276" s="55"/>
      <c r="S276" s="55"/>
      <c r="T276" s="55"/>
      <c r="U276" s="55"/>
      <c r="V276" s="55"/>
      <c r="W276" s="55"/>
      <c r="X276" s="55"/>
      <c r="Y276" s="55"/>
      <c r="Z276" s="55"/>
      <c r="AA276" s="55"/>
      <c r="AB276" s="55"/>
      <c r="AC276" s="55"/>
      <c r="AD276" s="55"/>
      <c r="AE276" s="67"/>
    </row>
    <row r="277">
      <c r="Q277" s="55"/>
      <c r="R277" s="55"/>
      <c r="S277" s="55"/>
      <c r="T277" s="55"/>
      <c r="U277" s="55"/>
      <c r="V277" s="55"/>
      <c r="W277" s="55"/>
      <c r="X277" s="55"/>
      <c r="Y277" s="55"/>
      <c r="Z277" s="55"/>
      <c r="AA277" s="55"/>
      <c r="AB277" s="55"/>
      <c r="AC277" s="55"/>
      <c r="AD277" s="55"/>
      <c r="AE277" s="67"/>
    </row>
    <row r="278">
      <c r="Q278" s="55"/>
      <c r="R278" s="55"/>
      <c r="S278" s="55"/>
      <c r="T278" s="55"/>
      <c r="U278" s="55"/>
      <c r="V278" s="55"/>
      <c r="W278" s="55"/>
      <c r="X278" s="55"/>
      <c r="Y278" s="55"/>
      <c r="Z278" s="55"/>
      <c r="AA278" s="55"/>
      <c r="AB278" s="55"/>
      <c r="AC278" s="55"/>
      <c r="AD278" s="55"/>
      <c r="AE278" s="67"/>
    </row>
    <row r="279">
      <c r="Q279" s="55"/>
      <c r="R279" s="55"/>
      <c r="S279" s="55"/>
      <c r="T279" s="55"/>
      <c r="U279" s="55"/>
      <c r="V279" s="55"/>
      <c r="W279" s="55"/>
      <c r="X279" s="55"/>
      <c r="Y279" s="55"/>
      <c r="Z279" s="55"/>
      <c r="AA279" s="55"/>
      <c r="AB279" s="55"/>
      <c r="AC279" s="55"/>
      <c r="AD279" s="55"/>
      <c r="AE279" s="67"/>
    </row>
    <row r="280">
      <c r="Q280" s="55"/>
      <c r="R280" s="55"/>
      <c r="S280" s="55"/>
      <c r="T280" s="55"/>
      <c r="U280" s="55"/>
      <c r="V280" s="55"/>
      <c r="W280" s="55"/>
      <c r="X280" s="55"/>
      <c r="Y280" s="55"/>
      <c r="Z280" s="55"/>
      <c r="AA280" s="55"/>
      <c r="AB280" s="55"/>
      <c r="AC280" s="55"/>
      <c r="AD280" s="55"/>
      <c r="AE280" s="67"/>
    </row>
    <row r="281">
      <c r="Q281" s="55"/>
      <c r="R281" s="55"/>
      <c r="S281" s="55"/>
      <c r="T281" s="55"/>
      <c r="U281" s="55"/>
      <c r="V281" s="55"/>
      <c r="W281" s="55"/>
      <c r="X281" s="55"/>
      <c r="Y281" s="55"/>
      <c r="Z281" s="55"/>
      <c r="AA281" s="55"/>
      <c r="AB281" s="55"/>
      <c r="AC281" s="55"/>
      <c r="AD281" s="55"/>
      <c r="AE281" s="67"/>
    </row>
    <row r="282">
      <c r="Q282" s="55"/>
      <c r="R282" s="55"/>
      <c r="S282" s="55"/>
      <c r="T282" s="55"/>
      <c r="U282" s="55"/>
      <c r="V282" s="55"/>
      <c r="W282" s="55"/>
      <c r="X282" s="55"/>
      <c r="Y282" s="55"/>
      <c r="Z282" s="55"/>
      <c r="AA282" s="55"/>
      <c r="AB282" s="55"/>
      <c r="AC282" s="55"/>
      <c r="AD282" s="55"/>
      <c r="AE282" s="67"/>
    </row>
    <row r="283">
      <c r="Q283" s="55"/>
      <c r="R283" s="55"/>
      <c r="S283" s="55"/>
      <c r="T283" s="55"/>
      <c r="U283" s="55"/>
      <c r="V283" s="55"/>
      <c r="W283" s="55"/>
      <c r="X283" s="55"/>
      <c r="Y283" s="55"/>
      <c r="Z283" s="55"/>
      <c r="AA283" s="55"/>
      <c r="AB283" s="55"/>
      <c r="AC283" s="55"/>
      <c r="AD283" s="55"/>
      <c r="AE283" s="67"/>
    </row>
    <row r="284">
      <c r="Q284" s="55"/>
      <c r="R284" s="55"/>
      <c r="S284" s="55"/>
      <c r="T284" s="55"/>
      <c r="U284" s="55"/>
      <c r="V284" s="55"/>
      <c r="W284" s="55"/>
      <c r="X284" s="55"/>
      <c r="Y284" s="55"/>
      <c r="Z284" s="55"/>
      <c r="AA284" s="55"/>
      <c r="AB284" s="55"/>
      <c r="AC284" s="55"/>
      <c r="AD284" s="55"/>
      <c r="AE284" s="67"/>
    </row>
    <row r="285">
      <c r="Q285" s="55"/>
      <c r="R285" s="55"/>
      <c r="S285" s="55"/>
      <c r="T285" s="55"/>
      <c r="U285" s="55"/>
      <c r="V285" s="55"/>
      <c r="W285" s="55"/>
      <c r="X285" s="55"/>
      <c r="Y285" s="55"/>
      <c r="Z285" s="55"/>
      <c r="AA285" s="55"/>
      <c r="AB285" s="55"/>
      <c r="AC285" s="55"/>
      <c r="AD285" s="55"/>
      <c r="AE285" s="67"/>
    </row>
    <row r="286">
      <c r="Q286" s="55"/>
      <c r="R286" s="55"/>
      <c r="S286" s="55"/>
      <c r="T286" s="55"/>
      <c r="U286" s="55"/>
      <c r="V286" s="55"/>
      <c r="W286" s="55"/>
      <c r="X286" s="55"/>
      <c r="Y286" s="55"/>
      <c r="Z286" s="55"/>
      <c r="AA286" s="55"/>
      <c r="AB286" s="55"/>
      <c r="AC286" s="55"/>
      <c r="AD286" s="55"/>
      <c r="AE286" s="67"/>
    </row>
    <row r="287">
      <c r="Q287" s="55"/>
      <c r="R287" s="55"/>
      <c r="S287" s="55"/>
      <c r="T287" s="55"/>
      <c r="U287" s="55"/>
      <c r="V287" s="55"/>
      <c r="W287" s="55"/>
      <c r="X287" s="55"/>
      <c r="Y287" s="55"/>
      <c r="Z287" s="55"/>
      <c r="AA287" s="55"/>
      <c r="AB287" s="55"/>
      <c r="AC287" s="55"/>
      <c r="AD287" s="55"/>
      <c r="AE287" s="67"/>
    </row>
    <row r="288">
      <c r="Q288" s="55"/>
      <c r="R288" s="55"/>
      <c r="S288" s="55"/>
      <c r="T288" s="55"/>
      <c r="U288" s="55"/>
      <c r="V288" s="55"/>
      <c r="W288" s="55"/>
      <c r="X288" s="55"/>
      <c r="Y288" s="55"/>
      <c r="Z288" s="55"/>
      <c r="AA288" s="55"/>
      <c r="AB288" s="55"/>
      <c r="AC288" s="55"/>
      <c r="AD288" s="55"/>
      <c r="AE288" s="67"/>
    </row>
    <row r="289">
      <c r="Q289" s="55"/>
      <c r="R289" s="55"/>
      <c r="S289" s="55"/>
      <c r="T289" s="55"/>
      <c r="U289" s="55"/>
      <c r="V289" s="55"/>
      <c r="W289" s="55"/>
      <c r="X289" s="55"/>
      <c r="Y289" s="55"/>
      <c r="Z289" s="55"/>
      <c r="AA289" s="55"/>
      <c r="AB289" s="55"/>
      <c r="AC289" s="55"/>
      <c r="AD289" s="55"/>
      <c r="AE289" s="67"/>
    </row>
    <row r="290">
      <c r="Q290" s="55"/>
      <c r="R290" s="55"/>
      <c r="S290" s="55"/>
      <c r="T290" s="55"/>
      <c r="U290" s="55"/>
      <c r="V290" s="55"/>
      <c r="W290" s="55"/>
      <c r="X290" s="55"/>
      <c r="Y290" s="55"/>
      <c r="Z290" s="55"/>
      <c r="AA290" s="55"/>
      <c r="AB290" s="55"/>
      <c r="AC290" s="55"/>
      <c r="AD290" s="55"/>
      <c r="AE290" s="67"/>
    </row>
    <row r="291">
      <c r="Q291" s="55"/>
      <c r="R291" s="55"/>
      <c r="S291" s="55"/>
      <c r="T291" s="55"/>
      <c r="U291" s="55"/>
      <c r="V291" s="55"/>
      <c r="W291" s="55"/>
      <c r="X291" s="55"/>
      <c r="Y291" s="55"/>
      <c r="Z291" s="55"/>
      <c r="AA291" s="55"/>
      <c r="AB291" s="55"/>
      <c r="AC291" s="55"/>
      <c r="AD291" s="55"/>
      <c r="AE291" s="67"/>
    </row>
    <row r="292">
      <c r="Q292" s="55"/>
      <c r="R292" s="55"/>
      <c r="S292" s="55"/>
      <c r="T292" s="55"/>
      <c r="U292" s="55"/>
      <c r="V292" s="55"/>
      <c r="W292" s="55"/>
      <c r="X292" s="55"/>
      <c r="Y292" s="55"/>
      <c r="Z292" s="55"/>
      <c r="AA292" s="55"/>
      <c r="AB292" s="55"/>
      <c r="AC292" s="55"/>
      <c r="AD292" s="55"/>
      <c r="AE292" s="67"/>
    </row>
    <row r="293">
      <c r="Q293" s="55"/>
      <c r="R293" s="55"/>
      <c r="S293" s="55"/>
      <c r="T293" s="55"/>
      <c r="U293" s="55"/>
      <c r="V293" s="55"/>
      <c r="W293" s="55"/>
      <c r="X293" s="55"/>
      <c r="Y293" s="55"/>
      <c r="Z293" s="55"/>
      <c r="AA293" s="55"/>
      <c r="AB293" s="55"/>
      <c r="AC293" s="55"/>
      <c r="AD293" s="55"/>
      <c r="AE293" s="67"/>
    </row>
    <row r="294">
      <c r="Q294" s="55"/>
      <c r="R294" s="55"/>
      <c r="S294" s="55"/>
      <c r="T294" s="55"/>
      <c r="U294" s="55"/>
      <c r="V294" s="55"/>
      <c r="W294" s="55"/>
      <c r="X294" s="55"/>
      <c r="Y294" s="55"/>
      <c r="Z294" s="55"/>
      <c r="AA294" s="55"/>
      <c r="AB294" s="55"/>
      <c r="AC294" s="55"/>
      <c r="AD294" s="55"/>
      <c r="AE294" s="67"/>
    </row>
    <row r="295">
      <c r="Q295" s="55"/>
      <c r="R295" s="55"/>
      <c r="S295" s="55"/>
      <c r="T295" s="55"/>
      <c r="U295" s="55"/>
      <c r="V295" s="55"/>
      <c r="W295" s="55"/>
      <c r="X295" s="55"/>
      <c r="Y295" s="55"/>
      <c r="Z295" s="55"/>
      <c r="AA295" s="55"/>
      <c r="AB295" s="55"/>
      <c r="AC295" s="55"/>
      <c r="AD295" s="55"/>
      <c r="AE295" s="67"/>
    </row>
    <row r="296">
      <c r="Q296" s="55"/>
      <c r="R296" s="55"/>
      <c r="S296" s="55"/>
      <c r="T296" s="55"/>
      <c r="U296" s="55"/>
      <c r="V296" s="55"/>
      <c r="W296" s="55"/>
      <c r="X296" s="55"/>
      <c r="Y296" s="55"/>
      <c r="Z296" s="55"/>
      <c r="AA296" s="55"/>
      <c r="AB296" s="55"/>
      <c r="AC296" s="55"/>
      <c r="AD296" s="55"/>
      <c r="AE296" s="67"/>
    </row>
    <row r="297">
      <c r="Q297" s="55"/>
      <c r="R297" s="55"/>
      <c r="S297" s="55"/>
      <c r="T297" s="55"/>
      <c r="U297" s="55"/>
      <c r="V297" s="55"/>
      <c r="W297" s="55"/>
      <c r="X297" s="55"/>
      <c r="Y297" s="55"/>
      <c r="Z297" s="55"/>
      <c r="AA297" s="55"/>
      <c r="AB297" s="55"/>
      <c r="AC297" s="55"/>
      <c r="AD297" s="55"/>
      <c r="AE297" s="67"/>
    </row>
    <row r="298">
      <c r="Q298" s="55"/>
      <c r="R298" s="55"/>
      <c r="S298" s="55"/>
      <c r="T298" s="55"/>
      <c r="U298" s="55"/>
      <c r="V298" s="55"/>
      <c r="W298" s="55"/>
      <c r="X298" s="55"/>
      <c r="Y298" s="55"/>
      <c r="Z298" s="55"/>
      <c r="AA298" s="55"/>
      <c r="AB298" s="55"/>
      <c r="AC298" s="55"/>
      <c r="AD298" s="55"/>
      <c r="AE298" s="67"/>
    </row>
    <row r="299">
      <c r="Q299" s="55"/>
      <c r="R299" s="55"/>
      <c r="S299" s="55"/>
      <c r="T299" s="55"/>
      <c r="U299" s="55"/>
      <c r="V299" s="55"/>
      <c r="W299" s="55"/>
      <c r="X299" s="55"/>
      <c r="Y299" s="55"/>
      <c r="Z299" s="55"/>
      <c r="AA299" s="55"/>
      <c r="AB299" s="55"/>
      <c r="AC299" s="55"/>
      <c r="AD299" s="55"/>
      <c r="AE299" s="67"/>
    </row>
    <row r="300">
      <c r="Q300" s="55"/>
      <c r="R300" s="55"/>
      <c r="S300" s="55"/>
      <c r="T300" s="55"/>
      <c r="U300" s="55"/>
      <c r="V300" s="55"/>
      <c r="W300" s="55"/>
      <c r="X300" s="55"/>
      <c r="Y300" s="55"/>
      <c r="Z300" s="55"/>
      <c r="AA300" s="55"/>
      <c r="AB300" s="55"/>
      <c r="AC300" s="55"/>
      <c r="AD300" s="55"/>
      <c r="AE300" s="67"/>
    </row>
    <row r="301">
      <c r="Q301" s="55"/>
      <c r="R301" s="55"/>
      <c r="S301" s="55"/>
      <c r="T301" s="55"/>
      <c r="U301" s="55"/>
      <c r="V301" s="55"/>
      <c r="W301" s="55"/>
      <c r="X301" s="55"/>
      <c r="Y301" s="55"/>
      <c r="Z301" s="55"/>
      <c r="AA301" s="55"/>
      <c r="AB301" s="55"/>
      <c r="AC301" s="55"/>
      <c r="AD301" s="55"/>
      <c r="AE301" s="67"/>
    </row>
    <row r="302">
      <c r="Q302" s="55"/>
      <c r="R302" s="55"/>
      <c r="S302" s="55"/>
      <c r="T302" s="55"/>
      <c r="U302" s="55"/>
      <c r="V302" s="55"/>
      <c r="W302" s="55"/>
      <c r="X302" s="55"/>
      <c r="Y302" s="55"/>
      <c r="Z302" s="55"/>
      <c r="AA302" s="55"/>
      <c r="AB302" s="55"/>
      <c r="AC302" s="55"/>
      <c r="AD302" s="55"/>
      <c r="AE302" s="67"/>
    </row>
    <row r="303">
      <c r="Q303" s="55"/>
      <c r="R303" s="55"/>
      <c r="S303" s="55"/>
      <c r="T303" s="55"/>
      <c r="U303" s="55"/>
      <c r="V303" s="55"/>
      <c r="W303" s="55"/>
      <c r="X303" s="55"/>
      <c r="Y303" s="55"/>
      <c r="Z303" s="55"/>
      <c r="AA303" s="55"/>
      <c r="AB303" s="55"/>
      <c r="AC303" s="55"/>
      <c r="AD303" s="55"/>
      <c r="AE303" s="67"/>
    </row>
    <row r="304">
      <c r="Q304" s="55"/>
      <c r="R304" s="55"/>
      <c r="S304" s="55"/>
      <c r="T304" s="55"/>
      <c r="U304" s="55"/>
      <c r="V304" s="55"/>
      <c r="W304" s="55"/>
      <c r="X304" s="55"/>
      <c r="Y304" s="55"/>
      <c r="Z304" s="55"/>
      <c r="AA304" s="55"/>
      <c r="AB304" s="55"/>
      <c r="AC304" s="55"/>
      <c r="AD304" s="55"/>
      <c r="AE304" s="67"/>
    </row>
    <row r="305">
      <c r="Q305" s="55"/>
      <c r="R305" s="55"/>
      <c r="S305" s="55"/>
      <c r="T305" s="55"/>
      <c r="U305" s="55"/>
      <c r="V305" s="55"/>
      <c r="W305" s="55"/>
      <c r="X305" s="55"/>
      <c r="Y305" s="55"/>
      <c r="Z305" s="55"/>
      <c r="AA305" s="55"/>
      <c r="AB305" s="55"/>
      <c r="AC305" s="55"/>
      <c r="AD305" s="55"/>
      <c r="AE305" s="67"/>
    </row>
    <row r="306">
      <c r="Q306" s="55"/>
      <c r="R306" s="55"/>
      <c r="S306" s="55"/>
      <c r="T306" s="55"/>
      <c r="U306" s="55"/>
      <c r="V306" s="55"/>
      <c r="W306" s="55"/>
      <c r="X306" s="55"/>
      <c r="Y306" s="55"/>
      <c r="Z306" s="55"/>
      <c r="AA306" s="55"/>
      <c r="AB306" s="55"/>
      <c r="AC306" s="55"/>
      <c r="AD306" s="55"/>
      <c r="AE306" s="67"/>
    </row>
    <row r="307">
      <c r="Q307" s="55"/>
      <c r="R307" s="55"/>
      <c r="S307" s="55"/>
      <c r="T307" s="55"/>
      <c r="U307" s="55"/>
      <c r="V307" s="55"/>
      <c r="W307" s="55"/>
      <c r="X307" s="55"/>
      <c r="Y307" s="55"/>
      <c r="Z307" s="55"/>
      <c r="AA307" s="55"/>
      <c r="AB307" s="55"/>
      <c r="AC307" s="55"/>
      <c r="AD307" s="55"/>
      <c r="AE307" s="67"/>
    </row>
    <row r="308">
      <c r="Q308" s="55"/>
      <c r="R308" s="55"/>
      <c r="S308" s="55"/>
      <c r="T308" s="55"/>
      <c r="U308" s="55"/>
      <c r="V308" s="55"/>
      <c r="W308" s="55"/>
      <c r="X308" s="55"/>
      <c r="Y308" s="55"/>
      <c r="Z308" s="55"/>
      <c r="AA308" s="55"/>
      <c r="AB308" s="55"/>
      <c r="AC308" s="55"/>
      <c r="AD308" s="55"/>
      <c r="AE308" s="67"/>
    </row>
    <row r="309">
      <c r="Q309" s="55"/>
      <c r="R309" s="55"/>
      <c r="S309" s="55"/>
      <c r="T309" s="55"/>
      <c r="U309" s="55"/>
      <c r="V309" s="55"/>
      <c r="W309" s="55"/>
      <c r="X309" s="55"/>
      <c r="Y309" s="55"/>
      <c r="Z309" s="55"/>
      <c r="AA309" s="55"/>
      <c r="AB309" s="55"/>
      <c r="AC309" s="55"/>
      <c r="AD309" s="55"/>
      <c r="AE309" s="67"/>
    </row>
    <row r="310">
      <c r="Q310" s="55"/>
      <c r="R310" s="55"/>
      <c r="S310" s="55"/>
      <c r="T310" s="55"/>
      <c r="U310" s="55"/>
      <c r="V310" s="55"/>
      <c r="W310" s="55"/>
      <c r="X310" s="55"/>
      <c r="Y310" s="55"/>
      <c r="Z310" s="55"/>
      <c r="AA310" s="55"/>
      <c r="AB310" s="55"/>
      <c r="AC310" s="55"/>
      <c r="AD310" s="55"/>
      <c r="AE310" s="67"/>
    </row>
    <row r="311">
      <c r="Q311" s="55"/>
      <c r="R311" s="55"/>
      <c r="S311" s="55"/>
      <c r="T311" s="55"/>
      <c r="U311" s="55"/>
      <c r="V311" s="55"/>
      <c r="W311" s="55"/>
      <c r="X311" s="55"/>
      <c r="Y311" s="55"/>
      <c r="Z311" s="55"/>
      <c r="AA311" s="55"/>
      <c r="AB311" s="55"/>
      <c r="AC311" s="55"/>
      <c r="AD311" s="55"/>
      <c r="AE311" s="67"/>
    </row>
    <row r="312">
      <c r="Q312" s="55"/>
      <c r="R312" s="55"/>
      <c r="S312" s="55"/>
      <c r="T312" s="55"/>
      <c r="U312" s="55"/>
      <c r="V312" s="55"/>
      <c r="W312" s="55"/>
      <c r="X312" s="55"/>
      <c r="Y312" s="55"/>
      <c r="Z312" s="55"/>
      <c r="AA312" s="55"/>
      <c r="AB312" s="55"/>
      <c r="AC312" s="55"/>
      <c r="AD312" s="55"/>
      <c r="AE312" s="67"/>
    </row>
    <row r="313">
      <c r="Q313" s="55"/>
      <c r="R313" s="55"/>
      <c r="S313" s="55"/>
      <c r="T313" s="55"/>
      <c r="U313" s="55"/>
      <c r="V313" s="55"/>
      <c r="W313" s="55"/>
      <c r="X313" s="55"/>
      <c r="Y313" s="55"/>
      <c r="Z313" s="55"/>
      <c r="AA313" s="55"/>
      <c r="AB313" s="55"/>
      <c r="AC313" s="55"/>
      <c r="AD313" s="55"/>
      <c r="AE313" s="67"/>
    </row>
    <row r="314">
      <c r="Q314" s="55"/>
      <c r="R314" s="55"/>
      <c r="S314" s="55"/>
      <c r="T314" s="55"/>
      <c r="U314" s="55"/>
      <c r="V314" s="55"/>
      <c r="W314" s="55"/>
      <c r="X314" s="55"/>
      <c r="Y314" s="55"/>
      <c r="Z314" s="55"/>
      <c r="AA314" s="55"/>
      <c r="AB314" s="55"/>
      <c r="AC314" s="55"/>
      <c r="AD314" s="55"/>
      <c r="AE314" s="67"/>
    </row>
    <row r="315">
      <c r="Q315" s="55"/>
      <c r="R315" s="55"/>
      <c r="S315" s="55"/>
      <c r="T315" s="55"/>
      <c r="U315" s="55"/>
      <c r="V315" s="55"/>
      <c r="W315" s="55"/>
      <c r="X315" s="55"/>
      <c r="Y315" s="55"/>
      <c r="Z315" s="55"/>
      <c r="AA315" s="55"/>
      <c r="AB315" s="55"/>
      <c r="AC315" s="55"/>
      <c r="AD315" s="55"/>
      <c r="AE315" s="67"/>
    </row>
    <row r="316">
      <c r="Q316" s="55"/>
      <c r="R316" s="55"/>
      <c r="S316" s="55"/>
      <c r="T316" s="55"/>
      <c r="U316" s="55"/>
      <c r="V316" s="55"/>
      <c r="W316" s="55"/>
      <c r="X316" s="55"/>
      <c r="Y316" s="55"/>
      <c r="Z316" s="55"/>
      <c r="AA316" s="55"/>
      <c r="AB316" s="55"/>
      <c r="AC316" s="55"/>
      <c r="AD316" s="55"/>
      <c r="AE316" s="67"/>
    </row>
    <row r="317">
      <c r="Q317" s="55"/>
      <c r="R317" s="55"/>
      <c r="S317" s="55"/>
      <c r="T317" s="55"/>
      <c r="U317" s="55"/>
      <c r="V317" s="55"/>
      <c r="W317" s="55"/>
      <c r="X317" s="55"/>
      <c r="Y317" s="55"/>
      <c r="Z317" s="55"/>
      <c r="AA317" s="55"/>
      <c r="AB317" s="55"/>
      <c r="AC317" s="55"/>
      <c r="AD317" s="55"/>
      <c r="AE317" s="67"/>
    </row>
    <row r="318">
      <c r="Q318" s="55"/>
      <c r="R318" s="55"/>
      <c r="S318" s="55"/>
      <c r="T318" s="55"/>
      <c r="U318" s="55"/>
      <c r="V318" s="55"/>
      <c r="W318" s="55"/>
      <c r="X318" s="55"/>
      <c r="Y318" s="55"/>
      <c r="Z318" s="55"/>
      <c r="AA318" s="55"/>
      <c r="AB318" s="55"/>
      <c r="AC318" s="55"/>
      <c r="AD318" s="55"/>
      <c r="AE318" s="67"/>
    </row>
    <row r="319">
      <c r="Q319" s="55"/>
      <c r="R319" s="55"/>
      <c r="S319" s="55"/>
      <c r="T319" s="55"/>
      <c r="U319" s="55"/>
      <c r="V319" s="55"/>
      <c r="W319" s="55"/>
      <c r="X319" s="55"/>
      <c r="Y319" s="55"/>
      <c r="Z319" s="55"/>
      <c r="AA319" s="55"/>
      <c r="AB319" s="55"/>
      <c r="AC319" s="55"/>
      <c r="AD319" s="55"/>
      <c r="AE319" s="67"/>
    </row>
    <row r="320">
      <c r="Q320" s="55"/>
      <c r="R320" s="55"/>
      <c r="S320" s="55"/>
      <c r="T320" s="55"/>
      <c r="U320" s="55"/>
      <c r="V320" s="55"/>
      <c r="W320" s="55"/>
      <c r="X320" s="55"/>
      <c r="Y320" s="55"/>
      <c r="Z320" s="55"/>
      <c r="AA320" s="55"/>
      <c r="AB320" s="55"/>
      <c r="AC320" s="55"/>
      <c r="AD320" s="55"/>
      <c r="AE320" s="67"/>
    </row>
    <row r="321">
      <c r="Q321" s="55"/>
      <c r="R321" s="55"/>
      <c r="S321" s="55"/>
      <c r="T321" s="55"/>
      <c r="U321" s="55"/>
      <c r="V321" s="55"/>
      <c r="W321" s="55"/>
      <c r="X321" s="55"/>
      <c r="Y321" s="55"/>
      <c r="Z321" s="55"/>
      <c r="AA321" s="55"/>
      <c r="AB321" s="55"/>
      <c r="AC321" s="55"/>
      <c r="AD321" s="55"/>
      <c r="AE321" s="67"/>
    </row>
    <row r="322">
      <c r="Q322" s="55"/>
      <c r="R322" s="55"/>
      <c r="S322" s="55"/>
      <c r="T322" s="55"/>
      <c r="U322" s="55"/>
      <c r="V322" s="55"/>
      <c r="W322" s="55"/>
      <c r="X322" s="55"/>
      <c r="Y322" s="55"/>
      <c r="Z322" s="55"/>
      <c r="AA322" s="55"/>
      <c r="AB322" s="55"/>
      <c r="AC322" s="55"/>
      <c r="AD322" s="55"/>
      <c r="AE322" s="67"/>
    </row>
    <row r="323">
      <c r="Q323" s="55"/>
      <c r="R323" s="55"/>
      <c r="S323" s="55"/>
      <c r="T323" s="55"/>
      <c r="U323" s="55"/>
      <c r="V323" s="55"/>
      <c r="W323" s="55"/>
      <c r="X323" s="55"/>
      <c r="Y323" s="55"/>
      <c r="Z323" s="55"/>
      <c r="AA323" s="55"/>
      <c r="AB323" s="55"/>
      <c r="AC323" s="55"/>
      <c r="AD323" s="55"/>
      <c r="AE323" s="67"/>
    </row>
    <row r="324">
      <c r="Q324" s="55"/>
      <c r="R324" s="55"/>
      <c r="S324" s="55"/>
      <c r="T324" s="55"/>
      <c r="U324" s="55"/>
      <c r="V324" s="55"/>
      <c r="W324" s="55"/>
      <c r="X324" s="55"/>
      <c r="Y324" s="55"/>
      <c r="Z324" s="55"/>
      <c r="AA324" s="55"/>
      <c r="AB324" s="55"/>
      <c r="AC324" s="55"/>
      <c r="AD324" s="55"/>
      <c r="AE324" s="67"/>
    </row>
    <row r="325">
      <c r="Q325" s="55"/>
      <c r="R325" s="55"/>
      <c r="S325" s="55"/>
      <c r="T325" s="55"/>
      <c r="U325" s="55"/>
      <c r="V325" s="55"/>
      <c r="W325" s="55"/>
      <c r="X325" s="55"/>
      <c r="Y325" s="55"/>
      <c r="Z325" s="55"/>
      <c r="AA325" s="55"/>
      <c r="AB325" s="55"/>
      <c r="AC325" s="55"/>
      <c r="AD325" s="55"/>
      <c r="AE325" s="67"/>
    </row>
    <row r="326">
      <c r="Q326" s="55"/>
      <c r="R326" s="55"/>
      <c r="S326" s="55"/>
      <c r="T326" s="55"/>
      <c r="U326" s="55"/>
      <c r="V326" s="55"/>
      <c r="W326" s="55"/>
      <c r="X326" s="55"/>
      <c r="Y326" s="55"/>
      <c r="Z326" s="55"/>
      <c r="AA326" s="55"/>
      <c r="AB326" s="55"/>
      <c r="AC326" s="55"/>
      <c r="AD326" s="55"/>
      <c r="AE326" s="67"/>
    </row>
    <row r="327">
      <c r="Q327" s="55"/>
      <c r="R327" s="55"/>
      <c r="S327" s="55"/>
      <c r="T327" s="55"/>
      <c r="U327" s="55"/>
      <c r="V327" s="55"/>
      <c r="W327" s="55"/>
      <c r="X327" s="55"/>
      <c r="Y327" s="55"/>
      <c r="Z327" s="55"/>
      <c r="AA327" s="55"/>
      <c r="AB327" s="55"/>
      <c r="AC327" s="55"/>
      <c r="AD327" s="55"/>
      <c r="AE327" s="67"/>
    </row>
    <row r="328">
      <c r="Q328" s="55"/>
      <c r="R328" s="55"/>
      <c r="S328" s="55"/>
      <c r="T328" s="55"/>
      <c r="U328" s="55"/>
      <c r="V328" s="55"/>
      <c r="W328" s="55"/>
      <c r="X328" s="55"/>
      <c r="Y328" s="55"/>
      <c r="Z328" s="55"/>
      <c r="AA328" s="55"/>
      <c r="AB328" s="55"/>
      <c r="AC328" s="55"/>
      <c r="AD328" s="55"/>
      <c r="AE328" s="67"/>
    </row>
    <row r="329">
      <c r="Q329" s="55"/>
      <c r="R329" s="55"/>
      <c r="S329" s="55"/>
      <c r="T329" s="55"/>
      <c r="U329" s="55"/>
      <c r="V329" s="55"/>
      <c r="W329" s="55"/>
      <c r="X329" s="55"/>
      <c r="Y329" s="55"/>
      <c r="Z329" s="55"/>
      <c r="AA329" s="55"/>
      <c r="AB329" s="55"/>
      <c r="AC329" s="55"/>
      <c r="AD329" s="55"/>
      <c r="AE329" s="67"/>
    </row>
    <row r="330">
      <c r="Q330" s="55"/>
      <c r="R330" s="55"/>
      <c r="S330" s="55"/>
      <c r="T330" s="55"/>
      <c r="U330" s="55"/>
      <c r="V330" s="55"/>
      <c r="W330" s="55"/>
      <c r="X330" s="55"/>
      <c r="Y330" s="55"/>
      <c r="Z330" s="55"/>
      <c r="AA330" s="55"/>
      <c r="AB330" s="55"/>
      <c r="AC330" s="55"/>
      <c r="AD330" s="55"/>
      <c r="AE330" s="67"/>
    </row>
    <row r="331">
      <c r="Q331" s="55"/>
      <c r="R331" s="55"/>
      <c r="S331" s="55"/>
      <c r="T331" s="55"/>
      <c r="U331" s="55"/>
      <c r="V331" s="55"/>
      <c r="W331" s="55"/>
      <c r="X331" s="55"/>
      <c r="Y331" s="55"/>
      <c r="Z331" s="55"/>
      <c r="AA331" s="55"/>
      <c r="AB331" s="55"/>
      <c r="AC331" s="55"/>
      <c r="AD331" s="55"/>
      <c r="AE331" s="67"/>
    </row>
    <row r="332">
      <c r="Q332" s="55"/>
      <c r="R332" s="55"/>
      <c r="S332" s="55"/>
      <c r="T332" s="55"/>
      <c r="U332" s="55"/>
      <c r="V332" s="55"/>
      <c r="W332" s="55"/>
      <c r="X332" s="55"/>
      <c r="Y332" s="55"/>
      <c r="Z332" s="55"/>
      <c r="AA332" s="55"/>
      <c r="AB332" s="55"/>
      <c r="AC332" s="55"/>
      <c r="AD332" s="55"/>
      <c r="AE332" s="67"/>
    </row>
    <row r="333">
      <c r="Q333" s="55"/>
      <c r="R333" s="55"/>
      <c r="S333" s="55"/>
      <c r="T333" s="55"/>
      <c r="U333" s="55"/>
      <c r="V333" s="55"/>
      <c r="W333" s="55"/>
      <c r="X333" s="55"/>
      <c r="Y333" s="55"/>
      <c r="Z333" s="55"/>
      <c r="AA333" s="55"/>
      <c r="AB333" s="55"/>
      <c r="AC333" s="55"/>
      <c r="AD333" s="55"/>
      <c r="AE333" s="67"/>
    </row>
    <row r="334">
      <c r="Q334" s="55"/>
      <c r="R334" s="55"/>
      <c r="S334" s="55"/>
      <c r="T334" s="55"/>
      <c r="U334" s="55"/>
      <c r="V334" s="55"/>
      <c r="W334" s="55"/>
      <c r="X334" s="55"/>
      <c r="Y334" s="55"/>
      <c r="Z334" s="55"/>
      <c r="AA334" s="55"/>
      <c r="AB334" s="55"/>
      <c r="AC334" s="55"/>
      <c r="AD334" s="55"/>
      <c r="AE334" s="67"/>
    </row>
    <row r="335">
      <c r="Q335" s="55"/>
      <c r="R335" s="55"/>
      <c r="S335" s="55"/>
      <c r="T335" s="55"/>
      <c r="U335" s="55"/>
      <c r="V335" s="55"/>
      <c r="W335" s="55"/>
      <c r="X335" s="55"/>
      <c r="Y335" s="55"/>
      <c r="Z335" s="55"/>
      <c r="AA335" s="55"/>
      <c r="AB335" s="55"/>
      <c r="AC335" s="55"/>
      <c r="AD335" s="55"/>
      <c r="AE335" s="67"/>
    </row>
    <row r="336">
      <c r="Q336" s="55"/>
      <c r="R336" s="55"/>
      <c r="S336" s="55"/>
      <c r="T336" s="55"/>
      <c r="U336" s="55"/>
      <c r="V336" s="55"/>
      <c r="W336" s="55"/>
      <c r="X336" s="55"/>
      <c r="Y336" s="55"/>
      <c r="Z336" s="55"/>
      <c r="AA336" s="55"/>
      <c r="AB336" s="55"/>
      <c r="AC336" s="55"/>
      <c r="AD336" s="55"/>
      <c r="AE336" s="67"/>
    </row>
    <row r="337">
      <c r="Q337" s="55"/>
      <c r="R337" s="55"/>
      <c r="S337" s="55"/>
      <c r="T337" s="55"/>
      <c r="U337" s="55"/>
      <c r="V337" s="55"/>
      <c r="W337" s="55"/>
      <c r="X337" s="55"/>
      <c r="Y337" s="55"/>
      <c r="Z337" s="55"/>
      <c r="AA337" s="55"/>
      <c r="AB337" s="55"/>
      <c r="AC337" s="55"/>
      <c r="AD337" s="55"/>
      <c r="AE337" s="67"/>
    </row>
    <row r="338">
      <c r="Q338" s="55"/>
      <c r="R338" s="55"/>
      <c r="S338" s="55"/>
      <c r="T338" s="55"/>
      <c r="U338" s="55"/>
      <c r="V338" s="55"/>
      <c r="W338" s="55"/>
      <c r="X338" s="55"/>
      <c r="Y338" s="55"/>
      <c r="Z338" s="55"/>
      <c r="AA338" s="55"/>
      <c r="AB338" s="55"/>
      <c r="AC338" s="55"/>
      <c r="AD338" s="55"/>
      <c r="AE338" s="67"/>
    </row>
    <row r="339">
      <c r="Q339" s="55"/>
      <c r="R339" s="55"/>
      <c r="S339" s="55"/>
      <c r="T339" s="55"/>
      <c r="U339" s="55"/>
      <c r="V339" s="55"/>
      <c r="W339" s="55"/>
      <c r="X339" s="55"/>
      <c r="Y339" s="55"/>
      <c r="Z339" s="55"/>
      <c r="AA339" s="55"/>
      <c r="AB339" s="55"/>
      <c r="AC339" s="55"/>
      <c r="AD339" s="55"/>
      <c r="AE339" s="67"/>
    </row>
    <row r="340">
      <c r="Q340" s="55"/>
      <c r="R340" s="55"/>
      <c r="S340" s="55"/>
      <c r="T340" s="55"/>
      <c r="U340" s="55"/>
      <c r="V340" s="55"/>
      <c r="W340" s="55"/>
      <c r="X340" s="55"/>
      <c r="Y340" s="55"/>
      <c r="Z340" s="55"/>
      <c r="AA340" s="55"/>
      <c r="AB340" s="55"/>
      <c r="AC340" s="55"/>
      <c r="AD340" s="55"/>
      <c r="AE340" s="67"/>
    </row>
    <row r="341">
      <c r="Q341" s="55"/>
      <c r="R341" s="55"/>
      <c r="S341" s="55"/>
      <c r="T341" s="55"/>
      <c r="U341" s="55"/>
      <c r="V341" s="55"/>
      <c r="W341" s="55"/>
      <c r="X341" s="55"/>
      <c r="Y341" s="55"/>
      <c r="Z341" s="55"/>
      <c r="AA341" s="55"/>
      <c r="AB341" s="55"/>
      <c r="AC341" s="55"/>
      <c r="AD341" s="55"/>
      <c r="AE341" s="67"/>
    </row>
    <row r="342">
      <c r="Q342" s="55"/>
      <c r="R342" s="55"/>
      <c r="S342" s="55"/>
      <c r="T342" s="55"/>
      <c r="U342" s="55"/>
      <c r="V342" s="55"/>
      <c r="W342" s="55"/>
      <c r="X342" s="55"/>
      <c r="Y342" s="55"/>
      <c r="Z342" s="55"/>
      <c r="AA342" s="55"/>
      <c r="AB342" s="55"/>
      <c r="AC342" s="55"/>
      <c r="AD342" s="55"/>
      <c r="AE342" s="67"/>
    </row>
    <row r="343">
      <c r="Q343" s="55"/>
      <c r="R343" s="55"/>
      <c r="S343" s="55"/>
      <c r="T343" s="55"/>
      <c r="U343" s="55"/>
      <c r="V343" s="55"/>
      <c r="W343" s="55"/>
      <c r="X343" s="55"/>
      <c r="Y343" s="55"/>
      <c r="Z343" s="55"/>
      <c r="AA343" s="55"/>
      <c r="AB343" s="55"/>
      <c r="AC343" s="55"/>
      <c r="AD343" s="55"/>
      <c r="AE343" s="67"/>
    </row>
    <row r="344">
      <c r="Q344" s="55"/>
      <c r="R344" s="55"/>
      <c r="S344" s="55"/>
      <c r="T344" s="55"/>
      <c r="U344" s="55"/>
      <c r="V344" s="55"/>
      <c r="W344" s="55"/>
      <c r="X344" s="55"/>
      <c r="Y344" s="55"/>
      <c r="Z344" s="55"/>
      <c r="AA344" s="55"/>
      <c r="AB344" s="55"/>
      <c r="AC344" s="55"/>
      <c r="AD344" s="55"/>
      <c r="AE344" s="67"/>
    </row>
    <row r="345">
      <c r="Q345" s="55"/>
      <c r="R345" s="55"/>
      <c r="S345" s="55"/>
      <c r="T345" s="55"/>
      <c r="U345" s="55"/>
      <c r="V345" s="55"/>
      <c r="W345" s="55"/>
      <c r="X345" s="55"/>
      <c r="Y345" s="55"/>
      <c r="Z345" s="55"/>
      <c r="AA345" s="55"/>
      <c r="AB345" s="55"/>
      <c r="AC345" s="55"/>
      <c r="AD345" s="55"/>
      <c r="AE345" s="67"/>
    </row>
    <row r="346">
      <c r="Q346" s="55"/>
      <c r="R346" s="55"/>
      <c r="S346" s="55"/>
      <c r="T346" s="55"/>
      <c r="U346" s="55"/>
      <c r="V346" s="55"/>
      <c r="W346" s="55"/>
      <c r="X346" s="55"/>
      <c r="Y346" s="55"/>
      <c r="Z346" s="55"/>
      <c r="AA346" s="55"/>
      <c r="AB346" s="55"/>
      <c r="AC346" s="55"/>
      <c r="AD346" s="55"/>
      <c r="AE346" s="67"/>
    </row>
    <row r="347">
      <c r="Q347" s="55"/>
      <c r="R347" s="55"/>
      <c r="S347" s="55"/>
      <c r="T347" s="55"/>
      <c r="U347" s="55"/>
      <c r="V347" s="55"/>
      <c r="W347" s="55"/>
      <c r="X347" s="55"/>
      <c r="Y347" s="55"/>
      <c r="Z347" s="55"/>
      <c r="AA347" s="55"/>
      <c r="AB347" s="55"/>
      <c r="AC347" s="55"/>
      <c r="AD347" s="55"/>
      <c r="AE347" s="67"/>
    </row>
    <row r="348">
      <c r="Q348" s="55"/>
      <c r="R348" s="55"/>
      <c r="S348" s="55"/>
      <c r="T348" s="55"/>
      <c r="U348" s="55"/>
      <c r="V348" s="55"/>
      <c r="W348" s="55"/>
      <c r="X348" s="55"/>
      <c r="Y348" s="55"/>
      <c r="Z348" s="55"/>
      <c r="AA348" s="55"/>
      <c r="AB348" s="55"/>
      <c r="AC348" s="55"/>
      <c r="AD348" s="55"/>
      <c r="AE348" s="67"/>
    </row>
    <row r="349">
      <c r="Q349" s="55"/>
      <c r="R349" s="55"/>
      <c r="S349" s="55"/>
      <c r="T349" s="55"/>
      <c r="U349" s="55"/>
      <c r="V349" s="55"/>
      <c r="W349" s="55"/>
      <c r="X349" s="55"/>
      <c r="Y349" s="55"/>
      <c r="Z349" s="55"/>
      <c r="AA349" s="55"/>
      <c r="AB349" s="55"/>
      <c r="AC349" s="55"/>
      <c r="AD349" s="55"/>
      <c r="AE349" s="67"/>
    </row>
    <row r="350">
      <c r="Q350" s="55"/>
      <c r="R350" s="55"/>
      <c r="S350" s="55"/>
      <c r="T350" s="55"/>
      <c r="U350" s="55"/>
      <c r="V350" s="55"/>
      <c r="W350" s="55"/>
      <c r="X350" s="55"/>
      <c r="Y350" s="55"/>
      <c r="Z350" s="55"/>
      <c r="AA350" s="55"/>
      <c r="AB350" s="55"/>
      <c r="AC350" s="55"/>
      <c r="AD350" s="55"/>
      <c r="AE350" s="67"/>
    </row>
    <row r="351">
      <c r="Q351" s="55"/>
      <c r="R351" s="55"/>
      <c r="S351" s="55"/>
      <c r="T351" s="55"/>
      <c r="U351" s="55"/>
      <c r="V351" s="55"/>
      <c r="W351" s="55"/>
      <c r="X351" s="55"/>
      <c r="Y351" s="55"/>
      <c r="Z351" s="55"/>
      <c r="AA351" s="55"/>
      <c r="AB351" s="55"/>
      <c r="AC351" s="55"/>
      <c r="AD351" s="55"/>
      <c r="AE351" s="67"/>
    </row>
    <row r="352">
      <c r="Q352" s="55"/>
      <c r="R352" s="55"/>
      <c r="S352" s="55"/>
      <c r="T352" s="55"/>
      <c r="U352" s="55"/>
      <c r="V352" s="55"/>
      <c r="W352" s="55"/>
      <c r="X352" s="55"/>
      <c r="Y352" s="55"/>
      <c r="Z352" s="55"/>
      <c r="AA352" s="55"/>
      <c r="AB352" s="55"/>
      <c r="AC352" s="55"/>
      <c r="AD352" s="55"/>
      <c r="AE352" s="67"/>
    </row>
    <row r="353">
      <c r="Q353" s="55"/>
      <c r="R353" s="55"/>
      <c r="S353" s="55"/>
      <c r="T353" s="55"/>
      <c r="U353" s="55"/>
      <c r="V353" s="55"/>
      <c r="W353" s="55"/>
      <c r="X353" s="55"/>
      <c r="Y353" s="55"/>
      <c r="Z353" s="55"/>
      <c r="AA353" s="55"/>
      <c r="AB353" s="55"/>
      <c r="AC353" s="55"/>
      <c r="AD353" s="55"/>
      <c r="AE353" s="67"/>
    </row>
    <row r="354">
      <c r="Q354" s="55"/>
      <c r="R354" s="55"/>
      <c r="S354" s="55"/>
      <c r="T354" s="55"/>
      <c r="U354" s="55"/>
      <c r="V354" s="55"/>
      <c r="W354" s="55"/>
      <c r="X354" s="55"/>
      <c r="Y354" s="55"/>
      <c r="Z354" s="55"/>
      <c r="AA354" s="55"/>
      <c r="AB354" s="55"/>
      <c r="AC354" s="55"/>
      <c r="AD354" s="55"/>
      <c r="AE354" s="67"/>
    </row>
    <row r="355">
      <c r="Q355" s="55"/>
      <c r="R355" s="55"/>
      <c r="S355" s="55"/>
      <c r="T355" s="55"/>
      <c r="U355" s="55"/>
      <c r="V355" s="55"/>
      <c r="W355" s="55"/>
      <c r="X355" s="55"/>
      <c r="Y355" s="55"/>
      <c r="Z355" s="55"/>
      <c r="AA355" s="55"/>
      <c r="AB355" s="55"/>
      <c r="AC355" s="55"/>
      <c r="AD355" s="55"/>
      <c r="AE355" s="67"/>
    </row>
    <row r="356">
      <c r="Q356" s="55"/>
      <c r="R356" s="55"/>
      <c r="S356" s="55"/>
      <c r="T356" s="55"/>
      <c r="U356" s="55"/>
      <c r="V356" s="55"/>
      <c r="W356" s="55"/>
      <c r="X356" s="55"/>
      <c r="Y356" s="55"/>
      <c r="Z356" s="55"/>
      <c r="AA356" s="55"/>
      <c r="AB356" s="55"/>
      <c r="AC356" s="55"/>
      <c r="AD356" s="55"/>
      <c r="AE356" s="67"/>
    </row>
    <row r="357">
      <c r="Q357" s="55"/>
      <c r="R357" s="55"/>
      <c r="S357" s="55"/>
      <c r="T357" s="55"/>
      <c r="U357" s="55"/>
      <c r="V357" s="55"/>
      <c r="W357" s="55"/>
      <c r="X357" s="55"/>
      <c r="Y357" s="55"/>
      <c r="Z357" s="55"/>
      <c r="AA357" s="55"/>
      <c r="AB357" s="55"/>
      <c r="AC357" s="55"/>
      <c r="AD357" s="55"/>
      <c r="AE357" s="67"/>
    </row>
    <row r="358">
      <c r="Q358" s="55"/>
      <c r="R358" s="55"/>
      <c r="S358" s="55"/>
      <c r="T358" s="55"/>
      <c r="U358" s="55"/>
      <c r="V358" s="55"/>
      <c r="W358" s="55"/>
      <c r="X358" s="55"/>
      <c r="Y358" s="55"/>
      <c r="Z358" s="55"/>
      <c r="AA358" s="55"/>
      <c r="AB358" s="55"/>
      <c r="AC358" s="55"/>
      <c r="AD358" s="55"/>
      <c r="AE358" s="67"/>
    </row>
    <row r="359">
      <c r="Q359" s="55"/>
      <c r="R359" s="55"/>
      <c r="S359" s="55"/>
      <c r="T359" s="55"/>
      <c r="U359" s="55"/>
      <c r="V359" s="55"/>
      <c r="W359" s="55"/>
      <c r="X359" s="55"/>
      <c r="Y359" s="55"/>
      <c r="Z359" s="55"/>
      <c r="AA359" s="55"/>
      <c r="AB359" s="55"/>
      <c r="AC359" s="55"/>
      <c r="AD359" s="55"/>
      <c r="AE359" s="67"/>
    </row>
    <row r="360">
      <c r="Q360" s="55"/>
      <c r="R360" s="55"/>
      <c r="S360" s="55"/>
      <c r="T360" s="55"/>
      <c r="U360" s="55"/>
      <c r="V360" s="55"/>
      <c r="W360" s="55"/>
      <c r="X360" s="55"/>
      <c r="Y360" s="55"/>
      <c r="Z360" s="55"/>
      <c r="AA360" s="55"/>
      <c r="AB360" s="55"/>
      <c r="AC360" s="55"/>
      <c r="AD360" s="55"/>
      <c r="AE360" s="67"/>
    </row>
    <row r="361">
      <c r="Q361" s="55"/>
      <c r="R361" s="55"/>
      <c r="S361" s="55"/>
      <c r="T361" s="55"/>
      <c r="U361" s="55"/>
      <c r="V361" s="55"/>
      <c r="W361" s="55"/>
      <c r="X361" s="55"/>
      <c r="Y361" s="55"/>
      <c r="Z361" s="55"/>
      <c r="AA361" s="55"/>
      <c r="AB361" s="55"/>
      <c r="AC361" s="55"/>
      <c r="AD361" s="55"/>
      <c r="AE361" s="67"/>
    </row>
    <row r="362">
      <c r="Q362" s="55"/>
      <c r="R362" s="55"/>
      <c r="S362" s="55"/>
      <c r="T362" s="55"/>
      <c r="U362" s="55"/>
      <c r="V362" s="55"/>
      <c r="W362" s="55"/>
      <c r="X362" s="55"/>
      <c r="Y362" s="55"/>
      <c r="Z362" s="55"/>
      <c r="AA362" s="55"/>
      <c r="AB362" s="55"/>
      <c r="AC362" s="55"/>
      <c r="AD362" s="55"/>
      <c r="AE362" s="67"/>
    </row>
    <row r="363">
      <c r="Q363" s="55"/>
      <c r="R363" s="55"/>
      <c r="S363" s="55"/>
      <c r="T363" s="55"/>
      <c r="U363" s="55"/>
      <c r="V363" s="55"/>
      <c r="W363" s="55"/>
      <c r="X363" s="55"/>
      <c r="Y363" s="55"/>
      <c r="Z363" s="55"/>
      <c r="AA363" s="55"/>
      <c r="AB363" s="55"/>
      <c r="AC363" s="55"/>
      <c r="AD363" s="55"/>
      <c r="AE363" s="67"/>
    </row>
    <row r="364">
      <c r="Q364" s="55"/>
      <c r="R364" s="55"/>
      <c r="S364" s="55"/>
      <c r="T364" s="55"/>
      <c r="U364" s="55"/>
      <c r="V364" s="55"/>
      <c r="W364" s="55"/>
      <c r="X364" s="55"/>
      <c r="Y364" s="55"/>
      <c r="Z364" s="55"/>
      <c r="AA364" s="55"/>
      <c r="AB364" s="55"/>
      <c r="AC364" s="55"/>
      <c r="AD364" s="55"/>
      <c r="AE364" s="67"/>
    </row>
    <row r="365">
      <c r="Q365" s="55"/>
      <c r="R365" s="55"/>
      <c r="S365" s="55"/>
      <c r="T365" s="55"/>
      <c r="U365" s="55"/>
      <c r="V365" s="55"/>
      <c r="W365" s="55"/>
      <c r="X365" s="55"/>
      <c r="Y365" s="55"/>
      <c r="Z365" s="55"/>
      <c r="AA365" s="55"/>
      <c r="AB365" s="55"/>
      <c r="AC365" s="55"/>
      <c r="AD365" s="55"/>
      <c r="AE365" s="67"/>
    </row>
    <row r="366">
      <c r="Q366" s="55"/>
      <c r="R366" s="55"/>
      <c r="S366" s="55"/>
      <c r="T366" s="55"/>
      <c r="U366" s="55"/>
      <c r="V366" s="55"/>
      <c r="W366" s="55"/>
      <c r="X366" s="55"/>
      <c r="Y366" s="55"/>
      <c r="Z366" s="55"/>
      <c r="AA366" s="55"/>
      <c r="AB366" s="55"/>
      <c r="AC366" s="55"/>
      <c r="AD366" s="55"/>
      <c r="AE366" s="67"/>
    </row>
    <row r="367">
      <c r="Q367" s="55"/>
      <c r="R367" s="55"/>
      <c r="S367" s="55"/>
      <c r="T367" s="55"/>
      <c r="U367" s="55"/>
      <c r="V367" s="55"/>
      <c r="W367" s="55"/>
      <c r="X367" s="55"/>
      <c r="Y367" s="55"/>
      <c r="Z367" s="55"/>
      <c r="AA367" s="55"/>
      <c r="AB367" s="55"/>
      <c r="AC367" s="55"/>
      <c r="AD367" s="55"/>
      <c r="AE367" s="67"/>
    </row>
    <row r="368">
      <c r="Q368" s="55"/>
      <c r="R368" s="55"/>
      <c r="S368" s="55"/>
      <c r="T368" s="55"/>
      <c r="U368" s="55"/>
      <c r="V368" s="55"/>
      <c r="W368" s="55"/>
      <c r="X368" s="55"/>
      <c r="Y368" s="55"/>
      <c r="Z368" s="55"/>
      <c r="AA368" s="55"/>
      <c r="AB368" s="55"/>
      <c r="AC368" s="55"/>
      <c r="AD368" s="55"/>
      <c r="AE368" s="67"/>
    </row>
    <row r="369">
      <c r="Q369" s="55"/>
      <c r="R369" s="55"/>
      <c r="S369" s="55"/>
      <c r="T369" s="55"/>
      <c r="U369" s="55"/>
      <c r="V369" s="55"/>
      <c r="W369" s="55"/>
      <c r="X369" s="55"/>
      <c r="Y369" s="55"/>
      <c r="Z369" s="55"/>
      <c r="AA369" s="55"/>
      <c r="AB369" s="55"/>
      <c r="AC369" s="55"/>
      <c r="AD369" s="55"/>
      <c r="AE369" s="67"/>
    </row>
    <row r="370">
      <c r="Q370" s="55"/>
      <c r="R370" s="55"/>
      <c r="S370" s="55"/>
      <c r="T370" s="55"/>
      <c r="U370" s="55"/>
      <c r="V370" s="55"/>
      <c r="W370" s="55"/>
      <c r="X370" s="55"/>
      <c r="Y370" s="55"/>
      <c r="Z370" s="55"/>
      <c r="AA370" s="55"/>
      <c r="AB370" s="55"/>
      <c r="AC370" s="55"/>
      <c r="AD370" s="55"/>
      <c r="AE370" s="67"/>
    </row>
    <row r="371">
      <c r="Q371" s="55"/>
      <c r="R371" s="55"/>
      <c r="S371" s="55"/>
      <c r="T371" s="55"/>
      <c r="U371" s="55"/>
      <c r="V371" s="55"/>
      <c r="W371" s="55"/>
      <c r="X371" s="55"/>
      <c r="Y371" s="55"/>
      <c r="Z371" s="55"/>
      <c r="AA371" s="55"/>
      <c r="AB371" s="55"/>
      <c r="AC371" s="55"/>
      <c r="AD371" s="55"/>
      <c r="AE371" s="67"/>
    </row>
    <row r="372">
      <c r="Q372" s="55"/>
      <c r="R372" s="55"/>
      <c r="S372" s="55"/>
      <c r="T372" s="55"/>
      <c r="U372" s="55"/>
      <c r="V372" s="55"/>
      <c r="W372" s="55"/>
      <c r="X372" s="55"/>
      <c r="Y372" s="55"/>
      <c r="Z372" s="55"/>
      <c r="AA372" s="55"/>
      <c r="AB372" s="55"/>
      <c r="AC372" s="55"/>
      <c r="AD372" s="55"/>
      <c r="AE372" s="67"/>
    </row>
    <row r="373">
      <c r="Q373" s="55"/>
      <c r="R373" s="55"/>
      <c r="S373" s="55"/>
      <c r="T373" s="55"/>
      <c r="U373" s="55"/>
      <c r="V373" s="55"/>
      <c r="W373" s="55"/>
      <c r="X373" s="55"/>
      <c r="Y373" s="55"/>
      <c r="Z373" s="55"/>
      <c r="AA373" s="55"/>
      <c r="AB373" s="55"/>
      <c r="AC373" s="55"/>
      <c r="AD373" s="55"/>
      <c r="AE373" s="67"/>
    </row>
    <row r="374">
      <c r="Q374" s="55"/>
      <c r="R374" s="55"/>
      <c r="S374" s="55"/>
      <c r="T374" s="55"/>
      <c r="U374" s="55"/>
      <c r="V374" s="55"/>
      <c r="W374" s="55"/>
      <c r="X374" s="55"/>
      <c r="Y374" s="55"/>
      <c r="Z374" s="55"/>
      <c r="AA374" s="55"/>
      <c r="AB374" s="55"/>
      <c r="AC374" s="55"/>
      <c r="AD374" s="55"/>
      <c r="AE374" s="67"/>
    </row>
    <row r="375">
      <c r="Q375" s="55"/>
      <c r="R375" s="55"/>
      <c r="S375" s="55"/>
      <c r="T375" s="55"/>
      <c r="U375" s="55"/>
      <c r="V375" s="55"/>
      <c r="W375" s="55"/>
      <c r="X375" s="55"/>
      <c r="Y375" s="55"/>
      <c r="Z375" s="55"/>
      <c r="AA375" s="55"/>
      <c r="AB375" s="55"/>
      <c r="AC375" s="55"/>
      <c r="AD375" s="55"/>
      <c r="AE375" s="67"/>
    </row>
    <row r="376">
      <c r="Q376" s="55"/>
      <c r="R376" s="55"/>
      <c r="S376" s="55"/>
      <c r="T376" s="55"/>
      <c r="U376" s="55"/>
      <c r="V376" s="55"/>
      <c r="W376" s="55"/>
      <c r="X376" s="55"/>
      <c r="Y376" s="55"/>
      <c r="Z376" s="55"/>
      <c r="AA376" s="55"/>
      <c r="AB376" s="55"/>
      <c r="AC376" s="55"/>
      <c r="AD376" s="55"/>
      <c r="AE376" s="67"/>
    </row>
    <row r="377">
      <c r="Q377" s="55"/>
      <c r="R377" s="55"/>
      <c r="S377" s="55"/>
      <c r="T377" s="55"/>
      <c r="U377" s="55"/>
      <c r="V377" s="55"/>
      <c r="W377" s="55"/>
      <c r="X377" s="55"/>
      <c r="Y377" s="55"/>
      <c r="Z377" s="55"/>
      <c r="AA377" s="55"/>
      <c r="AB377" s="55"/>
      <c r="AC377" s="55"/>
      <c r="AD377" s="55"/>
      <c r="AE377" s="67"/>
    </row>
    <row r="378">
      <c r="Q378" s="55"/>
      <c r="R378" s="55"/>
      <c r="S378" s="55"/>
      <c r="T378" s="55"/>
      <c r="U378" s="55"/>
      <c r="V378" s="55"/>
      <c r="W378" s="55"/>
      <c r="X378" s="55"/>
      <c r="Y378" s="55"/>
      <c r="Z378" s="55"/>
      <c r="AA378" s="55"/>
      <c r="AB378" s="55"/>
      <c r="AC378" s="55"/>
      <c r="AD378" s="55"/>
      <c r="AE378" s="67"/>
    </row>
    <row r="379">
      <c r="Q379" s="55"/>
      <c r="R379" s="55"/>
      <c r="S379" s="55"/>
      <c r="T379" s="55"/>
      <c r="U379" s="55"/>
      <c r="V379" s="55"/>
      <c r="W379" s="55"/>
      <c r="X379" s="55"/>
      <c r="Y379" s="55"/>
      <c r="Z379" s="55"/>
      <c r="AA379" s="55"/>
      <c r="AB379" s="55"/>
      <c r="AC379" s="55"/>
      <c r="AD379" s="55"/>
      <c r="AE379" s="67"/>
    </row>
    <row r="380">
      <c r="Q380" s="55"/>
      <c r="R380" s="55"/>
      <c r="S380" s="55"/>
      <c r="T380" s="55"/>
      <c r="U380" s="55"/>
      <c r="V380" s="55"/>
      <c r="W380" s="55"/>
      <c r="X380" s="55"/>
      <c r="Y380" s="55"/>
      <c r="Z380" s="55"/>
      <c r="AA380" s="55"/>
      <c r="AB380" s="55"/>
      <c r="AC380" s="55"/>
      <c r="AD380" s="55"/>
      <c r="AE380" s="67"/>
    </row>
    <row r="381">
      <c r="Q381" s="55"/>
      <c r="R381" s="55"/>
      <c r="S381" s="55"/>
      <c r="T381" s="55"/>
      <c r="U381" s="55"/>
      <c r="V381" s="55"/>
      <c r="W381" s="55"/>
      <c r="X381" s="55"/>
      <c r="Y381" s="55"/>
      <c r="Z381" s="55"/>
      <c r="AA381" s="55"/>
      <c r="AB381" s="55"/>
      <c r="AC381" s="55"/>
      <c r="AD381" s="55"/>
      <c r="AE381" s="67"/>
    </row>
    <row r="382">
      <c r="Q382" s="55"/>
      <c r="R382" s="55"/>
      <c r="S382" s="55"/>
      <c r="T382" s="55"/>
      <c r="U382" s="55"/>
      <c r="V382" s="55"/>
      <c r="W382" s="55"/>
      <c r="X382" s="55"/>
      <c r="Y382" s="55"/>
      <c r="Z382" s="55"/>
      <c r="AA382" s="55"/>
      <c r="AB382" s="55"/>
      <c r="AC382" s="55"/>
      <c r="AD382" s="55"/>
      <c r="AE382" s="67"/>
    </row>
    <row r="383">
      <c r="Q383" s="55"/>
      <c r="R383" s="55"/>
      <c r="S383" s="55"/>
      <c r="T383" s="55"/>
      <c r="U383" s="55"/>
      <c r="V383" s="55"/>
      <c r="W383" s="55"/>
      <c r="X383" s="55"/>
      <c r="Y383" s="55"/>
      <c r="Z383" s="55"/>
      <c r="AA383" s="55"/>
      <c r="AB383" s="55"/>
      <c r="AC383" s="55"/>
      <c r="AD383" s="55"/>
      <c r="AE383" s="67"/>
    </row>
    <row r="384">
      <c r="Q384" s="55"/>
      <c r="R384" s="55"/>
      <c r="S384" s="55"/>
      <c r="T384" s="55"/>
      <c r="U384" s="55"/>
      <c r="V384" s="55"/>
      <c r="W384" s="55"/>
      <c r="X384" s="55"/>
      <c r="Y384" s="55"/>
      <c r="Z384" s="55"/>
      <c r="AA384" s="55"/>
      <c r="AB384" s="55"/>
      <c r="AC384" s="55"/>
      <c r="AD384" s="55"/>
      <c r="AE384" s="67"/>
    </row>
    <row r="385">
      <c r="Q385" s="55"/>
      <c r="R385" s="55"/>
      <c r="S385" s="55"/>
      <c r="T385" s="55"/>
      <c r="U385" s="55"/>
      <c r="V385" s="55"/>
      <c r="W385" s="55"/>
      <c r="X385" s="55"/>
      <c r="Y385" s="55"/>
      <c r="Z385" s="55"/>
      <c r="AA385" s="55"/>
      <c r="AB385" s="55"/>
      <c r="AC385" s="55"/>
      <c r="AD385" s="55"/>
      <c r="AE385" s="67"/>
    </row>
    <row r="386">
      <c r="Q386" s="55"/>
      <c r="R386" s="55"/>
      <c r="S386" s="55"/>
      <c r="T386" s="55"/>
      <c r="U386" s="55"/>
      <c r="V386" s="55"/>
      <c r="W386" s="55"/>
      <c r="X386" s="55"/>
      <c r="Y386" s="55"/>
      <c r="Z386" s="55"/>
      <c r="AA386" s="55"/>
      <c r="AB386" s="55"/>
      <c r="AC386" s="55"/>
      <c r="AD386" s="55"/>
      <c r="AE386" s="67"/>
    </row>
    <row r="387">
      <c r="Q387" s="55"/>
      <c r="R387" s="55"/>
      <c r="S387" s="55"/>
      <c r="T387" s="55"/>
      <c r="U387" s="55"/>
      <c r="V387" s="55"/>
      <c r="W387" s="55"/>
      <c r="X387" s="55"/>
      <c r="Y387" s="55"/>
      <c r="Z387" s="55"/>
      <c r="AA387" s="55"/>
      <c r="AB387" s="55"/>
      <c r="AC387" s="55"/>
      <c r="AD387" s="55"/>
      <c r="AE387" s="67"/>
    </row>
    <row r="388">
      <c r="Q388" s="55"/>
      <c r="R388" s="55"/>
      <c r="S388" s="55"/>
      <c r="T388" s="55"/>
      <c r="U388" s="55"/>
      <c r="V388" s="55"/>
      <c r="W388" s="55"/>
      <c r="X388" s="55"/>
      <c r="Y388" s="55"/>
      <c r="Z388" s="55"/>
      <c r="AA388" s="55"/>
      <c r="AB388" s="55"/>
      <c r="AC388" s="55"/>
      <c r="AD388" s="55"/>
      <c r="AE388" s="67"/>
    </row>
    <row r="389">
      <c r="Q389" s="55"/>
      <c r="R389" s="55"/>
      <c r="S389" s="55"/>
      <c r="T389" s="55"/>
      <c r="U389" s="55"/>
      <c r="V389" s="55"/>
      <c r="W389" s="55"/>
      <c r="X389" s="55"/>
      <c r="Y389" s="55"/>
      <c r="Z389" s="55"/>
      <c r="AA389" s="55"/>
      <c r="AB389" s="55"/>
      <c r="AC389" s="55"/>
      <c r="AD389" s="55"/>
      <c r="AE389" s="67"/>
    </row>
    <row r="390">
      <c r="Q390" s="55"/>
      <c r="R390" s="55"/>
      <c r="S390" s="55"/>
      <c r="T390" s="55"/>
      <c r="U390" s="55"/>
      <c r="V390" s="55"/>
      <c r="W390" s="55"/>
      <c r="X390" s="55"/>
      <c r="Y390" s="55"/>
      <c r="Z390" s="55"/>
      <c r="AA390" s="55"/>
      <c r="AB390" s="55"/>
      <c r="AC390" s="55"/>
      <c r="AD390" s="55"/>
      <c r="AE390" s="67"/>
    </row>
    <row r="391">
      <c r="Q391" s="55"/>
      <c r="R391" s="55"/>
      <c r="S391" s="55"/>
      <c r="T391" s="55"/>
      <c r="U391" s="55"/>
      <c r="V391" s="55"/>
      <c r="W391" s="55"/>
      <c r="X391" s="55"/>
      <c r="Y391" s="55"/>
      <c r="Z391" s="55"/>
      <c r="AA391" s="55"/>
      <c r="AB391" s="55"/>
      <c r="AC391" s="55"/>
      <c r="AD391" s="55"/>
      <c r="AE391" s="67"/>
    </row>
    <row r="392">
      <c r="Q392" s="55"/>
      <c r="R392" s="55"/>
      <c r="S392" s="55"/>
      <c r="T392" s="55"/>
      <c r="U392" s="55"/>
      <c r="V392" s="55"/>
      <c r="W392" s="55"/>
      <c r="X392" s="55"/>
      <c r="Y392" s="55"/>
      <c r="Z392" s="55"/>
      <c r="AA392" s="55"/>
      <c r="AB392" s="55"/>
      <c r="AC392" s="55"/>
      <c r="AD392" s="55"/>
      <c r="AE392" s="67"/>
    </row>
    <row r="393">
      <c r="Q393" s="55"/>
      <c r="R393" s="55"/>
      <c r="S393" s="55"/>
      <c r="T393" s="55"/>
      <c r="U393" s="55"/>
      <c r="V393" s="55"/>
      <c r="W393" s="55"/>
      <c r="X393" s="55"/>
      <c r="Y393" s="55"/>
      <c r="Z393" s="55"/>
      <c r="AA393" s="55"/>
      <c r="AB393" s="55"/>
      <c r="AC393" s="55"/>
      <c r="AD393" s="55"/>
      <c r="AE393" s="67"/>
    </row>
    <row r="394">
      <c r="Q394" s="55"/>
      <c r="R394" s="55"/>
      <c r="S394" s="55"/>
      <c r="T394" s="55"/>
      <c r="U394" s="55"/>
      <c r="V394" s="55"/>
      <c r="W394" s="55"/>
      <c r="X394" s="55"/>
      <c r="Y394" s="55"/>
      <c r="Z394" s="55"/>
      <c r="AA394" s="55"/>
      <c r="AB394" s="55"/>
      <c r="AC394" s="55"/>
      <c r="AD394" s="55"/>
      <c r="AE394" s="67"/>
    </row>
    <row r="395">
      <c r="Q395" s="55"/>
      <c r="R395" s="55"/>
      <c r="S395" s="55"/>
      <c r="T395" s="55"/>
      <c r="U395" s="55"/>
      <c r="V395" s="55"/>
      <c r="W395" s="55"/>
      <c r="X395" s="55"/>
      <c r="Y395" s="55"/>
      <c r="Z395" s="55"/>
      <c r="AA395" s="55"/>
      <c r="AB395" s="55"/>
      <c r="AC395" s="55"/>
      <c r="AD395" s="55"/>
      <c r="AE395" s="67"/>
    </row>
    <row r="396">
      <c r="Q396" s="55"/>
      <c r="R396" s="55"/>
      <c r="S396" s="55"/>
      <c r="T396" s="55"/>
      <c r="U396" s="55"/>
      <c r="V396" s="55"/>
      <c r="W396" s="55"/>
      <c r="X396" s="55"/>
      <c r="Y396" s="55"/>
      <c r="Z396" s="55"/>
      <c r="AA396" s="55"/>
      <c r="AB396" s="55"/>
      <c r="AC396" s="55"/>
      <c r="AD396" s="55"/>
      <c r="AE396" s="67"/>
    </row>
    <row r="397">
      <c r="Q397" s="55"/>
      <c r="R397" s="55"/>
      <c r="S397" s="55"/>
      <c r="T397" s="55"/>
      <c r="U397" s="55"/>
      <c r="V397" s="55"/>
      <c r="W397" s="55"/>
      <c r="X397" s="55"/>
      <c r="Y397" s="55"/>
      <c r="Z397" s="55"/>
      <c r="AA397" s="55"/>
      <c r="AB397" s="55"/>
      <c r="AC397" s="55"/>
      <c r="AD397" s="55"/>
      <c r="AE397" s="67"/>
    </row>
    <row r="398">
      <c r="Q398" s="55"/>
      <c r="R398" s="55"/>
      <c r="S398" s="55"/>
      <c r="T398" s="55"/>
      <c r="U398" s="55"/>
      <c r="V398" s="55"/>
      <c r="W398" s="55"/>
      <c r="X398" s="55"/>
      <c r="Y398" s="55"/>
      <c r="Z398" s="55"/>
      <c r="AA398" s="55"/>
      <c r="AB398" s="55"/>
      <c r="AC398" s="55"/>
      <c r="AD398" s="55"/>
      <c r="AE398" s="67"/>
    </row>
    <row r="399">
      <c r="Q399" s="55"/>
      <c r="R399" s="55"/>
      <c r="S399" s="55"/>
      <c r="T399" s="55"/>
      <c r="U399" s="55"/>
      <c r="V399" s="55"/>
      <c r="W399" s="55"/>
      <c r="X399" s="55"/>
      <c r="Y399" s="55"/>
      <c r="Z399" s="55"/>
      <c r="AA399" s="55"/>
      <c r="AB399" s="55"/>
      <c r="AC399" s="55"/>
      <c r="AD399" s="55"/>
      <c r="AE399" s="67"/>
    </row>
    <row r="400">
      <c r="Q400" s="55"/>
      <c r="R400" s="55"/>
      <c r="S400" s="55"/>
      <c r="T400" s="55"/>
      <c r="U400" s="55"/>
      <c r="V400" s="55"/>
      <c r="W400" s="55"/>
      <c r="X400" s="55"/>
      <c r="Y400" s="55"/>
      <c r="Z400" s="55"/>
      <c r="AA400" s="55"/>
      <c r="AB400" s="55"/>
      <c r="AC400" s="55"/>
      <c r="AD400" s="55"/>
      <c r="AE400" s="67"/>
    </row>
    <row r="401">
      <c r="Q401" s="55"/>
      <c r="R401" s="55"/>
      <c r="S401" s="55"/>
      <c r="T401" s="55"/>
      <c r="U401" s="55"/>
      <c r="V401" s="55"/>
      <c r="W401" s="55"/>
      <c r="X401" s="55"/>
      <c r="Y401" s="55"/>
      <c r="Z401" s="55"/>
      <c r="AA401" s="55"/>
      <c r="AB401" s="55"/>
      <c r="AC401" s="55"/>
      <c r="AD401" s="55"/>
      <c r="AE401" s="67"/>
    </row>
    <row r="402">
      <c r="Q402" s="55"/>
      <c r="R402" s="55"/>
      <c r="S402" s="55"/>
      <c r="T402" s="55"/>
      <c r="U402" s="55"/>
      <c r="V402" s="55"/>
      <c r="W402" s="55"/>
      <c r="X402" s="55"/>
      <c r="Y402" s="55"/>
      <c r="Z402" s="55"/>
      <c r="AA402" s="55"/>
      <c r="AB402" s="55"/>
      <c r="AC402" s="55"/>
      <c r="AD402" s="55"/>
      <c r="AE402" s="67"/>
    </row>
    <row r="403">
      <c r="Q403" s="55"/>
      <c r="R403" s="55"/>
      <c r="S403" s="55"/>
      <c r="T403" s="55"/>
      <c r="U403" s="55"/>
      <c r="V403" s="55"/>
      <c r="W403" s="55"/>
      <c r="X403" s="55"/>
      <c r="Y403" s="55"/>
      <c r="Z403" s="55"/>
      <c r="AA403" s="55"/>
      <c r="AB403" s="55"/>
      <c r="AC403" s="55"/>
      <c r="AD403" s="55"/>
      <c r="AE403" s="67"/>
    </row>
    <row r="404">
      <c r="Q404" s="55"/>
      <c r="R404" s="55"/>
      <c r="S404" s="55"/>
      <c r="T404" s="55"/>
      <c r="U404" s="55"/>
      <c r="V404" s="55"/>
      <c r="W404" s="55"/>
      <c r="X404" s="55"/>
      <c r="Y404" s="55"/>
      <c r="Z404" s="55"/>
      <c r="AA404" s="55"/>
      <c r="AB404" s="55"/>
      <c r="AC404" s="55"/>
      <c r="AD404" s="55"/>
      <c r="AE404" s="67"/>
    </row>
    <row r="405">
      <c r="Q405" s="55"/>
      <c r="R405" s="55"/>
      <c r="S405" s="55"/>
      <c r="T405" s="55"/>
      <c r="U405" s="55"/>
      <c r="V405" s="55"/>
      <c r="W405" s="55"/>
      <c r="X405" s="55"/>
      <c r="Y405" s="55"/>
      <c r="Z405" s="55"/>
      <c r="AA405" s="55"/>
      <c r="AB405" s="55"/>
      <c r="AC405" s="55"/>
      <c r="AD405" s="55"/>
      <c r="AE405" s="67"/>
    </row>
    <row r="406">
      <c r="Q406" s="55"/>
      <c r="R406" s="55"/>
      <c r="S406" s="55"/>
      <c r="T406" s="55"/>
      <c r="U406" s="55"/>
      <c r="V406" s="55"/>
      <c r="W406" s="55"/>
      <c r="X406" s="55"/>
      <c r="Y406" s="55"/>
      <c r="Z406" s="55"/>
      <c r="AA406" s="55"/>
      <c r="AB406" s="55"/>
      <c r="AC406" s="55"/>
      <c r="AD406" s="55"/>
      <c r="AE406" s="67"/>
    </row>
    <row r="407">
      <c r="Q407" s="55"/>
      <c r="R407" s="55"/>
      <c r="S407" s="55"/>
      <c r="T407" s="55"/>
      <c r="U407" s="55"/>
      <c r="V407" s="55"/>
      <c r="W407" s="55"/>
      <c r="X407" s="55"/>
      <c r="Y407" s="55"/>
      <c r="Z407" s="55"/>
      <c r="AA407" s="55"/>
      <c r="AB407" s="55"/>
      <c r="AC407" s="55"/>
      <c r="AD407" s="55"/>
      <c r="AE407" s="67"/>
    </row>
    <row r="408">
      <c r="Q408" s="55"/>
      <c r="R408" s="55"/>
      <c r="S408" s="55"/>
      <c r="T408" s="55"/>
      <c r="U408" s="55"/>
      <c r="V408" s="55"/>
      <c r="W408" s="55"/>
      <c r="X408" s="55"/>
      <c r="Y408" s="55"/>
      <c r="Z408" s="55"/>
      <c r="AA408" s="55"/>
      <c r="AB408" s="55"/>
      <c r="AC408" s="55"/>
      <c r="AD408" s="55"/>
      <c r="AE408" s="67"/>
    </row>
    <row r="409">
      <c r="Q409" s="55"/>
      <c r="R409" s="55"/>
      <c r="S409" s="55"/>
      <c r="T409" s="55"/>
      <c r="U409" s="55"/>
      <c r="V409" s="55"/>
      <c r="W409" s="55"/>
      <c r="X409" s="55"/>
      <c r="Y409" s="55"/>
      <c r="Z409" s="55"/>
      <c r="AA409" s="55"/>
      <c r="AB409" s="55"/>
      <c r="AC409" s="55"/>
      <c r="AD409" s="55"/>
      <c r="AE409" s="67"/>
    </row>
    <row r="410">
      <c r="Q410" s="55"/>
      <c r="R410" s="55"/>
      <c r="S410" s="55"/>
      <c r="T410" s="55"/>
      <c r="U410" s="55"/>
      <c r="V410" s="55"/>
      <c r="W410" s="55"/>
      <c r="X410" s="55"/>
      <c r="Y410" s="55"/>
      <c r="Z410" s="55"/>
      <c r="AA410" s="55"/>
      <c r="AB410" s="55"/>
      <c r="AC410" s="55"/>
      <c r="AD410" s="55"/>
      <c r="AE410" s="67"/>
    </row>
    <row r="411">
      <c r="Q411" s="55"/>
      <c r="R411" s="55"/>
      <c r="S411" s="55"/>
      <c r="T411" s="55"/>
      <c r="U411" s="55"/>
      <c r="V411" s="55"/>
      <c r="W411" s="55"/>
      <c r="X411" s="55"/>
      <c r="Y411" s="55"/>
      <c r="Z411" s="55"/>
      <c r="AA411" s="55"/>
      <c r="AB411" s="55"/>
      <c r="AC411" s="55"/>
      <c r="AD411" s="55"/>
      <c r="AE411" s="67"/>
    </row>
    <row r="412">
      <c r="Q412" s="55"/>
      <c r="R412" s="55"/>
      <c r="S412" s="55"/>
      <c r="T412" s="55"/>
      <c r="U412" s="55"/>
      <c r="V412" s="55"/>
      <c r="W412" s="55"/>
      <c r="X412" s="55"/>
      <c r="Y412" s="55"/>
      <c r="Z412" s="55"/>
      <c r="AA412" s="55"/>
      <c r="AB412" s="55"/>
      <c r="AC412" s="55"/>
      <c r="AD412" s="55"/>
      <c r="AE412" s="67"/>
    </row>
    <row r="413">
      <c r="Q413" s="55"/>
      <c r="R413" s="55"/>
      <c r="S413" s="55"/>
      <c r="T413" s="55"/>
      <c r="U413" s="55"/>
      <c r="V413" s="55"/>
      <c r="W413" s="55"/>
      <c r="X413" s="55"/>
      <c r="Y413" s="55"/>
      <c r="Z413" s="55"/>
      <c r="AA413" s="55"/>
      <c r="AB413" s="55"/>
      <c r="AC413" s="55"/>
      <c r="AD413" s="55"/>
      <c r="AE413" s="67"/>
    </row>
    <row r="414">
      <c r="Q414" s="55"/>
      <c r="R414" s="55"/>
      <c r="S414" s="55"/>
      <c r="T414" s="55"/>
      <c r="U414" s="55"/>
      <c r="V414" s="55"/>
      <c r="W414" s="55"/>
      <c r="X414" s="55"/>
      <c r="Y414" s="55"/>
      <c r="Z414" s="55"/>
      <c r="AA414" s="55"/>
      <c r="AB414" s="55"/>
      <c r="AC414" s="55"/>
      <c r="AD414" s="55"/>
      <c r="AE414" s="67"/>
    </row>
    <row r="415">
      <c r="Q415" s="55"/>
      <c r="R415" s="55"/>
      <c r="S415" s="55"/>
      <c r="T415" s="55"/>
      <c r="U415" s="55"/>
      <c r="V415" s="55"/>
      <c r="W415" s="55"/>
      <c r="X415" s="55"/>
      <c r="Y415" s="55"/>
      <c r="Z415" s="55"/>
      <c r="AA415" s="55"/>
      <c r="AB415" s="55"/>
      <c r="AC415" s="55"/>
      <c r="AD415" s="55"/>
      <c r="AE415" s="67"/>
    </row>
    <row r="416">
      <c r="Q416" s="55"/>
      <c r="R416" s="55"/>
      <c r="S416" s="55"/>
      <c r="T416" s="55"/>
      <c r="U416" s="55"/>
      <c r="V416" s="55"/>
      <c r="W416" s="55"/>
      <c r="X416" s="55"/>
      <c r="Y416" s="55"/>
      <c r="Z416" s="55"/>
      <c r="AA416" s="55"/>
      <c r="AB416" s="55"/>
      <c r="AC416" s="55"/>
      <c r="AD416" s="55"/>
      <c r="AE416" s="67"/>
    </row>
    <row r="417">
      <c r="Q417" s="55"/>
      <c r="R417" s="55"/>
      <c r="S417" s="55"/>
      <c r="T417" s="55"/>
      <c r="U417" s="55"/>
      <c r="V417" s="55"/>
      <c r="W417" s="55"/>
      <c r="X417" s="55"/>
      <c r="Y417" s="55"/>
      <c r="Z417" s="55"/>
      <c r="AA417" s="55"/>
      <c r="AB417" s="55"/>
      <c r="AC417" s="55"/>
      <c r="AD417" s="55"/>
      <c r="AE417" s="67"/>
    </row>
    <row r="418">
      <c r="Q418" s="55"/>
      <c r="R418" s="55"/>
      <c r="S418" s="55"/>
      <c r="T418" s="55"/>
      <c r="U418" s="55"/>
      <c r="V418" s="55"/>
      <c r="W418" s="55"/>
      <c r="X418" s="55"/>
      <c r="Y418" s="55"/>
      <c r="Z418" s="55"/>
      <c r="AA418" s="55"/>
      <c r="AB418" s="55"/>
      <c r="AC418" s="55"/>
      <c r="AD418" s="55"/>
      <c r="AE418" s="67"/>
    </row>
    <row r="419">
      <c r="Q419" s="55"/>
      <c r="R419" s="55"/>
      <c r="S419" s="55"/>
      <c r="T419" s="55"/>
      <c r="U419" s="55"/>
      <c r="V419" s="55"/>
      <c r="W419" s="55"/>
      <c r="X419" s="55"/>
      <c r="Y419" s="55"/>
      <c r="Z419" s="55"/>
      <c r="AA419" s="55"/>
      <c r="AB419" s="55"/>
      <c r="AC419" s="55"/>
      <c r="AD419" s="55"/>
      <c r="AE419" s="67"/>
    </row>
    <row r="420">
      <c r="Q420" s="55"/>
      <c r="R420" s="55"/>
      <c r="S420" s="55"/>
      <c r="T420" s="55"/>
      <c r="U420" s="55"/>
      <c r="V420" s="55"/>
      <c r="W420" s="55"/>
      <c r="X420" s="55"/>
      <c r="Y420" s="55"/>
      <c r="Z420" s="55"/>
      <c r="AA420" s="55"/>
      <c r="AB420" s="55"/>
      <c r="AC420" s="55"/>
      <c r="AD420" s="55"/>
      <c r="AE420" s="67"/>
    </row>
    <row r="421">
      <c r="Q421" s="55"/>
      <c r="R421" s="55"/>
      <c r="S421" s="55"/>
      <c r="T421" s="55"/>
      <c r="U421" s="55"/>
      <c r="V421" s="55"/>
      <c r="W421" s="55"/>
      <c r="X421" s="55"/>
      <c r="Y421" s="55"/>
      <c r="Z421" s="55"/>
      <c r="AA421" s="55"/>
      <c r="AB421" s="55"/>
      <c r="AC421" s="55"/>
      <c r="AD421" s="55"/>
      <c r="AE421" s="67"/>
    </row>
    <row r="422">
      <c r="Q422" s="55"/>
      <c r="R422" s="55"/>
      <c r="S422" s="55"/>
      <c r="T422" s="55"/>
      <c r="U422" s="55"/>
      <c r="V422" s="55"/>
      <c r="W422" s="55"/>
      <c r="X422" s="55"/>
      <c r="Y422" s="55"/>
      <c r="Z422" s="55"/>
      <c r="AA422" s="55"/>
      <c r="AB422" s="55"/>
      <c r="AC422" s="55"/>
      <c r="AD422" s="55"/>
      <c r="AE422" s="67"/>
    </row>
    <row r="423">
      <c r="Q423" s="55"/>
      <c r="R423" s="55"/>
      <c r="S423" s="55"/>
      <c r="T423" s="55"/>
      <c r="U423" s="55"/>
      <c r="V423" s="55"/>
      <c r="W423" s="55"/>
      <c r="X423" s="55"/>
      <c r="Y423" s="55"/>
      <c r="Z423" s="55"/>
      <c r="AA423" s="55"/>
      <c r="AB423" s="55"/>
      <c r="AC423" s="55"/>
      <c r="AD423" s="55"/>
      <c r="AE423" s="67"/>
    </row>
    <row r="424">
      <c r="Q424" s="55"/>
      <c r="R424" s="55"/>
      <c r="S424" s="55"/>
      <c r="T424" s="55"/>
      <c r="U424" s="55"/>
      <c r="V424" s="55"/>
      <c r="W424" s="55"/>
      <c r="X424" s="55"/>
      <c r="Y424" s="55"/>
      <c r="Z424" s="55"/>
      <c r="AA424" s="55"/>
      <c r="AB424" s="55"/>
      <c r="AC424" s="55"/>
      <c r="AD424" s="55"/>
      <c r="AE424" s="67"/>
    </row>
    <row r="425">
      <c r="Q425" s="55"/>
      <c r="R425" s="55"/>
      <c r="S425" s="55"/>
      <c r="T425" s="55"/>
      <c r="U425" s="55"/>
      <c r="V425" s="55"/>
      <c r="W425" s="55"/>
      <c r="X425" s="55"/>
      <c r="Y425" s="55"/>
      <c r="Z425" s="55"/>
      <c r="AA425" s="55"/>
      <c r="AB425" s="55"/>
      <c r="AC425" s="55"/>
      <c r="AD425" s="55"/>
      <c r="AE425" s="67"/>
    </row>
    <row r="426">
      <c r="Q426" s="55"/>
      <c r="R426" s="55"/>
      <c r="S426" s="55"/>
      <c r="T426" s="55"/>
      <c r="U426" s="55"/>
      <c r="V426" s="55"/>
      <c r="W426" s="55"/>
      <c r="X426" s="55"/>
      <c r="Y426" s="55"/>
      <c r="Z426" s="55"/>
      <c r="AA426" s="55"/>
      <c r="AB426" s="55"/>
      <c r="AC426" s="55"/>
      <c r="AD426" s="55"/>
      <c r="AE426" s="67"/>
    </row>
    <row r="427">
      <c r="Q427" s="55"/>
      <c r="R427" s="55"/>
      <c r="S427" s="55"/>
      <c r="T427" s="55"/>
      <c r="U427" s="55"/>
      <c r="V427" s="55"/>
      <c r="W427" s="55"/>
      <c r="X427" s="55"/>
      <c r="Y427" s="55"/>
      <c r="Z427" s="55"/>
      <c r="AA427" s="55"/>
      <c r="AB427" s="55"/>
      <c r="AC427" s="55"/>
      <c r="AD427" s="55"/>
      <c r="AE427" s="67"/>
    </row>
    <row r="428">
      <c r="Q428" s="55"/>
      <c r="R428" s="55"/>
      <c r="S428" s="55"/>
      <c r="T428" s="55"/>
      <c r="U428" s="55"/>
      <c r="V428" s="55"/>
      <c r="W428" s="55"/>
      <c r="X428" s="55"/>
      <c r="Y428" s="55"/>
      <c r="Z428" s="55"/>
      <c r="AA428" s="55"/>
      <c r="AB428" s="55"/>
      <c r="AC428" s="55"/>
      <c r="AD428" s="55"/>
      <c r="AE428" s="67"/>
    </row>
    <row r="429">
      <c r="Q429" s="55"/>
      <c r="R429" s="55"/>
      <c r="S429" s="55"/>
      <c r="T429" s="55"/>
      <c r="U429" s="55"/>
      <c r="V429" s="55"/>
      <c r="W429" s="55"/>
      <c r="X429" s="55"/>
      <c r="Y429" s="55"/>
      <c r="Z429" s="55"/>
      <c r="AA429" s="55"/>
      <c r="AB429" s="55"/>
      <c r="AC429" s="55"/>
      <c r="AD429" s="55"/>
      <c r="AE429" s="67"/>
    </row>
    <row r="430">
      <c r="Q430" s="55"/>
      <c r="R430" s="55"/>
      <c r="S430" s="55"/>
      <c r="T430" s="55"/>
      <c r="U430" s="55"/>
      <c r="V430" s="55"/>
      <c r="W430" s="55"/>
      <c r="X430" s="55"/>
      <c r="Y430" s="55"/>
      <c r="Z430" s="55"/>
      <c r="AA430" s="55"/>
      <c r="AB430" s="55"/>
      <c r="AC430" s="55"/>
      <c r="AD430" s="55"/>
      <c r="AE430" s="67"/>
    </row>
    <row r="431">
      <c r="Q431" s="55"/>
      <c r="R431" s="55"/>
      <c r="S431" s="55"/>
      <c r="T431" s="55"/>
      <c r="U431" s="55"/>
      <c r="V431" s="55"/>
      <c r="W431" s="55"/>
      <c r="X431" s="55"/>
      <c r="Y431" s="55"/>
      <c r="Z431" s="55"/>
      <c r="AA431" s="55"/>
      <c r="AB431" s="55"/>
      <c r="AC431" s="55"/>
      <c r="AD431" s="55"/>
      <c r="AE431" s="67"/>
    </row>
    <row r="432">
      <c r="Q432" s="55"/>
      <c r="R432" s="55"/>
      <c r="S432" s="55"/>
      <c r="T432" s="55"/>
      <c r="U432" s="55"/>
      <c r="V432" s="55"/>
      <c r="W432" s="55"/>
      <c r="X432" s="55"/>
      <c r="Y432" s="55"/>
      <c r="Z432" s="55"/>
      <c r="AA432" s="55"/>
      <c r="AB432" s="55"/>
      <c r="AC432" s="55"/>
      <c r="AD432" s="55"/>
      <c r="AE432" s="67"/>
    </row>
    <row r="433">
      <c r="Q433" s="55"/>
      <c r="R433" s="55"/>
      <c r="S433" s="55"/>
      <c r="T433" s="55"/>
      <c r="U433" s="55"/>
      <c r="V433" s="55"/>
      <c r="W433" s="55"/>
      <c r="X433" s="55"/>
      <c r="Y433" s="55"/>
      <c r="Z433" s="55"/>
      <c r="AA433" s="55"/>
      <c r="AB433" s="55"/>
      <c r="AC433" s="55"/>
      <c r="AD433" s="55"/>
      <c r="AE433" s="67"/>
    </row>
    <row r="434">
      <c r="Q434" s="55"/>
      <c r="R434" s="55"/>
      <c r="S434" s="55"/>
      <c r="T434" s="55"/>
      <c r="U434" s="55"/>
      <c r="V434" s="55"/>
      <c r="W434" s="55"/>
      <c r="X434" s="55"/>
      <c r="Y434" s="55"/>
      <c r="Z434" s="55"/>
      <c r="AA434" s="55"/>
      <c r="AB434" s="55"/>
      <c r="AC434" s="55"/>
      <c r="AD434" s="55"/>
      <c r="AE434" s="67"/>
    </row>
    <row r="435">
      <c r="Q435" s="55"/>
      <c r="R435" s="55"/>
      <c r="S435" s="55"/>
      <c r="T435" s="55"/>
      <c r="U435" s="55"/>
      <c r="V435" s="55"/>
      <c r="W435" s="55"/>
      <c r="X435" s="55"/>
      <c r="Y435" s="55"/>
      <c r="Z435" s="55"/>
      <c r="AA435" s="55"/>
      <c r="AB435" s="55"/>
      <c r="AC435" s="55"/>
      <c r="AD435" s="55"/>
      <c r="AE435" s="67"/>
    </row>
    <row r="436">
      <c r="Q436" s="55"/>
      <c r="R436" s="55"/>
      <c r="S436" s="55"/>
      <c r="T436" s="55"/>
      <c r="U436" s="55"/>
      <c r="V436" s="55"/>
      <c r="W436" s="55"/>
      <c r="X436" s="55"/>
      <c r="Y436" s="55"/>
      <c r="Z436" s="55"/>
      <c r="AA436" s="55"/>
      <c r="AB436" s="55"/>
      <c r="AC436" s="55"/>
      <c r="AD436" s="55"/>
      <c r="AE436" s="67"/>
    </row>
    <row r="437">
      <c r="Q437" s="55"/>
      <c r="R437" s="55"/>
      <c r="S437" s="55"/>
      <c r="T437" s="55"/>
      <c r="U437" s="55"/>
      <c r="V437" s="55"/>
      <c r="W437" s="55"/>
      <c r="X437" s="55"/>
      <c r="Y437" s="55"/>
      <c r="Z437" s="55"/>
      <c r="AA437" s="55"/>
      <c r="AB437" s="55"/>
      <c r="AC437" s="55"/>
      <c r="AD437" s="55"/>
      <c r="AE437" s="67"/>
    </row>
    <row r="438">
      <c r="Q438" s="55"/>
      <c r="R438" s="55"/>
      <c r="S438" s="55"/>
      <c r="T438" s="55"/>
      <c r="U438" s="55"/>
      <c r="V438" s="55"/>
      <c r="W438" s="55"/>
      <c r="X438" s="55"/>
      <c r="Y438" s="55"/>
      <c r="Z438" s="55"/>
      <c r="AA438" s="55"/>
      <c r="AB438" s="55"/>
      <c r="AC438" s="55"/>
      <c r="AD438" s="55"/>
      <c r="AE438" s="67"/>
    </row>
    <row r="439">
      <c r="Q439" s="55"/>
      <c r="R439" s="55"/>
      <c r="S439" s="55"/>
      <c r="T439" s="55"/>
      <c r="U439" s="55"/>
      <c r="V439" s="55"/>
      <c r="W439" s="55"/>
      <c r="X439" s="55"/>
      <c r="Y439" s="55"/>
      <c r="Z439" s="55"/>
      <c r="AA439" s="55"/>
      <c r="AB439" s="55"/>
      <c r="AC439" s="55"/>
      <c r="AD439" s="55"/>
      <c r="AE439" s="67"/>
    </row>
    <row r="440">
      <c r="Q440" s="55"/>
      <c r="R440" s="55"/>
      <c r="S440" s="55"/>
      <c r="T440" s="55"/>
      <c r="U440" s="55"/>
      <c r="V440" s="55"/>
      <c r="W440" s="55"/>
      <c r="X440" s="55"/>
      <c r="Y440" s="55"/>
      <c r="Z440" s="55"/>
      <c r="AA440" s="55"/>
      <c r="AB440" s="55"/>
      <c r="AC440" s="55"/>
      <c r="AD440" s="55"/>
      <c r="AE440" s="67"/>
    </row>
    <row r="441">
      <c r="Q441" s="55"/>
      <c r="R441" s="55"/>
      <c r="S441" s="55"/>
      <c r="T441" s="55"/>
      <c r="U441" s="55"/>
      <c r="V441" s="55"/>
      <c r="W441" s="55"/>
      <c r="X441" s="55"/>
      <c r="Y441" s="55"/>
      <c r="Z441" s="55"/>
      <c r="AA441" s="55"/>
      <c r="AB441" s="55"/>
      <c r="AC441" s="55"/>
      <c r="AD441" s="55"/>
      <c r="AE441" s="67"/>
    </row>
    <row r="442">
      <c r="Q442" s="55"/>
      <c r="R442" s="55"/>
      <c r="S442" s="55"/>
      <c r="T442" s="55"/>
      <c r="U442" s="55"/>
      <c r="V442" s="55"/>
      <c r="W442" s="55"/>
      <c r="X442" s="55"/>
      <c r="Y442" s="55"/>
      <c r="Z442" s="55"/>
      <c r="AA442" s="55"/>
      <c r="AB442" s="55"/>
      <c r="AC442" s="55"/>
      <c r="AD442" s="55"/>
      <c r="AE442" s="67"/>
    </row>
    <row r="443">
      <c r="Q443" s="55"/>
      <c r="R443" s="55"/>
      <c r="S443" s="55"/>
      <c r="T443" s="55"/>
      <c r="U443" s="55"/>
      <c r="V443" s="55"/>
      <c r="W443" s="55"/>
      <c r="X443" s="55"/>
      <c r="Y443" s="55"/>
      <c r="Z443" s="55"/>
      <c r="AA443" s="55"/>
      <c r="AB443" s="55"/>
      <c r="AC443" s="55"/>
      <c r="AD443" s="55"/>
      <c r="AE443" s="67"/>
    </row>
    <row r="444">
      <c r="Q444" s="55"/>
      <c r="R444" s="55"/>
      <c r="S444" s="55"/>
      <c r="T444" s="55"/>
      <c r="U444" s="55"/>
      <c r="V444" s="55"/>
      <c r="W444" s="55"/>
      <c r="X444" s="55"/>
      <c r="Y444" s="55"/>
      <c r="Z444" s="55"/>
      <c r="AA444" s="55"/>
      <c r="AB444" s="55"/>
      <c r="AC444" s="55"/>
      <c r="AD444" s="55"/>
      <c r="AE444" s="67"/>
    </row>
    <row r="445">
      <c r="Q445" s="55"/>
      <c r="R445" s="55"/>
      <c r="S445" s="55"/>
      <c r="T445" s="55"/>
      <c r="U445" s="55"/>
      <c r="V445" s="55"/>
      <c r="W445" s="55"/>
      <c r="X445" s="55"/>
      <c r="Y445" s="55"/>
      <c r="Z445" s="55"/>
      <c r="AA445" s="55"/>
      <c r="AB445" s="55"/>
      <c r="AC445" s="55"/>
      <c r="AD445" s="55"/>
      <c r="AE445" s="67"/>
    </row>
    <row r="446">
      <c r="Q446" s="55"/>
      <c r="R446" s="55"/>
      <c r="S446" s="55"/>
      <c r="T446" s="55"/>
      <c r="U446" s="55"/>
      <c r="V446" s="55"/>
      <c r="W446" s="55"/>
      <c r="X446" s="55"/>
      <c r="Y446" s="55"/>
      <c r="Z446" s="55"/>
      <c r="AA446" s="55"/>
      <c r="AB446" s="55"/>
      <c r="AC446" s="55"/>
      <c r="AD446" s="55"/>
      <c r="AE446" s="67"/>
    </row>
    <row r="447">
      <c r="Q447" s="55"/>
      <c r="R447" s="55"/>
      <c r="S447" s="55"/>
      <c r="T447" s="55"/>
      <c r="U447" s="55"/>
      <c r="V447" s="55"/>
      <c r="W447" s="55"/>
      <c r="X447" s="55"/>
      <c r="Y447" s="55"/>
      <c r="Z447" s="55"/>
      <c r="AA447" s="55"/>
      <c r="AB447" s="55"/>
      <c r="AC447" s="55"/>
      <c r="AD447" s="55"/>
      <c r="AE447" s="67"/>
    </row>
    <row r="448">
      <c r="Q448" s="55"/>
      <c r="R448" s="55"/>
      <c r="S448" s="55"/>
      <c r="T448" s="55"/>
      <c r="U448" s="55"/>
      <c r="V448" s="55"/>
      <c r="W448" s="55"/>
      <c r="X448" s="55"/>
      <c r="Y448" s="55"/>
      <c r="Z448" s="55"/>
      <c r="AA448" s="55"/>
      <c r="AB448" s="55"/>
      <c r="AC448" s="55"/>
      <c r="AD448" s="55"/>
      <c r="AE448" s="67"/>
    </row>
    <row r="449">
      <c r="Q449" s="55"/>
      <c r="R449" s="55"/>
      <c r="S449" s="55"/>
      <c r="T449" s="55"/>
      <c r="U449" s="55"/>
      <c r="V449" s="55"/>
      <c r="W449" s="55"/>
      <c r="X449" s="55"/>
      <c r="Y449" s="55"/>
      <c r="Z449" s="55"/>
      <c r="AA449" s="55"/>
      <c r="AB449" s="55"/>
      <c r="AC449" s="55"/>
      <c r="AD449" s="55"/>
      <c r="AE449" s="67"/>
    </row>
    <row r="450">
      <c r="Q450" s="55"/>
      <c r="R450" s="55"/>
      <c r="S450" s="55"/>
      <c r="T450" s="55"/>
      <c r="U450" s="55"/>
      <c r="V450" s="55"/>
      <c r="W450" s="55"/>
      <c r="X450" s="55"/>
      <c r="Y450" s="55"/>
      <c r="Z450" s="55"/>
      <c r="AA450" s="55"/>
      <c r="AB450" s="55"/>
      <c r="AC450" s="55"/>
      <c r="AD450" s="55"/>
      <c r="AE450" s="67"/>
    </row>
    <row r="451">
      <c r="Q451" s="55"/>
      <c r="R451" s="55"/>
      <c r="S451" s="55"/>
      <c r="T451" s="55"/>
      <c r="U451" s="55"/>
      <c r="V451" s="55"/>
      <c r="W451" s="55"/>
      <c r="X451" s="55"/>
      <c r="Y451" s="55"/>
      <c r="Z451" s="55"/>
      <c r="AA451" s="55"/>
      <c r="AB451" s="55"/>
      <c r="AC451" s="55"/>
      <c r="AD451" s="55"/>
      <c r="AE451" s="67"/>
    </row>
    <row r="452">
      <c r="Q452" s="55"/>
      <c r="R452" s="55"/>
      <c r="S452" s="55"/>
      <c r="T452" s="55"/>
      <c r="U452" s="55"/>
      <c r="V452" s="55"/>
      <c r="W452" s="55"/>
      <c r="X452" s="55"/>
      <c r="Y452" s="55"/>
      <c r="Z452" s="55"/>
      <c r="AA452" s="55"/>
      <c r="AB452" s="55"/>
      <c r="AC452" s="55"/>
      <c r="AD452" s="55"/>
      <c r="AE452" s="67"/>
    </row>
    <row r="453">
      <c r="Q453" s="55"/>
      <c r="R453" s="55"/>
      <c r="S453" s="55"/>
      <c r="T453" s="55"/>
      <c r="U453" s="55"/>
      <c r="V453" s="55"/>
      <c r="W453" s="55"/>
      <c r="X453" s="55"/>
      <c r="Y453" s="55"/>
      <c r="Z453" s="55"/>
      <c r="AA453" s="55"/>
      <c r="AB453" s="55"/>
      <c r="AC453" s="55"/>
      <c r="AD453" s="55"/>
      <c r="AE453" s="67"/>
    </row>
    <row r="454">
      <c r="Q454" s="55"/>
      <c r="R454" s="55"/>
      <c r="S454" s="55"/>
      <c r="T454" s="55"/>
      <c r="U454" s="55"/>
      <c r="V454" s="55"/>
      <c r="W454" s="55"/>
      <c r="X454" s="55"/>
      <c r="Y454" s="55"/>
      <c r="Z454" s="55"/>
      <c r="AA454" s="55"/>
      <c r="AB454" s="55"/>
      <c r="AC454" s="55"/>
      <c r="AD454" s="55"/>
      <c r="AE454" s="67"/>
    </row>
    <row r="455">
      <c r="Q455" s="55"/>
      <c r="R455" s="55"/>
      <c r="S455" s="55"/>
      <c r="T455" s="55"/>
      <c r="U455" s="55"/>
      <c r="V455" s="55"/>
      <c r="W455" s="55"/>
      <c r="X455" s="55"/>
      <c r="Y455" s="55"/>
      <c r="Z455" s="55"/>
      <c r="AA455" s="55"/>
      <c r="AB455" s="55"/>
      <c r="AC455" s="55"/>
      <c r="AD455" s="55"/>
      <c r="AE455" s="67"/>
    </row>
    <row r="456">
      <c r="Q456" s="55"/>
      <c r="R456" s="55"/>
      <c r="S456" s="55"/>
      <c r="T456" s="55"/>
      <c r="U456" s="55"/>
      <c r="V456" s="55"/>
      <c r="W456" s="55"/>
      <c r="X456" s="55"/>
      <c r="Y456" s="55"/>
      <c r="Z456" s="55"/>
      <c r="AA456" s="55"/>
      <c r="AB456" s="55"/>
      <c r="AC456" s="55"/>
      <c r="AD456" s="55"/>
      <c r="AE456" s="67"/>
    </row>
    <row r="457">
      <c r="Q457" s="55"/>
      <c r="R457" s="55"/>
      <c r="S457" s="55"/>
      <c r="T457" s="55"/>
      <c r="U457" s="55"/>
      <c r="V457" s="55"/>
      <c r="W457" s="55"/>
      <c r="X457" s="55"/>
      <c r="Y457" s="55"/>
      <c r="Z457" s="55"/>
      <c r="AA457" s="55"/>
      <c r="AB457" s="55"/>
      <c r="AC457" s="55"/>
      <c r="AD457" s="55"/>
      <c r="AE457" s="67"/>
    </row>
    <row r="458">
      <c r="Q458" s="55"/>
      <c r="R458" s="55"/>
      <c r="S458" s="55"/>
      <c r="T458" s="55"/>
      <c r="U458" s="55"/>
      <c r="V458" s="55"/>
      <c r="W458" s="55"/>
      <c r="X458" s="55"/>
      <c r="Y458" s="55"/>
      <c r="Z458" s="55"/>
      <c r="AA458" s="55"/>
      <c r="AB458" s="55"/>
      <c r="AC458" s="55"/>
      <c r="AD458" s="55"/>
      <c r="AE458" s="67"/>
    </row>
    <row r="459">
      <c r="Q459" s="55"/>
      <c r="R459" s="55"/>
      <c r="S459" s="55"/>
      <c r="T459" s="55"/>
      <c r="U459" s="55"/>
      <c r="V459" s="55"/>
      <c r="W459" s="55"/>
      <c r="X459" s="55"/>
      <c r="Y459" s="55"/>
      <c r="Z459" s="55"/>
      <c r="AA459" s="55"/>
      <c r="AB459" s="55"/>
      <c r="AC459" s="55"/>
      <c r="AD459" s="55"/>
      <c r="AE459" s="67"/>
    </row>
    <row r="460">
      <c r="Q460" s="55"/>
      <c r="R460" s="55"/>
      <c r="S460" s="55"/>
      <c r="T460" s="55"/>
      <c r="U460" s="55"/>
      <c r="V460" s="55"/>
      <c r="W460" s="55"/>
      <c r="X460" s="55"/>
      <c r="Y460" s="55"/>
      <c r="Z460" s="55"/>
      <c r="AA460" s="55"/>
      <c r="AB460" s="55"/>
      <c r="AC460" s="55"/>
      <c r="AD460" s="55"/>
      <c r="AE460" s="67"/>
    </row>
    <row r="461">
      <c r="Q461" s="55"/>
      <c r="R461" s="55"/>
      <c r="S461" s="55"/>
      <c r="T461" s="55"/>
      <c r="U461" s="55"/>
      <c r="V461" s="55"/>
      <c r="W461" s="55"/>
      <c r="X461" s="55"/>
      <c r="Y461" s="55"/>
      <c r="Z461" s="55"/>
      <c r="AA461" s="55"/>
      <c r="AB461" s="55"/>
      <c r="AC461" s="55"/>
      <c r="AD461" s="55"/>
      <c r="AE461" s="67"/>
    </row>
    <row r="462">
      <c r="Q462" s="55"/>
      <c r="R462" s="55"/>
      <c r="S462" s="55"/>
      <c r="T462" s="55"/>
      <c r="U462" s="55"/>
      <c r="V462" s="55"/>
      <c r="W462" s="55"/>
      <c r="X462" s="55"/>
      <c r="Y462" s="55"/>
      <c r="Z462" s="55"/>
      <c r="AA462" s="55"/>
      <c r="AB462" s="55"/>
      <c r="AC462" s="55"/>
      <c r="AD462" s="55"/>
      <c r="AE462" s="67"/>
    </row>
    <row r="463">
      <c r="Q463" s="55"/>
      <c r="R463" s="55"/>
      <c r="S463" s="55"/>
      <c r="T463" s="55"/>
      <c r="U463" s="55"/>
      <c r="V463" s="55"/>
      <c r="W463" s="55"/>
      <c r="X463" s="55"/>
      <c r="Y463" s="55"/>
      <c r="Z463" s="55"/>
      <c r="AA463" s="55"/>
      <c r="AB463" s="55"/>
      <c r="AC463" s="55"/>
      <c r="AD463" s="55"/>
      <c r="AE463" s="67"/>
    </row>
    <row r="464">
      <c r="Q464" s="55"/>
      <c r="R464" s="55"/>
      <c r="S464" s="55"/>
      <c r="T464" s="55"/>
      <c r="U464" s="55"/>
      <c r="V464" s="55"/>
      <c r="W464" s="55"/>
      <c r="X464" s="55"/>
      <c r="Y464" s="55"/>
      <c r="Z464" s="55"/>
      <c r="AA464" s="55"/>
      <c r="AB464" s="55"/>
      <c r="AC464" s="55"/>
      <c r="AD464" s="55"/>
      <c r="AE464" s="67"/>
    </row>
    <row r="465">
      <c r="Q465" s="55"/>
      <c r="R465" s="55"/>
      <c r="S465" s="55"/>
      <c r="T465" s="55"/>
      <c r="U465" s="55"/>
      <c r="V465" s="55"/>
      <c r="W465" s="55"/>
      <c r="X465" s="55"/>
      <c r="Y465" s="55"/>
      <c r="Z465" s="55"/>
      <c r="AA465" s="55"/>
      <c r="AB465" s="55"/>
      <c r="AC465" s="55"/>
      <c r="AD465" s="55"/>
      <c r="AE465" s="67"/>
    </row>
    <row r="466">
      <c r="Q466" s="55"/>
      <c r="R466" s="55"/>
      <c r="S466" s="55"/>
      <c r="T466" s="55"/>
      <c r="U466" s="55"/>
      <c r="V466" s="55"/>
      <c r="W466" s="55"/>
      <c r="X466" s="55"/>
      <c r="Y466" s="55"/>
      <c r="Z466" s="55"/>
      <c r="AA466" s="55"/>
      <c r="AB466" s="55"/>
      <c r="AC466" s="55"/>
      <c r="AD466" s="55"/>
      <c r="AE466" s="67"/>
    </row>
    <row r="467">
      <c r="Q467" s="55"/>
      <c r="R467" s="55"/>
      <c r="S467" s="55"/>
      <c r="T467" s="55"/>
      <c r="U467" s="55"/>
      <c r="V467" s="55"/>
      <c r="W467" s="55"/>
      <c r="X467" s="55"/>
      <c r="Y467" s="55"/>
      <c r="Z467" s="55"/>
      <c r="AA467" s="55"/>
      <c r="AB467" s="55"/>
      <c r="AC467" s="55"/>
      <c r="AD467" s="55"/>
      <c r="AE467" s="67"/>
    </row>
    <row r="468">
      <c r="Q468" s="55"/>
      <c r="R468" s="55"/>
      <c r="S468" s="55"/>
      <c r="T468" s="55"/>
      <c r="U468" s="55"/>
      <c r="V468" s="55"/>
      <c r="W468" s="55"/>
      <c r="X468" s="55"/>
      <c r="Y468" s="55"/>
      <c r="Z468" s="55"/>
      <c r="AA468" s="55"/>
      <c r="AB468" s="55"/>
      <c r="AC468" s="55"/>
      <c r="AD468" s="55"/>
      <c r="AE468" s="67"/>
    </row>
    <row r="469">
      <c r="Q469" s="55"/>
      <c r="R469" s="55"/>
      <c r="S469" s="55"/>
      <c r="T469" s="55"/>
      <c r="U469" s="55"/>
      <c r="V469" s="55"/>
      <c r="W469" s="55"/>
      <c r="X469" s="55"/>
      <c r="Y469" s="55"/>
      <c r="Z469" s="55"/>
      <c r="AA469" s="55"/>
      <c r="AB469" s="55"/>
      <c r="AC469" s="55"/>
      <c r="AD469" s="55"/>
      <c r="AE469" s="67"/>
    </row>
    <row r="470">
      <c r="Q470" s="55"/>
      <c r="R470" s="55"/>
      <c r="S470" s="55"/>
      <c r="T470" s="55"/>
      <c r="U470" s="55"/>
      <c r="V470" s="55"/>
      <c r="W470" s="55"/>
      <c r="X470" s="55"/>
      <c r="Y470" s="55"/>
      <c r="Z470" s="55"/>
      <c r="AA470" s="55"/>
      <c r="AB470" s="55"/>
      <c r="AC470" s="55"/>
      <c r="AD470" s="55"/>
      <c r="AE470" s="67"/>
    </row>
    <row r="471">
      <c r="Q471" s="55"/>
      <c r="R471" s="55"/>
      <c r="S471" s="55"/>
      <c r="T471" s="55"/>
      <c r="U471" s="55"/>
      <c r="V471" s="55"/>
      <c r="W471" s="55"/>
      <c r="X471" s="55"/>
      <c r="Y471" s="55"/>
      <c r="Z471" s="55"/>
      <c r="AA471" s="55"/>
      <c r="AB471" s="55"/>
      <c r="AC471" s="55"/>
      <c r="AD471" s="55"/>
      <c r="AE471" s="67"/>
    </row>
    <row r="472">
      <c r="Q472" s="55"/>
      <c r="R472" s="55"/>
      <c r="S472" s="55"/>
      <c r="T472" s="55"/>
      <c r="U472" s="55"/>
      <c r="V472" s="55"/>
      <c r="W472" s="55"/>
      <c r="X472" s="55"/>
      <c r="Y472" s="55"/>
      <c r="Z472" s="55"/>
      <c r="AA472" s="55"/>
      <c r="AB472" s="55"/>
      <c r="AC472" s="55"/>
      <c r="AD472" s="55"/>
      <c r="AE472" s="67"/>
    </row>
    <row r="473">
      <c r="Q473" s="55"/>
      <c r="R473" s="55"/>
      <c r="S473" s="55"/>
      <c r="T473" s="55"/>
      <c r="U473" s="55"/>
      <c r="V473" s="55"/>
      <c r="W473" s="55"/>
      <c r="X473" s="55"/>
      <c r="Y473" s="55"/>
      <c r="Z473" s="55"/>
      <c r="AA473" s="55"/>
      <c r="AB473" s="55"/>
      <c r="AC473" s="55"/>
      <c r="AD473" s="55"/>
      <c r="AE473" s="67"/>
    </row>
    <row r="474">
      <c r="Q474" s="55"/>
      <c r="R474" s="55"/>
      <c r="S474" s="55"/>
      <c r="T474" s="55"/>
      <c r="U474" s="55"/>
      <c r="V474" s="55"/>
      <c r="W474" s="55"/>
      <c r="X474" s="55"/>
      <c r="Y474" s="55"/>
      <c r="Z474" s="55"/>
      <c r="AA474" s="55"/>
      <c r="AB474" s="55"/>
      <c r="AC474" s="55"/>
      <c r="AD474" s="55"/>
      <c r="AE474" s="67"/>
    </row>
    <row r="475">
      <c r="Q475" s="55"/>
      <c r="R475" s="55"/>
      <c r="S475" s="55"/>
      <c r="T475" s="55"/>
      <c r="U475" s="55"/>
      <c r="V475" s="55"/>
      <c r="W475" s="55"/>
      <c r="X475" s="55"/>
      <c r="Y475" s="55"/>
      <c r="Z475" s="55"/>
      <c r="AA475" s="55"/>
      <c r="AB475" s="55"/>
      <c r="AC475" s="55"/>
      <c r="AD475" s="55"/>
      <c r="AE475" s="67"/>
    </row>
    <row r="476">
      <c r="Q476" s="55"/>
      <c r="R476" s="55"/>
      <c r="S476" s="55"/>
      <c r="T476" s="55"/>
      <c r="U476" s="55"/>
      <c r="V476" s="55"/>
      <c r="W476" s="55"/>
      <c r="X476" s="55"/>
      <c r="Y476" s="55"/>
      <c r="Z476" s="55"/>
      <c r="AA476" s="55"/>
      <c r="AB476" s="55"/>
      <c r="AC476" s="55"/>
      <c r="AD476" s="55"/>
      <c r="AE476" s="67"/>
    </row>
    <row r="477">
      <c r="Q477" s="55"/>
      <c r="R477" s="55"/>
      <c r="S477" s="55"/>
      <c r="T477" s="55"/>
      <c r="U477" s="55"/>
      <c r="V477" s="55"/>
      <c r="W477" s="55"/>
      <c r="X477" s="55"/>
      <c r="Y477" s="55"/>
      <c r="Z477" s="55"/>
      <c r="AA477" s="55"/>
      <c r="AB477" s="55"/>
      <c r="AC477" s="55"/>
      <c r="AD477" s="55"/>
      <c r="AE477" s="67"/>
    </row>
    <row r="478">
      <c r="Q478" s="55"/>
      <c r="R478" s="55"/>
      <c r="S478" s="55"/>
      <c r="T478" s="55"/>
      <c r="U478" s="55"/>
      <c r="V478" s="55"/>
      <c r="W478" s="55"/>
      <c r="X478" s="55"/>
      <c r="Y478" s="55"/>
      <c r="Z478" s="55"/>
      <c r="AA478" s="55"/>
      <c r="AB478" s="55"/>
      <c r="AC478" s="55"/>
      <c r="AD478" s="55"/>
      <c r="AE478" s="67"/>
    </row>
    <row r="479">
      <c r="Q479" s="55"/>
      <c r="R479" s="55"/>
      <c r="S479" s="55"/>
      <c r="T479" s="55"/>
      <c r="U479" s="55"/>
      <c r="V479" s="55"/>
      <c r="W479" s="55"/>
      <c r="X479" s="55"/>
      <c r="Y479" s="55"/>
      <c r="Z479" s="55"/>
      <c r="AA479" s="55"/>
      <c r="AB479" s="55"/>
      <c r="AC479" s="55"/>
      <c r="AD479" s="55"/>
      <c r="AE479" s="67"/>
    </row>
    <row r="480">
      <c r="Q480" s="55"/>
      <c r="R480" s="55"/>
      <c r="S480" s="55"/>
      <c r="T480" s="55"/>
      <c r="U480" s="55"/>
      <c r="V480" s="55"/>
      <c r="W480" s="55"/>
      <c r="X480" s="55"/>
      <c r="Y480" s="55"/>
      <c r="Z480" s="55"/>
      <c r="AA480" s="55"/>
      <c r="AB480" s="55"/>
      <c r="AC480" s="55"/>
      <c r="AD480" s="55"/>
      <c r="AE480" s="67"/>
    </row>
    <row r="481">
      <c r="Q481" s="55"/>
      <c r="R481" s="55"/>
      <c r="S481" s="55"/>
      <c r="T481" s="55"/>
      <c r="U481" s="55"/>
      <c r="V481" s="55"/>
      <c r="W481" s="55"/>
      <c r="X481" s="55"/>
      <c r="Y481" s="55"/>
      <c r="Z481" s="55"/>
      <c r="AA481" s="55"/>
      <c r="AB481" s="55"/>
      <c r="AC481" s="55"/>
      <c r="AD481" s="55"/>
      <c r="AE481" s="67"/>
    </row>
    <row r="482">
      <c r="Q482" s="55"/>
      <c r="R482" s="55"/>
      <c r="S482" s="55"/>
      <c r="T482" s="55"/>
      <c r="U482" s="55"/>
      <c r="V482" s="55"/>
      <c r="W482" s="55"/>
      <c r="X482" s="55"/>
      <c r="Y482" s="55"/>
      <c r="Z482" s="55"/>
      <c r="AA482" s="55"/>
      <c r="AB482" s="55"/>
      <c r="AC482" s="55"/>
      <c r="AD482" s="55"/>
      <c r="AE482" s="67"/>
    </row>
    <row r="483">
      <c r="Q483" s="55"/>
      <c r="R483" s="55"/>
      <c r="S483" s="55"/>
      <c r="T483" s="55"/>
      <c r="U483" s="55"/>
      <c r="V483" s="55"/>
      <c r="W483" s="55"/>
      <c r="X483" s="55"/>
      <c r="Y483" s="55"/>
      <c r="Z483" s="55"/>
      <c r="AA483" s="55"/>
      <c r="AB483" s="55"/>
      <c r="AC483" s="55"/>
      <c r="AD483" s="55"/>
      <c r="AE483" s="67"/>
    </row>
    <row r="484">
      <c r="Q484" s="55"/>
      <c r="R484" s="55"/>
      <c r="S484" s="55"/>
      <c r="T484" s="55"/>
      <c r="U484" s="55"/>
      <c r="V484" s="55"/>
      <c r="W484" s="55"/>
      <c r="X484" s="55"/>
      <c r="Y484" s="55"/>
      <c r="Z484" s="55"/>
      <c r="AA484" s="55"/>
      <c r="AB484" s="55"/>
      <c r="AC484" s="55"/>
      <c r="AD484" s="55"/>
      <c r="AE484" s="67"/>
    </row>
    <row r="485">
      <c r="Q485" s="55"/>
      <c r="R485" s="55"/>
      <c r="S485" s="55"/>
      <c r="T485" s="55"/>
      <c r="U485" s="55"/>
      <c r="V485" s="55"/>
      <c r="W485" s="55"/>
      <c r="X485" s="55"/>
      <c r="Y485" s="55"/>
      <c r="Z485" s="55"/>
      <c r="AA485" s="55"/>
      <c r="AB485" s="55"/>
      <c r="AC485" s="55"/>
      <c r="AD485" s="55"/>
      <c r="AE485" s="67"/>
    </row>
    <row r="486">
      <c r="Q486" s="55"/>
      <c r="R486" s="55"/>
      <c r="S486" s="55"/>
      <c r="T486" s="55"/>
      <c r="U486" s="55"/>
      <c r="V486" s="55"/>
      <c r="W486" s="55"/>
      <c r="X486" s="55"/>
      <c r="Y486" s="55"/>
      <c r="Z486" s="55"/>
      <c r="AA486" s="55"/>
      <c r="AB486" s="55"/>
      <c r="AC486" s="55"/>
      <c r="AD486" s="55"/>
      <c r="AE486" s="67"/>
    </row>
    <row r="487">
      <c r="Q487" s="55"/>
      <c r="R487" s="55"/>
      <c r="S487" s="55"/>
      <c r="T487" s="55"/>
      <c r="U487" s="55"/>
      <c r="V487" s="55"/>
      <c r="W487" s="55"/>
      <c r="X487" s="55"/>
      <c r="Y487" s="55"/>
      <c r="Z487" s="55"/>
      <c r="AA487" s="55"/>
      <c r="AB487" s="55"/>
      <c r="AC487" s="55"/>
      <c r="AD487" s="55"/>
      <c r="AE487" s="67"/>
    </row>
    <row r="488">
      <c r="Q488" s="55"/>
      <c r="R488" s="55"/>
      <c r="S488" s="55"/>
      <c r="T488" s="55"/>
      <c r="U488" s="55"/>
      <c r="V488" s="55"/>
      <c r="W488" s="55"/>
      <c r="X488" s="55"/>
      <c r="Y488" s="55"/>
      <c r="Z488" s="55"/>
      <c r="AA488" s="55"/>
      <c r="AB488" s="55"/>
      <c r="AC488" s="55"/>
      <c r="AD488" s="55"/>
      <c r="AE488" s="67"/>
    </row>
    <row r="489">
      <c r="Q489" s="55"/>
      <c r="R489" s="55"/>
      <c r="S489" s="55"/>
      <c r="T489" s="55"/>
      <c r="U489" s="55"/>
      <c r="V489" s="55"/>
      <c r="W489" s="55"/>
      <c r="X489" s="55"/>
      <c r="Y489" s="55"/>
      <c r="Z489" s="55"/>
      <c r="AA489" s="55"/>
      <c r="AB489" s="55"/>
      <c r="AC489" s="55"/>
      <c r="AD489" s="55"/>
      <c r="AE489" s="67"/>
    </row>
    <row r="490">
      <c r="Q490" s="55"/>
      <c r="R490" s="55"/>
      <c r="S490" s="55"/>
      <c r="T490" s="55"/>
      <c r="U490" s="55"/>
      <c r="V490" s="55"/>
      <c r="W490" s="55"/>
      <c r="X490" s="55"/>
      <c r="Y490" s="55"/>
      <c r="Z490" s="55"/>
      <c r="AA490" s="55"/>
      <c r="AB490" s="55"/>
      <c r="AC490" s="55"/>
      <c r="AD490" s="55"/>
      <c r="AE490" s="67"/>
    </row>
    <row r="491">
      <c r="Q491" s="55"/>
      <c r="R491" s="55"/>
      <c r="S491" s="55"/>
      <c r="T491" s="55"/>
      <c r="U491" s="55"/>
      <c r="V491" s="55"/>
      <c r="W491" s="55"/>
      <c r="X491" s="55"/>
      <c r="Y491" s="55"/>
      <c r="Z491" s="55"/>
      <c r="AA491" s="55"/>
      <c r="AB491" s="55"/>
      <c r="AC491" s="55"/>
      <c r="AD491" s="55"/>
      <c r="AE491" s="67"/>
    </row>
    <row r="492">
      <c r="Q492" s="55"/>
      <c r="R492" s="55"/>
      <c r="S492" s="55"/>
      <c r="T492" s="55"/>
      <c r="U492" s="55"/>
      <c r="V492" s="55"/>
      <c r="W492" s="55"/>
      <c r="X492" s="55"/>
      <c r="Y492" s="55"/>
      <c r="Z492" s="55"/>
      <c r="AA492" s="55"/>
      <c r="AB492" s="55"/>
      <c r="AC492" s="55"/>
      <c r="AD492" s="55"/>
      <c r="AE492" s="67"/>
    </row>
    <row r="493">
      <c r="Q493" s="55"/>
      <c r="R493" s="55"/>
      <c r="S493" s="55"/>
      <c r="T493" s="55"/>
      <c r="U493" s="55"/>
      <c r="V493" s="55"/>
      <c r="W493" s="55"/>
      <c r="X493" s="55"/>
      <c r="Y493" s="55"/>
      <c r="Z493" s="55"/>
      <c r="AA493" s="55"/>
      <c r="AB493" s="55"/>
      <c r="AC493" s="55"/>
      <c r="AD493" s="55"/>
      <c r="AE493" s="67"/>
    </row>
    <row r="494">
      <c r="Q494" s="55"/>
      <c r="R494" s="55"/>
      <c r="S494" s="55"/>
      <c r="T494" s="55"/>
      <c r="U494" s="55"/>
      <c r="V494" s="55"/>
      <c r="W494" s="55"/>
      <c r="X494" s="55"/>
      <c r="Y494" s="55"/>
      <c r="Z494" s="55"/>
      <c r="AA494" s="55"/>
      <c r="AB494" s="55"/>
      <c r="AC494" s="55"/>
      <c r="AD494" s="55"/>
      <c r="AE494" s="67"/>
    </row>
    <row r="495">
      <c r="Q495" s="55"/>
      <c r="R495" s="55"/>
      <c r="S495" s="55"/>
      <c r="T495" s="55"/>
      <c r="U495" s="55"/>
      <c r="V495" s="55"/>
      <c r="W495" s="55"/>
      <c r="X495" s="55"/>
      <c r="Y495" s="55"/>
      <c r="Z495" s="55"/>
      <c r="AA495" s="55"/>
      <c r="AB495" s="55"/>
      <c r="AC495" s="55"/>
      <c r="AD495" s="55"/>
      <c r="AE495" s="67"/>
    </row>
    <row r="496">
      <c r="Q496" s="55"/>
      <c r="R496" s="55"/>
      <c r="S496" s="55"/>
      <c r="T496" s="55"/>
      <c r="U496" s="55"/>
      <c r="V496" s="55"/>
      <c r="W496" s="55"/>
      <c r="X496" s="55"/>
      <c r="Y496" s="55"/>
      <c r="Z496" s="55"/>
      <c r="AA496" s="55"/>
      <c r="AB496" s="55"/>
      <c r="AC496" s="55"/>
      <c r="AD496" s="55"/>
      <c r="AE496" s="67"/>
    </row>
    <row r="497">
      <c r="Q497" s="55"/>
      <c r="R497" s="55"/>
      <c r="S497" s="55"/>
      <c r="T497" s="55"/>
      <c r="U497" s="55"/>
      <c r="V497" s="55"/>
      <c r="W497" s="55"/>
      <c r="X497" s="55"/>
      <c r="Y497" s="55"/>
      <c r="Z497" s="55"/>
      <c r="AA497" s="55"/>
      <c r="AB497" s="55"/>
      <c r="AC497" s="55"/>
      <c r="AD497" s="55"/>
      <c r="AE497" s="67"/>
    </row>
    <row r="498">
      <c r="Q498" s="55"/>
      <c r="R498" s="55"/>
      <c r="S498" s="55"/>
      <c r="T498" s="55"/>
      <c r="U498" s="55"/>
      <c r="V498" s="55"/>
      <c r="W498" s="55"/>
      <c r="X498" s="55"/>
      <c r="Y498" s="55"/>
      <c r="Z498" s="55"/>
      <c r="AA498" s="55"/>
      <c r="AB498" s="55"/>
      <c r="AC498" s="55"/>
      <c r="AD498" s="55"/>
      <c r="AE498" s="67"/>
    </row>
    <row r="499">
      <c r="Q499" s="55"/>
      <c r="R499" s="55"/>
      <c r="S499" s="55"/>
      <c r="T499" s="55"/>
      <c r="U499" s="55"/>
      <c r="V499" s="55"/>
      <c r="W499" s="55"/>
      <c r="X499" s="55"/>
      <c r="Y499" s="55"/>
      <c r="Z499" s="55"/>
      <c r="AA499" s="55"/>
      <c r="AB499" s="55"/>
      <c r="AC499" s="55"/>
      <c r="AD499" s="55"/>
      <c r="AE499" s="67"/>
    </row>
    <row r="500">
      <c r="Q500" s="55"/>
      <c r="R500" s="55"/>
      <c r="S500" s="55"/>
      <c r="T500" s="55"/>
      <c r="U500" s="55"/>
      <c r="V500" s="55"/>
      <c r="W500" s="55"/>
      <c r="X500" s="55"/>
      <c r="Y500" s="55"/>
      <c r="Z500" s="55"/>
      <c r="AA500" s="55"/>
      <c r="AB500" s="55"/>
      <c r="AC500" s="55"/>
      <c r="AD500" s="55"/>
      <c r="AE500" s="67"/>
    </row>
    <row r="501">
      <c r="Q501" s="55"/>
      <c r="R501" s="55"/>
      <c r="S501" s="55"/>
      <c r="T501" s="55"/>
      <c r="U501" s="55"/>
      <c r="V501" s="55"/>
      <c r="W501" s="55"/>
      <c r="X501" s="55"/>
      <c r="Y501" s="55"/>
      <c r="Z501" s="55"/>
      <c r="AA501" s="55"/>
      <c r="AB501" s="55"/>
      <c r="AC501" s="55"/>
      <c r="AD501" s="55"/>
      <c r="AE501" s="67"/>
    </row>
    <row r="502">
      <c r="Q502" s="55"/>
      <c r="R502" s="55"/>
      <c r="S502" s="55"/>
      <c r="T502" s="55"/>
      <c r="U502" s="55"/>
      <c r="V502" s="55"/>
      <c r="W502" s="55"/>
      <c r="X502" s="55"/>
      <c r="Y502" s="55"/>
      <c r="Z502" s="55"/>
      <c r="AA502" s="55"/>
      <c r="AB502" s="55"/>
      <c r="AC502" s="55"/>
      <c r="AD502" s="55"/>
      <c r="AE502" s="67"/>
    </row>
    <row r="503">
      <c r="Q503" s="55"/>
      <c r="R503" s="55"/>
      <c r="S503" s="55"/>
      <c r="T503" s="55"/>
      <c r="U503" s="55"/>
      <c r="V503" s="55"/>
      <c r="W503" s="55"/>
      <c r="X503" s="55"/>
      <c r="Y503" s="55"/>
      <c r="Z503" s="55"/>
      <c r="AA503" s="55"/>
      <c r="AB503" s="55"/>
      <c r="AC503" s="55"/>
      <c r="AD503" s="55"/>
      <c r="AE503" s="67"/>
    </row>
    <row r="504">
      <c r="Q504" s="55"/>
      <c r="R504" s="55"/>
      <c r="S504" s="55"/>
      <c r="T504" s="55"/>
      <c r="U504" s="55"/>
      <c r="V504" s="55"/>
      <c r="W504" s="55"/>
      <c r="X504" s="55"/>
      <c r="Y504" s="55"/>
      <c r="Z504" s="55"/>
      <c r="AA504" s="55"/>
      <c r="AB504" s="55"/>
      <c r="AC504" s="55"/>
      <c r="AD504" s="55"/>
      <c r="AE504" s="67"/>
    </row>
    <row r="505">
      <c r="Q505" s="55"/>
      <c r="R505" s="55"/>
      <c r="S505" s="55"/>
      <c r="T505" s="55"/>
      <c r="U505" s="55"/>
      <c r="V505" s="55"/>
      <c r="W505" s="55"/>
      <c r="X505" s="55"/>
      <c r="Y505" s="55"/>
      <c r="Z505" s="55"/>
      <c r="AA505" s="55"/>
      <c r="AB505" s="55"/>
      <c r="AC505" s="55"/>
      <c r="AD505" s="55"/>
      <c r="AE505" s="67"/>
    </row>
    <row r="506">
      <c r="Q506" s="55"/>
      <c r="R506" s="55"/>
      <c r="S506" s="55"/>
      <c r="T506" s="55"/>
      <c r="U506" s="55"/>
      <c r="V506" s="55"/>
      <c r="W506" s="55"/>
      <c r="X506" s="55"/>
      <c r="Y506" s="55"/>
      <c r="Z506" s="55"/>
      <c r="AA506" s="55"/>
      <c r="AB506" s="55"/>
      <c r="AC506" s="55"/>
      <c r="AD506" s="55"/>
      <c r="AE506" s="67"/>
    </row>
    <row r="507">
      <c r="Q507" s="55"/>
      <c r="R507" s="55"/>
      <c r="S507" s="55"/>
      <c r="T507" s="55"/>
      <c r="U507" s="55"/>
      <c r="V507" s="55"/>
      <c r="W507" s="55"/>
      <c r="X507" s="55"/>
      <c r="Y507" s="55"/>
      <c r="Z507" s="55"/>
      <c r="AA507" s="55"/>
      <c r="AB507" s="55"/>
      <c r="AC507" s="55"/>
      <c r="AD507" s="55"/>
      <c r="AE507" s="67"/>
    </row>
    <row r="508">
      <c r="Q508" s="55"/>
      <c r="R508" s="55"/>
      <c r="S508" s="55"/>
      <c r="T508" s="55"/>
      <c r="U508" s="55"/>
      <c r="V508" s="55"/>
      <c r="W508" s="55"/>
      <c r="X508" s="55"/>
      <c r="Y508" s="55"/>
      <c r="Z508" s="55"/>
      <c r="AA508" s="55"/>
      <c r="AB508" s="55"/>
      <c r="AC508" s="55"/>
      <c r="AD508" s="55"/>
      <c r="AE508" s="67"/>
    </row>
    <row r="509">
      <c r="Q509" s="55"/>
      <c r="R509" s="55"/>
      <c r="S509" s="55"/>
      <c r="T509" s="55"/>
      <c r="U509" s="55"/>
      <c r="V509" s="55"/>
      <c r="W509" s="55"/>
      <c r="X509" s="55"/>
      <c r="Y509" s="55"/>
      <c r="Z509" s="55"/>
      <c r="AA509" s="55"/>
      <c r="AB509" s="55"/>
      <c r="AC509" s="55"/>
      <c r="AD509" s="55"/>
      <c r="AE509" s="67"/>
    </row>
    <row r="510">
      <c r="Q510" s="55"/>
      <c r="R510" s="55"/>
      <c r="S510" s="55"/>
      <c r="T510" s="55"/>
      <c r="U510" s="55"/>
      <c r="V510" s="55"/>
      <c r="W510" s="55"/>
      <c r="X510" s="55"/>
      <c r="Y510" s="55"/>
      <c r="Z510" s="55"/>
      <c r="AA510" s="55"/>
      <c r="AB510" s="55"/>
      <c r="AC510" s="55"/>
      <c r="AD510" s="55"/>
      <c r="AE510" s="67"/>
    </row>
    <row r="511">
      <c r="Q511" s="55"/>
      <c r="R511" s="55"/>
      <c r="S511" s="55"/>
      <c r="T511" s="55"/>
      <c r="U511" s="55"/>
      <c r="V511" s="55"/>
      <c r="W511" s="55"/>
      <c r="X511" s="55"/>
      <c r="Y511" s="55"/>
      <c r="Z511" s="55"/>
      <c r="AA511" s="55"/>
      <c r="AB511" s="55"/>
      <c r="AC511" s="55"/>
      <c r="AD511" s="55"/>
      <c r="AE511" s="67"/>
    </row>
    <row r="512">
      <c r="Q512" s="55"/>
      <c r="R512" s="55"/>
      <c r="S512" s="55"/>
      <c r="T512" s="55"/>
      <c r="U512" s="55"/>
      <c r="V512" s="55"/>
      <c r="W512" s="55"/>
      <c r="X512" s="55"/>
      <c r="Y512" s="55"/>
      <c r="Z512" s="55"/>
      <c r="AA512" s="55"/>
      <c r="AB512" s="55"/>
      <c r="AC512" s="55"/>
      <c r="AD512" s="55"/>
      <c r="AE512" s="67"/>
    </row>
    <row r="513">
      <c r="Q513" s="55"/>
      <c r="R513" s="55"/>
      <c r="S513" s="55"/>
      <c r="T513" s="55"/>
      <c r="U513" s="55"/>
      <c r="V513" s="55"/>
      <c r="W513" s="55"/>
      <c r="X513" s="55"/>
      <c r="Y513" s="55"/>
      <c r="Z513" s="55"/>
      <c r="AA513" s="55"/>
      <c r="AB513" s="55"/>
      <c r="AC513" s="55"/>
      <c r="AD513" s="55"/>
      <c r="AE513" s="67"/>
    </row>
    <row r="514">
      <c r="Q514" s="55"/>
      <c r="R514" s="55"/>
      <c r="S514" s="55"/>
      <c r="T514" s="55"/>
      <c r="U514" s="55"/>
      <c r="V514" s="55"/>
      <c r="W514" s="55"/>
      <c r="X514" s="55"/>
      <c r="Y514" s="55"/>
      <c r="Z514" s="55"/>
      <c r="AA514" s="55"/>
      <c r="AB514" s="55"/>
      <c r="AC514" s="55"/>
      <c r="AD514" s="55"/>
      <c r="AE514" s="67"/>
    </row>
    <row r="515">
      <c r="Q515" s="55"/>
      <c r="R515" s="55"/>
      <c r="S515" s="55"/>
      <c r="T515" s="55"/>
      <c r="U515" s="55"/>
      <c r="V515" s="55"/>
      <c r="W515" s="55"/>
      <c r="X515" s="55"/>
      <c r="Y515" s="55"/>
      <c r="Z515" s="55"/>
      <c r="AA515" s="55"/>
      <c r="AB515" s="55"/>
      <c r="AC515" s="55"/>
      <c r="AD515" s="55"/>
      <c r="AE515" s="67"/>
    </row>
    <row r="516">
      <c r="Q516" s="55"/>
      <c r="R516" s="55"/>
      <c r="S516" s="55"/>
      <c r="T516" s="55"/>
      <c r="U516" s="55"/>
      <c r="V516" s="55"/>
      <c r="W516" s="55"/>
      <c r="X516" s="55"/>
      <c r="Y516" s="55"/>
      <c r="Z516" s="55"/>
      <c r="AA516" s="55"/>
      <c r="AB516" s="55"/>
      <c r="AC516" s="55"/>
      <c r="AD516" s="55"/>
      <c r="AE516" s="67"/>
    </row>
    <row r="517">
      <c r="Q517" s="55"/>
      <c r="R517" s="55"/>
      <c r="S517" s="55"/>
      <c r="T517" s="55"/>
      <c r="U517" s="55"/>
      <c r="V517" s="55"/>
      <c r="W517" s="55"/>
      <c r="X517" s="55"/>
      <c r="Y517" s="55"/>
      <c r="Z517" s="55"/>
      <c r="AA517" s="55"/>
      <c r="AB517" s="55"/>
      <c r="AC517" s="55"/>
      <c r="AD517" s="55"/>
      <c r="AE517" s="67"/>
    </row>
    <row r="518">
      <c r="Q518" s="55"/>
      <c r="R518" s="55"/>
      <c r="S518" s="55"/>
      <c r="T518" s="55"/>
      <c r="U518" s="55"/>
      <c r="V518" s="55"/>
      <c r="W518" s="55"/>
      <c r="X518" s="55"/>
      <c r="Y518" s="55"/>
      <c r="Z518" s="55"/>
      <c r="AA518" s="55"/>
      <c r="AB518" s="55"/>
      <c r="AC518" s="55"/>
      <c r="AD518" s="55"/>
      <c r="AE518" s="67"/>
    </row>
    <row r="519">
      <c r="Q519" s="55"/>
      <c r="R519" s="55"/>
      <c r="S519" s="55"/>
      <c r="T519" s="55"/>
      <c r="U519" s="55"/>
      <c r="V519" s="55"/>
      <c r="W519" s="55"/>
      <c r="X519" s="55"/>
      <c r="Y519" s="55"/>
      <c r="Z519" s="55"/>
      <c r="AA519" s="55"/>
      <c r="AB519" s="55"/>
      <c r="AC519" s="55"/>
      <c r="AD519" s="55"/>
      <c r="AE519" s="67"/>
    </row>
    <row r="520">
      <c r="Q520" s="55"/>
      <c r="R520" s="55"/>
      <c r="S520" s="55"/>
      <c r="T520" s="55"/>
      <c r="U520" s="55"/>
      <c r="V520" s="55"/>
      <c r="W520" s="55"/>
      <c r="X520" s="55"/>
      <c r="Y520" s="55"/>
      <c r="Z520" s="55"/>
      <c r="AA520" s="55"/>
      <c r="AB520" s="55"/>
      <c r="AC520" s="55"/>
      <c r="AD520" s="55"/>
      <c r="AE520" s="67"/>
    </row>
    <row r="521">
      <c r="Q521" s="55"/>
      <c r="R521" s="55"/>
      <c r="S521" s="55"/>
      <c r="T521" s="55"/>
      <c r="U521" s="55"/>
      <c r="V521" s="55"/>
      <c r="W521" s="55"/>
      <c r="X521" s="55"/>
      <c r="Y521" s="55"/>
      <c r="Z521" s="55"/>
      <c r="AA521" s="55"/>
      <c r="AB521" s="55"/>
      <c r="AC521" s="55"/>
      <c r="AD521" s="55"/>
      <c r="AE521" s="67"/>
    </row>
    <row r="522">
      <c r="Q522" s="55"/>
      <c r="R522" s="55"/>
      <c r="S522" s="55"/>
      <c r="T522" s="55"/>
      <c r="U522" s="55"/>
      <c r="V522" s="55"/>
      <c r="W522" s="55"/>
      <c r="X522" s="55"/>
      <c r="Y522" s="55"/>
      <c r="Z522" s="55"/>
      <c r="AA522" s="55"/>
      <c r="AB522" s="55"/>
      <c r="AC522" s="55"/>
      <c r="AD522" s="55"/>
      <c r="AE522" s="67"/>
    </row>
    <row r="523">
      <c r="Q523" s="55"/>
      <c r="R523" s="55"/>
      <c r="S523" s="55"/>
      <c r="T523" s="55"/>
      <c r="U523" s="55"/>
      <c r="V523" s="55"/>
      <c r="W523" s="55"/>
      <c r="X523" s="55"/>
      <c r="Y523" s="55"/>
      <c r="Z523" s="55"/>
      <c r="AA523" s="55"/>
      <c r="AB523" s="55"/>
      <c r="AC523" s="55"/>
      <c r="AD523" s="55"/>
      <c r="AE523" s="67"/>
    </row>
    <row r="524">
      <c r="Q524" s="55"/>
      <c r="R524" s="55"/>
      <c r="S524" s="55"/>
      <c r="T524" s="55"/>
      <c r="U524" s="55"/>
      <c r="V524" s="55"/>
      <c r="W524" s="55"/>
      <c r="X524" s="55"/>
      <c r="Y524" s="55"/>
      <c r="Z524" s="55"/>
      <c r="AA524" s="55"/>
      <c r="AB524" s="55"/>
      <c r="AC524" s="55"/>
      <c r="AD524" s="55"/>
      <c r="AE524" s="67"/>
    </row>
    <row r="525">
      <c r="Q525" s="55"/>
      <c r="R525" s="55"/>
      <c r="S525" s="55"/>
      <c r="T525" s="55"/>
      <c r="U525" s="55"/>
      <c r="V525" s="55"/>
      <c r="W525" s="55"/>
      <c r="X525" s="55"/>
      <c r="Y525" s="55"/>
      <c r="Z525" s="55"/>
      <c r="AA525" s="55"/>
      <c r="AB525" s="55"/>
      <c r="AC525" s="55"/>
      <c r="AD525" s="55"/>
      <c r="AE525" s="67"/>
    </row>
    <row r="526">
      <c r="Q526" s="55"/>
      <c r="R526" s="55"/>
      <c r="S526" s="55"/>
      <c r="T526" s="55"/>
      <c r="U526" s="55"/>
      <c r="V526" s="55"/>
      <c r="W526" s="55"/>
      <c r="X526" s="55"/>
      <c r="Y526" s="55"/>
      <c r="Z526" s="55"/>
      <c r="AA526" s="55"/>
      <c r="AB526" s="55"/>
      <c r="AC526" s="55"/>
      <c r="AD526" s="55"/>
      <c r="AE526" s="67"/>
    </row>
    <row r="527">
      <c r="Q527" s="55"/>
      <c r="R527" s="55"/>
      <c r="S527" s="55"/>
      <c r="T527" s="55"/>
      <c r="U527" s="55"/>
      <c r="V527" s="55"/>
      <c r="W527" s="55"/>
      <c r="X527" s="55"/>
      <c r="Y527" s="55"/>
      <c r="Z527" s="55"/>
      <c r="AA527" s="55"/>
      <c r="AB527" s="55"/>
      <c r="AC527" s="55"/>
      <c r="AD527" s="55"/>
      <c r="AE527" s="67"/>
    </row>
    <row r="528">
      <c r="Q528" s="55"/>
      <c r="R528" s="55"/>
      <c r="S528" s="55"/>
      <c r="T528" s="55"/>
      <c r="U528" s="55"/>
      <c r="V528" s="55"/>
      <c r="W528" s="55"/>
      <c r="X528" s="55"/>
      <c r="Y528" s="55"/>
      <c r="Z528" s="55"/>
      <c r="AA528" s="55"/>
      <c r="AB528" s="55"/>
      <c r="AC528" s="55"/>
      <c r="AD528" s="55"/>
      <c r="AE528" s="67"/>
    </row>
    <row r="529">
      <c r="Q529" s="55"/>
      <c r="R529" s="55"/>
      <c r="S529" s="55"/>
      <c r="T529" s="55"/>
      <c r="U529" s="55"/>
      <c r="V529" s="55"/>
      <c r="W529" s="55"/>
      <c r="X529" s="55"/>
      <c r="Y529" s="55"/>
      <c r="Z529" s="55"/>
      <c r="AA529" s="55"/>
      <c r="AB529" s="55"/>
      <c r="AC529" s="55"/>
      <c r="AD529" s="55"/>
      <c r="AE529" s="67"/>
    </row>
    <row r="530">
      <c r="Q530" s="55"/>
      <c r="R530" s="55"/>
      <c r="S530" s="55"/>
      <c r="T530" s="55"/>
      <c r="U530" s="55"/>
      <c r="V530" s="55"/>
      <c r="W530" s="55"/>
      <c r="X530" s="55"/>
      <c r="Y530" s="55"/>
      <c r="Z530" s="55"/>
      <c r="AA530" s="55"/>
      <c r="AB530" s="55"/>
      <c r="AC530" s="55"/>
      <c r="AD530" s="55"/>
      <c r="AE530" s="67"/>
    </row>
    <row r="531">
      <c r="Q531" s="55"/>
      <c r="R531" s="55"/>
      <c r="S531" s="55"/>
      <c r="T531" s="55"/>
      <c r="U531" s="55"/>
      <c r="V531" s="55"/>
      <c r="W531" s="55"/>
      <c r="X531" s="55"/>
      <c r="Y531" s="55"/>
      <c r="Z531" s="55"/>
      <c r="AA531" s="55"/>
      <c r="AB531" s="55"/>
      <c r="AC531" s="55"/>
      <c r="AD531" s="55"/>
      <c r="AE531" s="67"/>
    </row>
    <row r="532">
      <c r="Q532" s="55"/>
      <c r="R532" s="55"/>
      <c r="S532" s="55"/>
      <c r="T532" s="55"/>
      <c r="U532" s="55"/>
      <c r="V532" s="55"/>
      <c r="W532" s="55"/>
      <c r="X532" s="55"/>
      <c r="Y532" s="55"/>
      <c r="Z532" s="55"/>
      <c r="AA532" s="55"/>
      <c r="AB532" s="55"/>
      <c r="AC532" s="55"/>
      <c r="AD532" s="55"/>
      <c r="AE532" s="67"/>
    </row>
    <row r="533">
      <c r="Q533" s="55"/>
      <c r="R533" s="55"/>
      <c r="S533" s="55"/>
      <c r="T533" s="55"/>
      <c r="U533" s="55"/>
      <c r="V533" s="55"/>
      <c r="W533" s="55"/>
      <c r="X533" s="55"/>
      <c r="Y533" s="55"/>
      <c r="Z533" s="55"/>
      <c r="AA533" s="55"/>
      <c r="AB533" s="55"/>
      <c r="AC533" s="55"/>
      <c r="AD533" s="55"/>
      <c r="AE533" s="67"/>
    </row>
    <row r="534">
      <c r="Q534" s="55"/>
      <c r="R534" s="55"/>
      <c r="S534" s="55"/>
      <c r="T534" s="55"/>
      <c r="U534" s="55"/>
      <c r="V534" s="55"/>
      <c r="W534" s="55"/>
      <c r="X534" s="55"/>
      <c r="Y534" s="55"/>
      <c r="Z534" s="55"/>
      <c r="AA534" s="55"/>
      <c r="AB534" s="55"/>
      <c r="AC534" s="55"/>
      <c r="AD534" s="55"/>
      <c r="AE534" s="67"/>
    </row>
    <row r="535">
      <c r="Q535" s="55"/>
      <c r="R535" s="55"/>
      <c r="S535" s="55"/>
      <c r="T535" s="55"/>
      <c r="U535" s="55"/>
      <c r="V535" s="55"/>
      <c r="W535" s="55"/>
      <c r="X535" s="55"/>
      <c r="Y535" s="55"/>
      <c r="Z535" s="55"/>
      <c r="AA535" s="55"/>
      <c r="AB535" s="55"/>
      <c r="AC535" s="55"/>
      <c r="AD535" s="55"/>
      <c r="AE535" s="67"/>
    </row>
    <row r="536">
      <c r="Q536" s="55"/>
      <c r="R536" s="55"/>
      <c r="S536" s="55"/>
      <c r="T536" s="55"/>
      <c r="U536" s="55"/>
      <c r="V536" s="55"/>
      <c r="W536" s="55"/>
      <c r="X536" s="55"/>
      <c r="Y536" s="55"/>
      <c r="Z536" s="55"/>
      <c r="AA536" s="55"/>
      <c r="AB536" s="55"/>
      <c r="AC536" s="55"/>
      <c r="AD536" s="55"/>
      <c r="AE536" s="67"/>
    </row>
    <row r="537">
      <c r="Q537" s="55"/>
      <c r="R537" s="55"/>
      <c r="S537" s="55"/>
      <c r="T537" s="55"/>
      <c r="U537" s="55"/>
      <c r="V537" s="55"/>
      <c r="W537" s="55"/>
      <c r="X537" s="55"/>
      <c r="Y537" s="55"/>
      <c r="Z537" s="55"/>
      <c r="AA537" s="55"/>
      <c r="AB537" s="55"/>
      <c r="AC537" s="55"/>
      <c r="AD537" s="55"/>
      <c r="AE537" s="67"/>
    </row>
    <row r="538">
      <c r="Q538" s="55"/>
      <c r="R538" s="55"/>
      <c r="S538" s="55"/>
      <c r="T538" s="55"/>
      <c r="U538" s="55"/>
      <c r="V538" s="55"/>
      <c r="W538" s="55"/>
      <c r="X538" s="55"/>
      <c r="Y538" s="55"/>
      <c r="Z538" s="55"/>
      <c r="AA538" s="55"/>
      <c r="AB538" s="55"/>
      <c r="AC538" s="55"/>
      <c r="AD538" s="55"/>
      <c r="AE538" s="67"/>
    </row>
    <row r="539">
      <c r="Q539" s="55"/>
      <c r="R539" s="55"/>
      <c r="S539" s="55"/>
      <c r="T539" s="55"/>
      <c r="U539" s="55"/>
      <c r="V539" s="55"/>
      <c r="W539" s="55"/>
      <c r="X539" s="55"/>
      <c r="Y539" s="55"/>
      <c r="Z539" s="55"/>
      <c r="AA539" s="55"/>
      <c r="AB539" s="55"/>
      <c r="AC539" s="55"/>
      <c r="AD539" s="55"/>
      <c r="AE539" s="67"/>
    </row>
    <row r="540">
      <c r="Q540" s="55"/>
      <c r="R540" s="55"/>
      <c r="S540" s="55"/>
      <c r="T540" s="55"/>
      <c r="U540" s="55"/>
      <c r="V540" s="55"/>
      <c r="W540" s="55"/>
      <c r="X540" s="55"/>
      <c r="Y540" s="55"/>
      <c r="Z540" s="55"/>
      <c r="AA540" s="55"/>
      <c r="AB540" s="55"/>
      <c r="AC540" s="55"/>
      <c r="AD540" s="55"/>
      <c r="AE540" s="67"/>
    </row>
    <row r="541">
      <c r="Q541" s="55"/>
      <c r="R541" s="55"/>
      <c r="S541" s="55"/>
      <c r="T541" s="55"/>
      <c r="U541" s="55"/>
      <c r="V541" s="55"/>
      <c r="W541" s="55"/>
      <c r="X541" s="55"/>
      <c r="Y541" s="55"/>
      <c r="Z541" s="55"/>
      <c r="AA541" s="55"/>
      <c r="AB541" s="55"/>
      <c r="AC541" s="55"/>
      <c r="AD541" s="55"/>
      <c r="AE541" s="67"/>
    </row>
    <row r="542">
      <c r="Q542" s="55"/>
      <c r="R542" s="55"/>
      <c r="S542" s="55"/>
      <c r="T542" s="55"/>
      <c r="U542" s="55"/>
      <c r="V542" s="55"/>
      <c r="W542" s="55"/>
      <c r="X542" s="55"/>
      <c r="Y542" s="55"/>
      <c r="Z542" s="55"/>
      <c r="AA542" s="55"/>
      <c r="AB542" s="55"/>
      <c r="AC542" s="55"/>
      <c r="AD542" s="55"/>
      <c r="AE542" s="67"/>
    </row>
    <row r="543">
      <c r="Q543" s="55"/>
      <c r="R543" s="55"/>
      <c r="S543" s="55"/>
      <c r="T543" s="55"/>
      <c r="U543" s="55"/>
      <c r="V543" s="55"/>
      <c r="W543" s="55"/>
      <c r="X543" s="55"/>
      <c r="Y543" s="55"/>
      <c r="Z543" s="55"/>
      <c r="AA543" s="55"/>
      <c r="AB543" s="55"/>
      <c r="AC543" s="55"/>
      <c r="AD543" s="55"/>
      <c r="AE543" s="67"/>
    </row>
    <row r="544">
      <c r="Q544" s="55"/>
      <c r="R544" s="55"/>
      <c r="S544" s="55"/>
      <c r="T544" s="55"/>
      <c r="U544" s="55"/>
      <c r="V544" s="55"/>
      <c r="W544" s="55"/>
      <c r="X544" s="55"/>
      <c r="Y544" s="55"/>
      <c r="Z544" s="55"/>
      <c r="AA544" s="55"/>
      <c r="AB544" s="55"/>
      <c r="AC544" s="55"/>
      <c r="AD544" s="55"/>
      <c r="AE544" s="67"/>
    </row>
    <row r="545">
      <c r="Q545" s="55"/>
      <c r="R545" s="55"/>
      <c r="S545" s="55"/>
      <c r="T545" s="55"/>
      <c r="U545" s="55"/>
      <c r="V545" s="55"/>
      <c r="W545" s="55"/>
      <c r="X545" s="55"/>
      <c r="Y545" s="55"/>
      <c r="Z545" s="55"/>
      <c r="AA545" s="55"/>
      <c r="AB545" s="55"/>
      <c r="AC545" s="55"/>
      <c r="AD545" s="55"/>
      <c r="AE545" s="67"/>
    </row>
    <row r="546">
      <c r="Q546" s="55"/>
      <c r="R546" s="55"/>
      <c r="S546" s="55"/>
      <c r="T546" s="55"/>
      <c r="U546" s="55"/>
      <c r="V546" s="55"/>
      <c r="W546" s="55"/>
      <c r="X546" s="55"/>
      <c r="Y546" s="55"/>
      <c r="Z546" s="55"/>
      <c r="AA546" s="55"/>
      <c r="AB546" s="55"/>
      <c r="AC546" s="55"/>
      <c r="AD546" s="55"/>
      <c r="AE546" s="67"/>
    </row>
    <row r="547">
      <c r="Q547" s="55"/>
      <c r="R547" s="55"/>
      <c r="S547" s="55"/>
      <c r="T547" s="55"/>
      <c r="U547" s="55"/>
      <c r="V547" s="55"/>
      <c r="W547" s="55"/>
      <c r="X547" s="55"/>
      <c r="Y547" s="55"/>
      <c r="Z547" s="55"/>
      <c r="AA547" s="55"/>
      <c r="AB547" s="55"/>
      <c r="AC547" s="55"/>
      <c r="AD547" s="55"/>
      <c r="AE547" s="67"/>
    </row>
    <row r="548">
      <c r="Q548" s="55"/>
      <c r="R548" s="55"/>
      <c r="S548" s="55"/>
      <c r="T548" s="55"/>
      <c r="U548" s="55"/>
      <c r="V548" s="55"/>
      <c r="W548" s="55"/>
      <c r="X548" s="55"/>
      <c r="Y548" s="55"/>
      <c r="Z548" s="55"/>
      <c r="AA548" s="55"/>
      <c r="AB548" s="55"/>
      <c r="AC548" s="55"/>
      <c r="AD548" s="55"/>
      <c r="AE548" s="67"/>
    </row>
    <row r="549">
      <c r="Q549" s="55"/>
      <c r="R549" s="55"/>
      <c r="S549" s="55"/>
      <c r="T549" s="55"/>
      <c r="U549" s="55"/>
      <c r="V549" s="55"/>
      <c r="W549" s="55"/>
      <c r="X549" s="55"/>
      <c r="Y549" s="55"/>
      <c r="Z549" s="55"/>
      <c r="AA549" s="55"/>
      <c r="AB549" s="55"/>
      <c r="AC549" s="55"/>
      <c r="AD549" s="55"/>
      <c r="AE549" s="67"/>
    </row>
    <row r="550">
      <c r="Q550" s="55"/>
      <c r="R550" s="55"/>
      <c r="S550" s="55"/>
      <c r="T550" s="55"/>
      <c r="U550" s="55"/>
      <c r="V550" s="55"/>
      <c r="W550" s="55"/>
      <c r="X550" s="55"/>
      <c r="Y550" s="55"/>
      <c r="Z550" s="55"/>
      <c r="AA550" s="55"/>
      <c r="AB550" s="55"/>
      <c r="AC550" s="55"/>
      <c r="AD550" s="55"/>
      <c r="AE550" s="67"/>
    </row>
    <row r="551">
      <c r="Q551" s="55"/>
      <c r="R551" s="55"/>
      <c r="S551" s="55"/>
      <c r="T551" s="55"/>
      <c r="U551" s="55"/>
      <c r="V551" s="55"/>
      <c r="W551" s="55"/>
      <c r="X551" s="55"/>
      <c r="Y551" s="55"/>
      <c r="Z551" s="55"/>
      <c r="AA551" s="55"/>
      <c r="AB551" s="55"/>
      <c r="AC551" s="55"/>
      <c r="AD551" s="55"/>
      <c r="AE551" s="67"/>
    </row>
    <row r="552">
      <c r="Q552" s="55"/>
      <c r="R552" s="55"/>
      <c r="S552" s="55"/>
      <c r="T552" s="55"/>
      <c r="U552" s="55"/>
      <c r="V552" s="55"/>
      <c r="W552" s="55"/>
      <c r="X552" s="55"/>
      <c r="Y552" s="55"/>
      <c r="Z552" s="55"/>
      <c r="AA552" s="55"/>
      <c r="AB552" s="55"/>
      <c r="AC552" s="55"/>
      <c r="AD552" s="55"/>
      <c r="AE552" s="67"/>
    </row>
    <row r="553">
      <c r="Q553" s="55"/>
      <c r="R553" s="55"/>
      <c r="S553" s="55"/>
      <c r="T553" s="55"/>
      <c r="U553" s="55"/>
      <c r="V553" s="55"/>
      <c r="W553" s="55"/>
      <c r="X553" s="55"/>
      <c r="Y553" s="55"/>
      <c r="Z553" s="55"/>
      <c r="AA553" s="55"/>
      <c r="AB553" s="55"/>
      <c r="AC553" s="55"/>
      <c r="AD553" s="55"/>
      <c r="AE553" s="67"/>
    </row>
    <row r="554">
      <c r="Q554" s="55"/>
      <c r="R554" s="55"/>
      <c r="S554" s="55"/>
      <c r="T554" s="55"/>
      <c r="U554" s="55"/>
      <c r="V554" s="55"/>
      <c r="W554" s="55"/>
      <c r="X554" s="55"/>
      <c r="Y554" s="55"/>
      <c r="Z554" s="55"/>
      <c r="AA554" s="55"/>
      <c r="AB554" s="55"/>
      <c r="AC554" s="55"/>
      <c r="AD554" s="55"/>
      <c r="AE554" s="67"/>
    </row>
    <row r="555">
      <c r="Q555" s="55"/>
      <c r="R555" s="55"/>
      <c r="S555" s="55"/>
      <c r="T555" s="55"/>
      <c r="U555" s="55"/>
      <c r="V555" s="55"/>
      <c r="W555" s="55"/>
      <c r="X555" s="55"/>
      <c r="Y555" s="55"/>
      <c r="Z555" s="55"/>
      <c r="AA555" s="55"/>
      <c r="AB555" s="55"/>
      <c r="AC555" s="55"/>
      <c r="AD555" s="55"/>
      <c r="AE555" s="67"/>
    </row>
    <row r="556">
      <c r="Q556" s="55"/>
      <c r="R556" s="55"/>
      <c r="S556" s="55"/>
      <c r="T556" s="55"/>
      <c r="U556" s="55"/>
      <c r="V556" s="55"/>
      <c r="W556" s="55"/>
      <c r="X556" s="55"/>
      <c r="Y556" s="55"/>
      <c r="Z556" s="55"/>
      <c r="AA556" s="55"/>
      <c r="AB556" s="55"/>
      <c r="AC556" s="55"/>
      <c r="AD556" s="55"/>
      <c r="AE556" s="67"/>
    </row>
    <row r="557">
      <c r="Q557" s="55"/>
      <c r="R557" s="55"/>
      <c r="S557" s="55"/>
      <c r="T557" s="55"/>
      <c r="U557" s="55"/>
      <c r="V557" s="55"/>
      <c r="W557" s="55"/>
      <c r="X557" s="55"/>
      <c r="Y557" s="55"/>
      <c r="Z557" s="55"/>
      <c r="AA557" s="55"/>
      <c r="AB557" s="55"/>
      <c r="AC557" s="55"/>
      <c r="AD557" s="55"/>
      <c r="AE557" s="67"/>
    </row>
    <row r="558">
      <c r="Q558" s="55"/>
      <c r="R558" s="55"/>
      <c r="S558" s="55"/>
      <c r="T558" s="55"/>
      <c r="U558" s="55"/>
      <c r="V558" s="55"/>
      <c r="W558" s="55"/>
      <c r="X558" s="55"/>
      <c r="Y558" s="55"/>
      <c r="Z558" s="55"/>
      <c r="AA558" s="55"/>
      <c r="AB558" s="55"/>
      <c r="AC558" s="55"/>
      <c r="AD558" s="55"/>
      <c r="AE558" s="67"/>
    </row>
    <row r="559">
      <c r="Q559" s="55"/>
      <c r="R559" s="55"/>
      <c r="S559" s="55"/>
      <c r="T559" s="55"/>
      <c r="U559" s="55"/>
      <c r="V559" s="55"/>
      <c r="W559" s="55"/>
      <c r="X559" s="55"/>
      <c r="Y559" s="55"/>
      <c r="Z559" s="55"/>
      <c r="AA559" s="55"/>
      <c r="AB559" s="55"/>
      <c r="AC559" s="55"/>
      <c r="AD559" s="55"/>
      <c r="AE559" s="67"/>
    </row>
    <row r="560">
      <c r="Q560" s="55"/>
      <c r="R560" s="55"/>
      <c r="S560" s="55"/>
      <c r="T560" s="55"/>
      <c r="U560" s="55"/>
      <c r="V560" s="55"/>
      <c r="W560" s="55"/>
      <c r="X560" s="55"/>
      <c r="Y560" s="55"/>
      <c r="Z560" s="55"/>
      <c r="AA560" s="55"/>
      <c r="AB560" s="55"/>
      <c r="AC560" s="55"/>
      <c r="AD560" s="55"/>
      <c r="AE560" s="67"/>
    </row>
    <row r="561">
      <c r="Q561" s="55"/>
      <c r="R561" s="55"/>
      <c r="S561" s="55"/>
      <c r="T561" s="55"/>
      <c r="U561" s="55"/>
      <c r="V561" s="55"/>
      <c r="W561" s="55"/>
      <c r="X561" s="55"/>
      <c r="Y561" s="55"/>
      <c r="Z561" s="55"/>
      <c r="AA561" s="55"/>
      <c r="AB561" s="55"/>
      <c r="AC561" s="55"/>
      <c r="AD561" s="55"/>
      <c r="AE561" s="67"/>
    </row>
    <row r="562">
      <c r="Q562" s="55"/>
      <c r="R562" s="55"/>
      <c r="S562" s="55"/>
      <c r="T562" s="55"/>
      <c r="U562" s="55"/>
      <c r="V562" s="55"/>
      <c r="W562" s="55"/>
      <c r="X562" s="55"/>
      <c r="Y562" s="55"/>
      <c r="Z562" s="55"/>
      <c r="AA562" s="55"/>
      <c r="AB562" s="55"/>
      <c r="AC562" s="55"/>
      <c r="AD562" s="55"/>
      <c r="AE562" s="67"/>
    </row>
    <row r="563">
      <c r="Q563" s="55"/>
      <c r="R563" s="55"/>
      <c r="S563" s="55"/>
      <c r="T563" s="55"/>
      <c r="U563" s="55"/>
      <c r="V563" s="55"/>
      <c r="W563" s="55"/>
      <c r="X563" s="55"/>
      <c r="Y563" s="55"/>
      <c r="Z563" s="55"/>
      <c r="AA563" s="55"/>
      <c r="AB563" s="55"/>
      <c r="AC563" s="55"/>
      <c r="AD563" s="55"/>
      <c r="AE563" s="67"/>
    </row>
    <row r="564">
      <c r="Q564" s="55"/>
      <c r="R564" s="55"/>
      <c r="S564" s="55"/>
      <c r="T564" s="55"/>
      <c r="U564" s="55"/>
      <c r="V564" s="55"/>
      <c r="W564" s="55"/>
      <c r="X564" s="55"/>
      <c r="Y564" s="55"/>
      <c r="Z564" s="55"/>
      <c r="AA564" s="55"/>
      <c r="AB564" s="55"/>
      <c r="AC564" s="55"/>
      <c r="AD564" s="55"/>
      <c r="AE564" s="67"/>
    </row>
    <row r="565">
      <c r="Q565" s="55"/>
      <c r="R565" s="55"/>
      <c r="S565" s="55"/>
      <c r="T565" s="55"/>
      <c r="U565" s="55"/>
      <c r="V565" s="55"/>
      <c r="W565" s="55"/>
      <c r="X565" s="55"/>
      <c r="Y565" s="55"/>
      <c r="Z565" s="55"/>
      <c r="AA565" s="55"/>
      <c r="AB565" s="55"/>
      <c r="AC565" s="55"/>
      <c r="AD565" s="55"/>
      <c r="AE565" s="67"/>
    </row>
    <row r="566">
      <c r="Q566" s="55"/>
      <c r="R566" s="55"/>
      <c r="S566" s="55"/>
      <c r="T566" s="55"/>
      <c r="U566" s="55"/>
      <c r="V566" s="55"/>
      <c r="W566" s="55"/>
      <c r="X566" s="55"/>
      <c r="Y566" s="55"/>
      <c r="Z566" s="55"/>
      <c r="AA566" s="55"/>
      <c r="AB566" s="55"/>
      <c r="AC566" s="55"/>
      <c r="AD566" s="55"/>
      <c r="AE566" s="67"/>
    </row>
    <row r="567">
      <c r="Q567" s="55"/>
      <c r="R567" s="55"/>
      <c r="S567" s="55"/>
      <c r="T567" s="55"/>
      <c r="U567" s="55"/>
      <c r="V567" s="55"/>
      <c r="W567" s="55"/>
      <c r="X567" s="55"/>
      <c r="Y567" s="55"/>
      <c r="Z567" s="55"/>
      <c r="AA567" s="55"/>
      <c r="AB567" s="55"/>
      <c r="AC567" s="55"/>
      <c r="AD567" s="55"/>
      <c r="AE567" s="67"/>
    </row>
    <row r="568">
      <c r="Q568" s="55"/>
      <c r="R568" s="55"/>
      <c r="S568" s="55"/>
      <c r="T568" s="55"/>
      <c r="U568" s="55"/>
      <c r="V568" s="55"/>
      <c r="W568" s="55"/>
      <c r="X568" s="55"/>
      <c r="Y568" s="55"/>
      <c r="Z568" s="55"/>
      <c r="AA568" s="55"/>
      <c r="AB568" s="55"/>
      <c r="AC568" s="55"/>
      <c r="AD568" s="55"/>
      <c r="AE568" s="67"/>
    </row>
    <row r="569">
      <c r="Q569" s="55"/>
      <c r="R569" s="55"/>
      <c r="S569" s="55"/>
      <c r="T569" s="55"/>
      <c r="U569" s="55"/>
      <c r="V569" s="55"/>
      <c r="W569" s="55"/>
      <c r="X569" s="55"/>
      <c r="Y569" s="55"/>
      <c r="Z569" s="55"/>
      <c r="AA569" s="55"/>
      <c r="AB569" s="55"/>
      <c r="AC569" s="55"/>
      <c r="AD569" s="55"/>
      <c r="AE569" s="67"/>
    </row>
    <row r="570">
      <c r="Q570" s="55"/>
      <c r="R570" s="55"/>
      <c r="S570" s="55"/>
      <c r="T570" s="55"/>
      <c r="U570" s="55"/>
      <c r="V570" s="55"/>
      <c r="W570" s="55"/>
      <c r="X570" s="55"/>
      <c r="Y570" s="55"/>
      <c r="Z570" s="55"/>
      <c r="AA570" s="55"/>
      <c r="AB570" s="55"/>
      <c r="AC570" s="55"/>
      <c r="AD570" s="55"/>
      <c r="AE570" s="67"/>
    </row>
    <row r="571">
      <c r="Q571" s="55"/>
      <c r="R571" s="55"/>
      <c r="S571" s="55"/>
      <c r="T571" s="55"/>
      <c r="U571" s="55"/>
      <c r="V571" s="55"/>
      <c r="W571" s="55"/>
      <c r="X571" s="55"/>
      <c r="Y571" s="55"/>
      <c r="Z571" s="55"/>
      <c r="AA571" s="55"/>
      <c r="AB571" s="55"/>
      <c r="AC571" s="55"/>
      <c r="AD571" s="55"/>
      <c r="AE571" s="67"/>
    </row>
    <row r="572">
      <c r="Q572" s="55"/>
      <c r="R572" s="55"/>
      <c r="S572" s="55"/>
      <c r="T572" s="55"/>
      <c r="U572" s="55"/>
      <c r="V572" s="55"/>
      <c r="W572" s="55"/>
      <c r="X572" s="55"/>
      <c r="Y572" s="55"/>
      <c r="Z572" s="55"/>
      <c r="AA572" s="55"/>
      <c r="AB572" s="55"/>
      <c r="AC572" s="55"/>
      <c r="AD572" s="55"/>
      <c r="AE572" s="67"/>
    </row>
    <row r="573">
      <c r="Q573" s="55"/>
      <c r="R573" s="55"/>
      <c r="S573" s="55"/>
      <c r="T573" s="55"/>
      <c r="U573" s="55"/>
      <c r="V573" s="55"/>
      <c r="W573" s="55"/>
      <c r="X573" s="55"/>
      <c r="Y573" s="55"/>
      <c r="Z573" s="55"/>
      <c r="AA573" s="55"/>
      <c r="AB573" s="55"/>
      <c r="AC573" s="55"/>
      <c r="AD573" s="55"/>
      <c r="AE573" s="67"/>
    </row>
    <row r="574">
      <c r="Q574" s="55"/>
      <c r="R574" s="55"/>
      <c r="S574" s="55"/>
      <c r="T574" s="55"/>
      <c r="U574" s="55"/>
      <c r="V574" s="55"/>
      <c r="W574" s="55"/>
      <c r="X574" s="55"/>
      <c r="Y574" s="55"/>
      <c r="Z574" s="55"/>
      <c r="AA574" s="55"/>
      <c r="AB574" s="55"/>
      <c r="AC574" s="55"/>
      <c r="AD574" s="55"/>
      <c r="AE574" s="67"/>
    </row>
    <row r="575">
      <c r="Q575" s="55"/>
      <c r="R575" s="55"/>
      <c r="S575" s="55"/>
      <c r="T575" s="55"/>
      <c r="U575" s="55"/>
      <c r="V575" s="55"/>
      <c r="W575" s="55"/>
      <c r="X575" s="55"/>
      <c r="Y575" s="55"/>
      <c r="Z575" s="55"/>
      <c r="AA575" s="55"/>
      <c r="AB575" s="55"/>
      <c r="AC575" s="55"/>
      <c r="AD575" s="55"/>
      <c r="AE575" s="67"/>
    </row>
    <row r="576">
      <c r="Q576" s="55"/>
      <c r="R576" s="55"/>
      <c r="S576" s="55"/>
      <c r="T576" s="55"/>
      <c r="U576" s="55"/>
      <c r="V576" s="55"/>
      <c r="W576" s="55"/>
      <c r="X576" s="55"/>
      <c r="Y576" s="55"/>
      <c r="Z576" s="55"/>
      <c r="AA576" s="55"/>
      <c r="AB576" s="55"/>
      <c r="AC576" s="55"/>
      <c r="AD576" s="55"/>
      <c r="AE576" s="67"/>
    </row>
    <row r="577">
      <c r="Q577" s="55"/>
      <c r="R577" s="55"/>
      <c r="S577" s="55"/>
      <c r="T577" s="55"/>
      <c r="U577" s="55"/>
      <c r="V577" s="55"/>
      <c r="W577" s="55"/>
      <c r="X577" s="55"/>
      <c r="Y577" s="55"/>
      <c r="Z577" s="55"/>
      <c r="AA577" s="55"/>
      <c r="AB577" s="55"/>
      <c r="AC577" s="55"/>
      <c r="AD577" s="55"/>
      <c r="AE577" s="67"/>
    </row>
    <row r="578">
      <c r="Q578" s="55"/>
      <c r="R578" s="55"/>
      <c r="S578" s="55"/>
      <c r="T578" s="55"/>
      <c r="U578" s="55"/>
      <c r="V578" s="55"/>
      <c r="W578" s="55"/>
      <c r="X578" s="55"/>
      <c r="Y578" s="55"/>
      <c r="Z578" s="55"/>
      <c r="AA578" s="55"/>
      <c r="AB578" s="55"/>
      <c r="AC578" s="55"/>
      <c r="AD578" s="55"/>
      <c r="AE578" s="67"/>
    </row>
    <row r="579">
      <c r="Q579" s="55"/>
      <c r="R579" s="55"/>
      <c r="S579" s="55"/>
      <c r="T579" s="55"/>
      <c r="U579" s="55"/>
      <c r="V579" s="55"/>
      <c r="W579" s="55"/>
      <c r="X579" s="55"/>
      <c r="Y579" s="55"/>
      <c r="Z579" s="55"/>
      <c r="AA579" s="55"/>
      <c r="AB579" s="55"/>
      <c r="AC579" s="55"/>
      <c r="AD579" s="55"/>
      <c r="AE579" s="67"/>
    </row>
    <row r="580">
      <c r="Q580" s="55"/>
      <c r="R580" s="55"/>
      <c r="S580" s="55"/>
      <c r="T580" s="55"/>
      <c r="U580" s="55"/>
      <c r="V580" s="55"/>
      <c r="W580" s="55"/>
      <c r="X580" s="55"/>
      <c r="Y580" s="55"/>
      <c r="Z580" s="55"/>
      <c r="AA580" s="55"/>
      <c r="AB580" s="55"/>
      <c r="AC580" s="55"/>
      <c r="AD580" s="55"/>
      <c r="AE580" s="67"/>
    </row>
    <row r="581">
      <c r="Q581" s="55"/>
      <c r="R581" s="55"/>
      <c r="S581" s="55"/>
      <c r="T581" s="55"/>
      <c r="U581" s="55"/>
      <c r="V581" s="55"/>
      <c r="W581" s="55"/>
      <c r="X581" s="55"/>
      <c r="Y581" s="55"/>
      <c r="Z581" s="55"/>
      <c r="AA581" s="55"/>
      <c r="AB581" s="55"/>
      <c r="AC581" s="55"/>
      <c r="AD581" s="55"/>
      <c r="AE581" s="67"/>
    </row>
    <row r="582">
      <c r="Q582" s="55"/>
      <c r="R582" s="55"/>
      <c r="S582" s="55"/>
      <c r="T582" s="55"/>
      <c r="U582" s="55"/>
      <c r="V582" s="55"/>
      <c r="W582" s="55"/>
      <c r="X582" s="55"/>
      <c r="Y582" s="55"/>
      <c r="Z582" s="55"/>
      <c r="AA582" s="55"/>
      <c r="AB582" s="55"/>
      <c r="AC582" s="55"/>
      <c r="AD582" s="55"/>
      <c r="AE582" s="67"/>
    </row>
    <row r="583">
      <c r="Q583" s="55"/>
      <c r="R583" s="55"/>
      <c r="S583" s="55"/>
      <c r="T583" s="55"/>
      <c r="U583" s="55"/>
      <c r="V583" s="55"/>
      <c r="W583" s="55"/>
      <c r="X583" s="55"/>
      <c r="Y583" s="55"/>
      <c r="Z583" s="55"/>
      <c r="AA583" s="55"/>
      <c r="AB583" s="55"/>
      <c r="AC583" s="55"/>
      <c r="AD583" s="55"/>
      <c r="AE583" s="67"/>
    </row>
    <row r="584">
      <c r="Q584" s="55"/>
      <c r="R584" s="55"/>
      <c r="S584" s="55"/>
      <c r="T584" s="55"/>
      <c r="U584" s="55"/>
      <c r="V584" s="55"/>
      <c r="W584" s="55"/>
      <c r="X584" s="55"/>
      <c r="Y584" s="55"/>
      <c r="Z584" s="55"/>
      <c r="AA584" s="55"/>
      <c r="AB584" s="55"/>
      <c r="AC584" s="55"/>
      <c r="AD584" s="55"/>
      <c r="AE584" s="67"/>
    </row>
    <row r="585">
      <c r="Q585" s="55"/>
      <c r="R585" s="55"/>
      <c r="S585" s="55"/>
      <c r="T585" s="55"/>
      <c r="U585" s="55"/>
      <c r="V585" s="55"/>
      <c r="W585" s="55"/>
      <c r="X585" s="55"/>
      <c r="Y585" s="55"/>
      <c r="Z585" s="55"/>
      <c r="AA585" s="55"/>
      <c r="AB585" s="55"/>
      <c r="AC585" s="55"/>
      <c r="AD585" s="55"/>
      <c r="AE585" s="67"/>
    </row>
    <row r="586">
      <c r="Q586" s="55"/>
      <c r="R586" s="55"/>
      <c r="S586" s="55"/>
      <c r="T586" s="55"/>
      <c r="U586" s="55"/>
      <c r="V586" s="55"/>
      <c r="W586" s="55"/>
      <c r="X586" s="55"/>
      <c r="Y586" s="55"/>
      <c r="Z586" s="55"/>
      <c r="AA586" s="55"/>
      <c r="AB586" s="55"/>
      <c r="AC586" s="55"/>
      <c r="AD586" s="55"/>
      <c r="AE586" s="67"/>
    </row>
    <row r="587">
      <c r="Q587" s="55"/>
      <c r="R587" s="55"/>
      <c r="S587" s="55"/>
      <c r="T587" s="55"/>
      <c r="U587" s="55"/>
      <c r="V587" s="55"/>
      <c r="W587" s="55"/>
      <c r="X587" s="55"/>
      <c r="Y587" s="55"/>
      <c r="Z587" s="55"/>
      <c r="AA587" s="55"/>
      <c r="AB587" s="55"/>
      <c r="AC587" s="55"/>
      <c r="AD587" s="55"/>
      <c r="AE587" s="67"/>
    </row>
    <row r="588">
      <c r="Q588" s="55"/>
      <c r="R588" s="55"/>
      <c r="S588" s="55"/>
      <c r="T588" s="55"/>
      <c r="U588" s="55"/>
      <c r="V588" s="55"/>
      <c r="W588" s="55"/>
      <c r="X588" s="55"/>
      <c r="Y588" s="55"/>
      <c r="Z588" s="55"/>
      <c r="AA588" s="55"/>
      <c r="AB588" s="55"/>
      <c r="AC588" s="55"/>
      <c r="AD588" s="55"/>
      <c r="AE588" s="67"/>
    </row>
    <row r="589">
      <c r="Q589" s="55"/>
      <c r="R589" s="55"/>
      <c r="S589" s="55"/>
      <c r="T589" s="55"/>
      <c r="U589" s="55"/>
      <c r="V589" s="55"/>
      <c r="W589" s="55"/>
      <c r="X589" s="55"/>
      <c r="Y589" s="55"/>
      <c r="Z589" s="55"/>
      <c r="AA589" s="55"/>
      <c r="AB589" s="55"/>
      <c r="AC589" s="55"/>
      <c r="AD589" s="55"/>
      <c r="AE589" s="67"/>
    </row>
    <row r="590">
      <c r="Q590" s="55"/>
      <c r="R590" s="55"/>
      <c r="S590" s="55"/>
      <c r="T590" s="55"/>
      <c r="U590" s="55"/>
      <c r="V590" s="55"/>
      <c r="W590" s="55"/>
      <c r="X590" s="55"/>
      <c r="Y590" s="55"/>
      <c r="Z590" s="55"/>
      <c r="AA590" s="55"/>
      <c r="AB590" s="55"/>
      <c r="AC590" s="55"/>
      <c r="AD590" s="55"/>
      <c r="AE590" s="67"/>
    </row>
    <row r="591">
      <c r="Q591" s="55"/>
      <c r="R591" s="55"/>
      <c r="S591" s="55"/>
      <c r="T591" s="55"/>
      <c r="U591" s="55"/>
      <c r="V591" s="55"/>
      <c r="W591" s="55"/>
      <c r="X591" s="55"/>
      <c r="Y591" s="55"/>
      <c r="Z591" s="55"/>
      <c r="AA591" s="55"/>
      <c r="AB591" s="55"/>
      <c r="AC591" s="55"/>
      <c r="AD591" s="55"/>
      <c r="AE591" s="67"/>
    </row>
    <row r="592">
      <c r="Q592" s="55"/>
      <c r="R592" s="55"/>
      <c r="S592" s="55"/>
      <c r="T592" s="55"/>
      <c r="U592" s="55"/>
      <c r="V592" s="55"/>
      <c r="W592" s="55"/>
      <c r="X592" s="55"/>
      <c r="Y592" s="55"/>
      <c r="Z592" s="55"/>
      <c r="AA592" s="55"/>
      <c r="AB592" s="55"/>
      <c r="AC592" s="55"/>
      <c r="AD592" s="55"/>
      <c r="AE592" s="67"/>
    </row>
    <row r="593">
      <c r="Q593" s="55"/>
      <c r="R593" s="55"/>
      <c r="S593" s="55"/>
      <c r="T593" s="55"/>
      <c r="U593" s="55"/>
      <c r="V593" s="55"/>
      <c r="W593" s="55"/>
      <c r="X593" s="55"/>
      <c r="Y593" s="55"/>
      <c r="Z593" s="55"/>
      <c r="AA593" s="55"/>
      <c r="AB593" s="55"/>
      <c r="AC593" s="55"/>
      <c r="AD593" s="55"/>
      <c r="AE593" s="67"/>
    </row>
    <row r="594">
      <c r="Q594" s="55"/>
      <c r="R594" s="55"/>
      <c r="S594" s="55"/>
      <c r="T594" s="55"/>
      <c r="U594" s="55"/>
      <c r="V594" s="55"/>
      <c r="W594" s="55"/>
      <c r="X594" s="55"/>
      <c r="Y594" s="55"/>
      <c r="Z594" s="55"/>
      <c r="AA594" s="55"/>
      <c r="AB594" s="55"/>
      <c r="AC594" s="55"/>
      <c r="AD594" s="55"/>
      <c r="AE594" s="67"/>
    </row>
    <row r="595">
      <c r="Q595" s="55"/>
      <c r="R595" s="55"/>
      <c r="S595" s="55"/>
      <c r="T595" s="55"/>
      <c r="U595" s="55"/>
      <c r="V595" s="55"/>
      <c r="W595" s="55"/>
      <c r="X595" s="55"/>
      <c r="Y595" s="55"/>
      <c r="Z595" s="55"/>
      <c r="AA595" s="55"/>
      <c r="AB595" s="55"/>
      <c r="AC595" s="55"/>
      <c r="AD595" s="55"/>
      <c r="AE595" s="67"/>
    </row>
    <row r="596">
      <c r="Q596" s="55"/>
      <c r="R596" s="55"/>
      <c r="S596" s="55"/>
      <c r="T596" s="55"/>
      <c r="U596" s="55"/>
      <c r="V596" s="55"/>
      <c r="W596" s="55"/>
      <c r="X596" s="55"/>
      <c r="Y596" s="55"/>
      <c r="Z596" s="55"/>
      <c r="AA596" s="55"/>
      <c r="AB596" s="55"/>
      <c r="AC596" s="55"/>
      <c r="AD596" s="55"/>
      <c r="AE596" s="67"/>
    </row>
    <row r="597">
      <c r="Q597" s="55"/>
      <c r="R597" s="55"/>
      <c r="S597" s="55"/>
      <c r="T597" s="55"/>
      <c r="U597" s="55"/>
      <c r="V597" s="55"/>
      <c r="W597" s="55"/>
      <c r="X597" s="55"/>
      <c r="Y597" s="55"/>
      <c r="Z597" s="55"/>
      <c r="AA597" s="55"/>
      <c r="AB597" s="55"/>
      <c r="AC597" s="55"/>
      <c r="AD597" s="55"/>
      <c r="AE597" s="67"/>
    </row>
    <row r="598">
      <c r="Q598" s="55"/>
      <c r="R598" s="55"/>
      <c r="S598" s="55"/>
      <c r="T598" s="55"/>
      <c r="U598" s="55"/>
      <c r="V598" s="55"/>
      <c r="W598" s="55"/>
      <c r="X598" s="55"/>
      <c r="Y598" s="55"/>
      <c r="Z598" s="55"/>
      <c r="AA598" s="55"/>
      <c r="AB598" s="55"/>
      <c r="AC598" s="55"/>
      <c r="AD598" s="55"/>
      <c r="AE598" s="67"/>
    </row>
    <row r="599">
      <c r="Q599" s="55"/>
      <c r="R599" s="55"/>
      <c r="S599" s="55"/>
      <c r="T599" s="55"/>
      <c r="U599" s="55"/>
      <c r="V599" s="55"/>
      <c r="W599" s="55"/>
      <c r="X599" s="55"/>
      <c r="Y599" s="55"/>
      <c r="Z599" s="55"/>
      <c r="AA599" s="55"/>
      <c r="AB599" s="55"/>
      <c r="AC599" s="55"/>
      <c r="AD599" s="55"/>
      <c r="AE599" s="67"/>
    </row>
    <row r="600">
      <c r="Q600" s="55"/>
      <c r="R600" s="55"/>
      <c r="S600" s="55"/>
      <c r="T600" s="55"/>
      <c r="U600" s="55"/>
      <c r="V600" s="55"/>
      <c r="W600" s="55"/>
      <c r="X600" s="55"/>
      <c r="Y600" s="55"/>
      <c r="Z600" s="55"/>
      <c r="AA600" s="55"/>
      <c r="AB600" s="55"/>
      <c r="AC600" s="55"/>
      <c r="AD600" s="55"/>
      <c r="AE600" s="67"/>
    </row>
    <row r="601">
      <c r="Q601" s="55"/>
      <c r="R601" s="55"/>
      <c r="S601" s="55"/>
      <c r="T601" s="55"/>
      <c r="U601" s="55"/>
      <c r="V601" s="55"/>
      <c r="W601" s="55"/>
      <c r="X601" s="55"/>
      <c r="Y601" s="55"/>
      <c r="Z601" s="55"/>
      <c r="AA601" s="55"/>
      <c r="AB601" s="55"/>
      <c r="AC601" s="55"/>
      <c r="AD601" s="55"/>
      <c r="AE601" s="67"/>
    </row>
    <row r="602">
      <c r="Q602" s="55"/>
      <c r="R602" s="55"/>
      <c r="S602" s="55"/>
      <c r="T602" s="55"/>
      <c r="U602" s="55"/>
      <c r="V602" s="55"/>
      <c r="W602" s="55"/>
      <c r="X602" s="55"/>
      <c r="Y602" s="55"/>
      <c r="Z602" s="55"/>
      <c r="AA602" s="55"/>
      <c r="AB602" s="55"/>
      <c r="AC602" s="55"/>
      <c r="AD602" s="55"/>
      <c r="AE602" s="67"/>
    </row>
    <row r="603">
      <c r="Q603" s="55"/>
      <c r="R603" s="55"/>
      <c r="S603" s="55"/>
      <c r="T603" s="55"/>
      <c r="U603" s="55"/>
      <c r="V603" s="55"/>
      <c r="W603" s="55"/>
      <c r="X603" s="55"/>
      <c r="Y603" s="55"/>
      <c r="Z603" s="55"/>
      <c r="AA603" s="55"/>
      <c r="AB603" s="55"/>
      <c r="AC603" s="55"/>
      <c r="AD603" s="55"/>
      <c r="AE603" s="67"/>
    </row>
    <row r="604">
      <c r="Q604" s="55"/>
      <c r="R604" s="55"/>
      <c r="S604" s="55"/>
      <c r="T604" s="55"/>
      <c r="U604" s="55"/>
      <c r="V604" s="55"/>
      <c r="W604" s="55"/>
      <c r="X604" s="55"/>
      <c r="Y604" s="55"/>
      <c r="Z604" s="55"/>
      <c r="AA604" s="55"/>
      <c r="AB604" s="55"/>
      <c r="AC604" s="55"/>
      <c r="AD604" s="55"/>
      <c r="AE604" s="67"/>
    </row>
    <row r="605">
      <c r="Q605" s="55"/>
      <c r="R605" s="55"/>
      <c r="S605" s="55"/>
      <c r="T605" s="55"/>
      <c r="U605" s="55"/>
      <c r="V605" s="55"/>
      <c r="W605" s="55"/>
      <c r="X605" s="55"/>
      <c r="Y605" s="55"/>
      <c r="Z605" s="55"/>
      <c r="AA605" s="55"/>
      <c r="AB605" s="55"/>
      <c r="AC605" s="55"/>
      <c r="AD605" s="55"/>
      <c r="AE605" s="67"/>
    </row>
    <row r="606">
      <c r="Q606" s="55"/>
      <c r="R606" s="55"/>
      <c r="S606" s="55"/>
      <c r="T606" s="55"/>
      <c r="U606" s="55"/>
      <c r="V606" s="55"/>
      <c r="W606" s="55"/>
      <c r="X606" s="55"/>
      <c r="Y606" s="55"/>
      <c r="Z606" s="55"/>
      <c r="AA606" s="55"/>
      <c r="AB606" s="55"/>
      <c r="AC606" s="55"/>
      <c r="AD606" s="55"/>
      <c r="AE606" s="67"/>
    </row>
    <row r="607">
      <c r="Q607" s="55"/>
      <c r="R607" s="55"/>
      <c r="S607" s="55"/>
      <c r="T607" s="55"/>
      <c r="U607" s="55"/>
      <c r="V607" s="55"/>
      <c r="W607" s="55"/>
      <c r="X607" s="55"/>
      <c r="Y607" s="55"/>
      <c r="Z607" s="55"/>
      <c r="AA607" s="55"/>
      <c r="AB607" s="55"/>
      <c r="AC607" s="55"/>
      <c r="AD607" s="55"/>
      <c r="AE607" s="67"/>
    </row>
    <row r="608">
      <c r="Q608" s="55"/>
      <c r="R608" s="55"/>
      <c r="S608" s="55"/>
      <c r="T608" s="55"/>
      <c r="U608" s="55"/>
      <c r="V608" s="55"/>
      <c r="W608" s="55"/>
      <c r="X608" s="55"/>
      <c r="Y608" s="55"/>
      <c r="Z608" s="55"/>
      <c r="AA608" s="55"/>
      <c r="AB608" s="55"/>
      <c r="AC608" s="55"/>
      <c r="AD608" s="55"/>
      <c r="AE608" s="67"/>
    </row>
    <row r="609">
      <c r="Q609" s="55"/>
      <c r="R609" s="55"/>
      <c r="S609" s="55"/>
      <c r="T609" s="55"/>
      <c r="U609" s="55"/>
      <c r="V609" s="55"/>
      <c r="W609" s="55"/>
      <c r="X609" s="55"/>
      <c r="Y609" s="55"/>
      <c r="Z609" s="55"/>
      <c r="AA609" s="55"/>
      <c r="AB609" s="55"/>
      <c r="AC609" s="55"/>
      <c r="AD609" s="55"/>
      <c r="AE609" s="67"/>
    </row>
    <row r="610">
      <c r="Q610" s="55"/>
      <c r="R610" s="55"/>
      <c r="S610" s="55"/>
      <c r="T610" s="55"/>
      <c r="U610" s="55"/>
      <c r="V610" s="55"/>
      <c r="W610" s="55"/>
      <c r="X610" s="55"/>
      <c r="Y610" s="55"/>
      <c r="Z610" s="55"/>
      <c r="AA610" s="55"/>
      <c r="AB610" s="55"/>
      <c r="AC610" s="55"/>
      <c r="AD610" s="55"/>
      <c r="AE610" s="67"/>
    </row>
    <row r="611">
      <c r="Q611" s="55"/>
      <c r="R611" s="55"/>
      <c r="S611" s="55"/>
      <c r="T611" s="55"/>
      <c r="U611" s="55"/>
      <c r="V611" s="55"/>
      <c r="W611" s="55"/>
      <c r="X611" s="55"/>
      <c r="Y611" s="55"/>
      <c r="Z611" s="55"/>
      <c r="AA611" s="55"/>
      <c r="AB611" s="55"/>
      <c r="AC611" s="55"/>
      <c r="AD611" s="55"/>
      <c r="AE611" s="67"/>
    </row>
    <row r="612">
      <c r="Q612" s="55"/>
      <c r="R612" s="55"/>
      <c r="S612" s="55"/>
      <c r="T612" s="55"/>
      <c r="U612" s="55"/>
      <c r="V612" s="55"/>
      <c r="W612" s="55"/>
      <c r="X612" s="55"/>
      <c r="Y612" s="55"/>
      <c r="Z612" s="55"/>
      <c r="AA612" s="55"/>
      <c r="AB612" s="55"/>
      <c r="AC612" s="55"/>
      <c r="AD612" s="55"/>
      <c r="AE612" s="67"/>
    </row>
    <row r="613">
      <c r="Q613" s="55"/>
      <c r="R613" s="55"/>
      <c r="S613" s="55"/>
      <c r="T613" s="55"/>
      <c r="U613" s="55"/>
      <c r="V613" s="55"/>
      <c r="W613" s="55"/>
      <c r="X613" s="55"/>
      <c r="Y613" s="55"/>
      <c r="Z613" s="55"/>
      <c r="AA613" s="55"/>
      <c r="AB613" s="55"/>
      <c r="AC613" s="55"/>
      <c r="AD613" s="55"/>
      <c r="AE613" s="67"/>
    </row>
    <row r="614">
      <c r="Q614" s="55"/>
      <c r="R614" s="55"/>
      <c r="S614" s="55"/>
      <c r="T614" s="55"/>
      <c r="U614" s="55"/>
      <c r="V614" s="55"/>
      <c r="W614" s="55"/>
      <c r="X614" s="55"/>
      <c r="Y614" s="55"/>
      <c r="Z614" s="55"/>
      <c r="AA614" s="55"/>
      <c r="AB614" s="55"/>
      <c r="AC614" s="55"/>
      <c r="AD614" s="55"/>
      <c r="AE614" s="67"/>
    </row>
    <row r="615">
      <c r="Q615" s="55"/>
      <c r="R615" s="55"/>
      <c r="S615" s="55"/>
      <c r="T615" s="55"/>
      <c r="U615" s="55"/>
      <c r="V615" s="55"/>
      <c r="W615" s="55"/>
      <c r="X615" s="55"/>
      <c r="Y615" s="55"/>
      <c r="Z615" s="55"/>
      <c r="AA615" s="55"/>
      <c r="AB615" s="55"/>
      <c r="AC615" s="55"/>
      <c r="AD615" s="55"/>
      <c r="AE615" s="67"/>
    </row>
    <row r="616">
      <c r="Q616" s="55"/>
      <c r="R616" s="55"/>
      <c r="S616" s="55"/>
      <c r="T616" s="55"/>
      <c r="U616" s="55"/>
      <c r="V616" s="55"/>
      <c r="W616" s="55"/>
      <c r="X616" s="55"/>
      <c r="Y616" s="55"/>
      <c r="Z616" s="55"/>
      <c r="AA616" s="55"/>
      <c r="AB616" s="55"/>
      <c r="AC616" s="55"/>
      <c r="AD616" s="55"/>
      <c r="AE616" s="67"/>
    </row>
    <row r="617">
      <c r="Q617" s="55"/>
      <c r="R617" s="55"/>
      <c r="S617" s="55"/>
      <c r="T617" s="55"/>
      <c r="U617" s="55"/>
      <c r="V617" s="55"/>
      <c r="W617" s="55"/>
      <c r="X617" s="55"/>
      <c r="Y617" s="55"/>
      <c r="Z617" s="55"/>
      <c r="AA617" s="55"/>
      <c r="AB617" s="55"/>
      <c r="AC617" s="55"/>
      <c r="AD617" s="55"/>
      <c r="AE617" s="67"/>
    </row>
    <row r="618">
      <c r="Q618" s="55"/>
      <c r="R618" s="55"/>
      <c r="S618" s="55"/>
      <c r="T618" s="55"/>
      <c r="U618" s="55"/>
      <c r="V618" s="55"/>
      <c r="W618" s="55"/>
      <c r="X618" s="55"/>
      <c r="Y618" s="55"/>
      <c r="Z618" s="55"/>
      <c r="AA618" s="55"/>
      <c r="AB618" s="55"/>
      <c r="AC618" s="55"/>
      <c r="AD618" s="55"/>
      <c r="AE618" s="67"/>
    </row>
    <row r="619">
      <c r="Q619" s="55"/>
      <c r="R619" s="55"/>
      <c r="S619" s="55"/>
      <c r="T619" s="55"/>
      <c r="U619" s="55"/>
      <c r="V619" s="55"/>
      <c r="W619" s="55"/>
      <c r="X619" s="55"/>
      <c r="Y619" s="55"/>
      <c r="Z619" s="55"/>
      <c r="AA619" s="55"/>
      <c r="AB619" s="55"/>
      <c r="AC619" s="55"/>
      <c r="AD619" s="55"/>
      <c r="AE619" s="67"/>
    </row>
    <row r="620">
      <c r="Q620" s="55"/>
      <c r="R620" s="55"/>
      <c r="S620" s="55"/>
      <c r="T620" s="55"/>
      <c r="U620" s="55"/>
      <c r="V620" s="55"/>
      <c r="W620" s="55"/>
      <c r="X620" s="55"/>
      <c r="Y620" s="55"/>
      <c r="Z620" s="55"/>
      <c r="AA620" s="55"/>
      <c r="AB620" s="55"/>
      <c r="AC620" s="55"/>
      <c r="AD620" s="55"/>
      <c r="AE620" s="67"/>
    </row>
    <row r="621">
      <c r="Q621" s="55"/>
      <c r="R621" s="55"/>
      <c r="S621" s="55"/>
      <c r="T621" s="55"/>
      <c r="U621" s="55"/>
      <c r="V621" s="55"/>
      <c r="W621" s="55"/>
      <c r="X621" s="55"/>
      <c r="Y621" s="55"/>
      <c r="Z621" s="55"/>
      <c r="AA621" s="55"/>
      <c r="AB621" s="55"/>
      <c r="AC621" s="55"/>
      <c r="AD621" s="55"/>
      <c r="AE621" s="67"/>
    </row>
    <row r="622">
      <c r="Q622" s="55"/>
      <c r="R622" s="55"/>
      <c r="S622" s="55"/>
      <c r="T622" s="55"/>
      <c r="U622" s="55"/>
      <c r="V622" s="55"/>
      <c r="W622" s="55"/>
      <c r="X622" s="55"/>
      <c r="Y622" s="55"/>
      <c r="Z622" s="55"/>
      <c r="AA622" s="55"/>
      <c r="AB622" s="55"/>
      <c r="AC622" s="55"/>
      <c r="AD622" s="55"/>
      <c r="AE622" s="67"/>
    </row>
    <row r="623">
      <c r="Q623" s="55"/>
      <c r="R623" s="55"/>
      <c r="S623" s="55"/>
      <c r="T623" s="55"/>
      <c r="U623" s="55"/>
      <c r="V623" s="55"/>
      <c r="W623" s="55"/>
      <c r="X623" s="55"/>
      <c r="Y623" s="55"/>
      <c r="Z623" s="55"/>
      <c r="AA623" s="55"/>
      <c r="AB623" s="55"/>
      <c r="AC623" s="55"/>
      <c r="AD623" s="55"/>
      <c r="AE623" s="67"/>
    </row>
    <row r="624">
      <c r="Q624" s="55"/>
      <c r="R624" s="55"/>
      <c r="S624" s="55"/>
      <c r="T624" s="55"/>
      <c r="U624" s="55"/>
      <c r="V624" s="55"/>
      <c r="W624" s="55"/>
      <c r="X624" s="55"/>
      <c r="Y624" s="55"/>
      <c r="Z624" s="55"/>
      <c r="AA624" s="55"/>
      <c r="AB624" s="55"/>
      <c r="AC624" s="55"/>
      <c r="AD624" s="55"/>
      <c r="AE624" s="67"/>
    </row>
    <row r="625">
      <c r="Q625" s="55"/>
      <c r="R625" s="55"/>
      <c r="S625" s="55"/>
      <c r="T625" s="55"/>
      <c r="U625" s="55"/>
      <c r="V625" s="55"/>
      <c r="W625" s="55"/>
      <c r="X625" s="55"/>
      <c r="Y625" s="55"/>
      <c r="Z625" s="55"/>
      <c r="AA625" s="55"/>
      <c r="AB625" s="55"/>
      <c r="AC625" s="55"/>
      <c r="AD625" s="55"/>
      <c r="AE625" s="67"/>
    </row>
    <row r="626">
      <c r="Q626" s="55"/>
      <c r="R626" s="55"/>
      <c r="S626" s="55"/>
      <c r="T626" s="55"/>
      <c r="U626" s="55"/>
      <c r="V626" s="55"/>
      <c r="W626" s="55"/>
      <c r="X626" s="55"/>
      <c r="Y626" s="55"/>
      <c r="Z626" s="55"/>
      <c r="AA626" s="55"/>
      <c r="AB626" s="55"/>
      <c r="AC626" s="55"/>
      <c r="AD626" s="55"/>
      <c r="AE626" s="67"/>
    </row>
    <row r="627">
      <c r="Q627" s="55"/>
      <c r="R627" s="55"/>
      <c r="S627" s="55"/>
      <c r="T627" s="55"/>
      <c r="U627" s="55"/>
      <c r="V627" s="55"/>
      <c r="W627" s="55"/>
      <c r="X627" s="55"/>
      <c r="Y627" s="55"/>
      <c r="Z627" s="55"/>
      <c r="AA627" s="55"/>
      <c r="AB627" s="55"/>
      <c r="AC627" s="55"/>
      <c r="AD627" s="55"/>
      <c r="AE627" s="67"/>
    </row>
    <row r="628">
      <c r="Q628" s="55"/>
      <c r="R628" s="55"/>
      <c r="S628" s="55"/>
      <c r="T628" s="55"/>
      <c r="U628" s="55"/>
      <c r="V628" s="55"/>
      <c r="W628" s="55"/>
      <c r="X628" s="55"/>
      <c r="Y628" s="55"/>
      <c r="Z628" s="55"/>
      <c r="AA628" s="55"/>
      <c r="AB628" s="55"/>
      <c r="AC628" s="55"/>
      <c r="AD628" s="55"/>
      <c r="AE628" s="67"/>
    </row>
    <row r="629">
      <c r="Q629" s="55"/>
      <c r="R629" s="55"/>
      <c r="S629" s="55"/>
      <c r="T629" s="55"/>
      <c r="U629" s="55"/>
      <c r="V629" s="55"/>
      <c r="W629" s="55"/>
      <c r="X629" s="55"/>
      <c r="Y629" s="55"/>
      <c r="Z629" s="55"/>
      <c r="AA629" s="55"/>
      <c r="AB629" s="55"/>
      <c r="AC629" s="55"/>
      <c r="AD629" s="55"/>
      <c r="AE629" s="67"/>
    </row>
    <row r="630">
      <c r="Q630" s="55"/>
      <c r="R630" s="55"/>
      <c r="S630" s="55"/>
      <c r="T630" s="55"/>
      <c r="U630" s="55"/>
      <c r="V630" s="55"/>
      <c r="W630" s="55"/>
      <c r="X630" s="55"/>
      <c r="Y630" s="55"/>
      <c r="Z630" s="55"/>
      <c r="AA630" s="55"/>
      <c r="AB630" s="55"/>
      <c r="AC630" s="55"/>
      <c r="AD630" s="55"/>
      <c r="AE630" s="67"/>
    </row>
    <row r="631">
      <c r="Q631" s="55"/>
      <c r="R631" s="55"/>
      <c r="S631" s="55"/>
      <c r="T631" s="55"/>
      <c r="U631" s="55"/>
      <c r="V631" s="55"/>
      <c r="W631" s="55"/>
      <c r="X631" s="55"/>
      <c r="Y631" s="55"/>
      <c r="Z631" s="55"/>
      <c r="AA631" s="55"/>
      <c r="AB631" s="55"/>
      <c r="AC631" s="55"/>
      <c r="AD631" s="55"/>
      <c r="AE631" s="67"/>
    </row>
    <row r="632">
      <c r="Q632" s="55"/>
      <c r="R632" s="55"/>
      <c r="S632" s="55"/>
      <c r="T632" s="55"/>
      <c r="U632" s="55"/>
      <c r="V632" s="55"/>
      <c r="W632" s="55"/>
      <c r="X632" s="55"/>
      <c r="Y632" s="55"/>
      <c r="Z632" s="55"/>
      <c r="AA632" s="55"/>
      <c r="AB632" s="55"/>
      <c r="AC632" s="55"/>
      <c r="AD632" s="55"/>
      <c r="AE632" s="67"/>
    </row>
    <row r="633">
      <c r="Q633" s="55"/>
      <c r="R633" s="55"/>
      <c r="S633" s="55"/>
      <c r="T633" s="55"/>
      <c r="U633" s="55"/>
      <c r="V633" s="55"/>
      <c r="W633" s="55"/>
      <c r="X633" s="55"/>
      <c r="Y633" s="55"/>
      <c r="Z633" s="55"/>
      <c r="AA633" s="55"/>
      <c r="AB633" s="55"/>
      <c r="AC633" s="55"/>
      <c r="AD633" s="55"/>
      <c r="AE633" s="67"/>
    </row>
    <row r="634">
      <c r="Q634" s="55"/>
      <c r="R634" s="55"/>
      <c r="S634" s="55"/>
      <c r="T634" s="55"/>
      <c r="U634" s="55"/>
      <c r="V634" s="55"/>
      <c r="W634" s="55"/>
      <c r="X634" s="55"/>
      <c r="Y634" s="55"/>
      <c r="Z634" s="55"/>
      <c r="AA634" s="55"/>
      <c r="AB634" s="55"/>
      <c r="AC634" s="55"/>
      <c r="AD634" s="55"/>
      <c r="AE634" s="67"/>
    </row>
    <row r="635">
      <c r="Q635" s="55"/>
      <c r="R635" s="55"/>
      <c r="S635" s="55"/>
      <c r="T635" s="55"/>
      <c r="U635" s="55"/>
      <c r="V635" s="55"/>
      <c r="W635" s="55"/>
      <c r="X635" s="55"/>
      <c r="Y635" s="55"/>
      <c r="Z635" s="55"/>
      <c r="AA635" s="55"/>
      <c r="AB635" s="55"/>
      <c r="AC635" s="55"/>
      <c r="AD635" s="55"/>
      <c r="AE635" s="67"/>
    </row>
    <row r="636">
      <c r="Q636" s="55"/>
      <c r="R636" s="55"/>
      <c r="S636" s="55"/>
      <c r="T636" s="55"/>
      <c r="U636" s="55"/>
      <c r="V636" s="55"/>
      <c r="W636" s="55"/>
      <c r="X636" s="55"/>
      <c r="Y636" s="55"/>
      <c r="Z636" s="55"/>
      <c r="AA636" s="55"/>
      <c r="AB636" s="55"/>
      <c r="AC636" s="55"/>
      <c r="AD636" s="55"/>
      <c r="AE636" s="67"/>
    </row>
    <row r="637">
      <c r="Q637" s="55"/>
      <c r="R637" s="55"/>
      <c r="S637" s="55"/>
      <c r="T637" s="55"/>
      <c r="U637" s="55"/>
      <c r="V637" s="55"/>
      <c r="W637" s="55"/>
      <c r="X637" s="55"/>
      <c r="Y637" s="55"/>
      <c r="Z637" s="55"/>
      <c r="AA637" s="55"/>
      <c r="AB637" s="55"/>
      <c r="AC637" s="55"/>
      <c r="AD637" s="55"/>
      <c r="AE637" s="67"/>
    </row>
    <row r="638">
      <c r="Q638" s="55"/>
      <c r="R638" s="55"/>
      <c r="S638" s="55"/>
      <c r="T638" s="55"/>
      <c r="U638" s="55"/>
      <c r="V638" s="55"/>
      <c r="W638" s="55"/>
      <c r="X638" s="55"/>
      <c r="Y638" s="55"/>
      <c r="Z638" s="55"/>
      <c r="AA638" s="55"/>
      <c r="AB638" s="55"/>
      <c r="AC638" s="55"/>
      <c r="AD638" s="55"/>
      <c r="AE638" s="67"/>
    </row>
    <row r="639">
      <c r="Q639" s="55"/>
      <c r="R639" s="55"/>
      <c r="S639" s="55"/>
      <c r="T639" s="55"/>
      <c r="U639" s="55"/>
      <c r="V639" s="55"/>
      <c r="W639" s="55"/>
      <c r="X639" s="55"/>
      <c r="Y639" s="55"/>
      <c r="Z639" s="55"/>
      <c r="AA639" s="55"/>
      <c r="AB639" s="55"/>
      <c r="AC639" s="55"/>
      <c r="AD639" s="55"/>
      <c r="AE639" s="67"/>
    </row>
    <row r="640">
      <c r="Q640" s="55"/>
      <c r="R640" s="55"/>
      <c r="S640" s="55"/>
      <c r="T640" s="55"/>
      <c r="U640" s="55"/>
      <c r="V640" s="55"/>
      <c r="W640" s="55"/>
      <c r="X640" s="55"/>
      <c r="Y640" s="55"/>
      <c r="Z640" s="55"/>
      <c r="AA640" s="55"/>
      <c r="AB640" s="55"/>
      <c r="AC640" s="55"/>
      <c r="AD640" s="55"/>
      <c r="AE640" s="67"/>
    </row>
    <row r="641">
      <c r="Q641" s="55"/>
      <c r="R641" s="55"/>
      <c r="S641" s="55"/>
      <c r="T641" s="55"/>
      <c r="U641" s="55"/>
      <c r="V641" s="55"/>
      <c r="W641" s="55"/>
      <c r="X641" s="55"/>
      <c r="Y641" s="55"/>
      <c r="Z641" s="55"/>
      <c r="AA641" s="55"/>
      <c r="AB641" s="55"/>
      <c r="AC641" s="55"/>
      <c r="AD641" s="55"/>
      <c r="AE641" s="67"/>
    </row>
    <row r="642">
      <c r="Q642" s="55"/>
      <c r="R642" s="55"/>
      <c r="S642" s="55"/>
      <c r="T642" s="55"/>
      <c r="U642" s="55"/>
      <c r="V642" s="55"/>
      <c r="W642" s="55"/>
      <c r="X642" s="55"/>
      <c r="Y642" s="55"/>
      <c r="Z642" s="55"/>
      <c r="AA642" s="55"/>
      <c r="AB642" s="55"/>
      <c r="AC642" s="55"/>
      <c r="AD642" s="55"/>
      <c r="AE642" s="67"/>
    </row>
    <row r="643">
      <c r="Q643" s="55"/>
      <c r="R643" s="55"/>
      <c r="S643" s="55"/>
      <c r="T643" s="55"/>
      <c r="U643" s="55"/>
      <c r="V643" s="55"/>
      <c r="W643" s="55"/>
      <c r="X643" s="55"/>
      <c r="Y643" s="55"/>
      <c r="Z643" s="55"/>
      <c r="AA643" s="55"/>
      <c r="AB643" s="55"/>
      <c r="AC643" s="55"/>
      <c r="AD643" s="55"/>
      <c r="AE643" s="67"/>
    </row>
    <row r="644">
      <c r="Q644" s="55"/>
      <c r="R644" s="55"/>
      <c r="S644" s="55"/>
      <c r="T644" s="55"/>
      <c r="U644" s="55"/>
      <c r="V644" s="55"/>
      <c r="W644" s="55"/>
      <c r="X644" s="55"/>
      <c r="Y644" s="55"/>
      <c r="Z644" s="55"/>
      <c r="AA644" s="55"/>
      <c r="AB644" s="55"/>
      <c r="AC644" s="55"/>
      <c r="AD644" s="55"/>
      <c r="AE644" s="67"/>
    </row>
    <row r="645">
      <c r="Q645" s="55"/>
      <c r="R645" s="55"/>
      <c r="S645" s="55"/>
      <c r="T645" s="55"/>
      <c r="U645" s="55"/>
      <c r="V645" s="55"/>
      <c r="W645" s="55"/>
      <c r="X645" s="55"/>
      <c r="Y645" s="55"/>
      <c r="Z645" s="55"/>
      <c r="AA645" s="55"/>
      <c r="AB645" s="55"/>
      <c r="AC645" s="55"/>
      <c r="AD645" s="55"/>
      <c r="AE645" s="67"/>
    </row>
    <row r="646">
      <c r="Q646" s="55"/>
      <c r="R646" s="55"/>
      <c r="S646" s="55"/>
      <c r="T646" s="55"/>
      <c r="U646" s="55"/>
      <c r="V646" s="55"/>
      <c r="W646" s="55"/>
      <c r="X646" s="55"/>
      <c r="Y646" s="55"/>
      <c r="Z646" s="55"/>
      <c r="AA646" s="55"/>
      <c r="AB646" s="55"/>
      <c r="AC646" s="55"/>
      <c r="AD646" s="55"/>
      <c r="AE646" s="67"/>
    </row>
    <row r="647">
      <c r="Q647" s="55"/>
      <c r="R647" s="55"/>
      <c r="S647" s="55"/>
      <c r="T647" s="55"/>
      <c r="U647" s="55"/>
      <c r="V647" s="55"/>
      <c r="W647" s="55"/>
      <c r="X647" s="55"/>
      <c r="Y647" s="55"/>
      <c r="Z647" s="55"/>
      <c r="AA647" s="55"/>
      <c r="AB647" s="55"/>
      <c r="AC647" s="55"/>
      <c r="AD647" s="55"/>
      <c r="AE647" s="67"/>
    </row>
    <row r="648">
      <c r="Q648" s="55"/>
      <c r="R648" s="55"/>
      <c r="S648" s="55"/>
      <c r="T648" s="55"/>
      <c r="U648" s="55"/>
      <c r="V648" s="55"/>
      <c r="W648" s="55"/>
      <c r="X648" s="55"/>
      <c r="Y648" s="55"/>
      <c r="Z648" s="55"/>
      <c r="AA648" s="55"/>
      <c r="AB648" s="55"/>
      <c r="AC648" s="55"/>
      <c r="AD648" s="55"/>
      <c r="AE648" s="67"/>
    </row>
    <row r="649">
      <c r="Q649" s="55"/>
      <c r="R649" s="55"/>
      <c r="S649" s="55"/>
      <c r="T649" s="55"/>
      <c r="U649" s="55"/>
      <c r="V649" s="55"/>
      <c r="W649" s="55"/>
      <c r="X649" s="55"/>
      <c r="Y649" s="55"/>
      <c r="Z649" s="55"/>
      <c r="AA649" s="55"/>
      <c r="AB649" s="55"/>
      <c r="AC649" s="55"/>
      <c r="AD649" s="55"/>
      <c r="AE649" s="67"/>
    </row>
    <row r="650">
      <c r="Q650" s="55"/>
      <c r="R650" s="55"/>
      <c r="S650" s="55"/>
      <c r="T650" s="55"/>
      <c r="U650" s="55"/>
      <c r="V650" s="55"/>
      <c r="W650" s="55"/>
      <c r="X650" s="55"/>
      <c r="Y650" s="55"/>
      <c r="Z650" s="55"/>
      <c r="AA650" s="55"/>
      <c r="AB650" s="55"/>
      <c r="AC650" s="55"/>
      <c r="AD650" s="55"/>
      <c r="AE650" s="67"/>
    </row>
    <row r="651">
      <c r="Q651" s="55"/>
      <c r="R651" s="55"/>
      <c r="S651" s="55"/>
      <c r="T651" s="55"/>
      <c r="U651" s="55"/>
      <c r="V651" s="55"/>
      <c r="W651" s="55"/>
      <c r="X651" s="55"/>
      <c r="Y651" s="55"/>
      <c r="Z651" s="55"/>
      <c r="AA651" s="55"/>
      <c r="AB651" s="55"/>
      <c r="AC651" s="55"/>
      <c r="AD651" s="55"/>
      <c r="AE651" s="67"/>
    </row>
    <row r="652">
      <c r="Q652" s="55"/>
      <c r="R652" s="55"/>
      <c r="S652" s="55"/>
      <c r="T652" s="55"/>
      <c r="U652" s="55"/>
      <c r="V652" s="55"/>
      <c r="W652" s="55"/>
      <c r="X652" s="55"/>
      <c r="Y652" s="55"/>
      <c r="Z652" s="55"/>
      <c r="AA652" s="55"/>
      <c r="AB652" s="55"/>
      <c r="AC652" s="55"/>
      <c r="AD652" s="55"/>
      <c r="AE652" s="67"/>
    </row>
    <row r="653">
      <c r="Q653" s="55"/>
      <c r="R653" s="55"/>
      <c r="S653" s="55"/>
      <c r="T653" s="55"/>
      <c r="U653" s="55"/>
      <c r="V653" s="55"/>
      <c r="W653" s="55"/>
      <c r="X653" s="55"/>
      <c r="Y653" s="55"/>
      <c r="Z653" s="55"/>
      <c r="AA653" s="55"/>
      <c r="AB653" s="55"/>
      <c r="AC653" s="55"/>
      <c r="AD653" s="55"/>
      <c r="AE653" s="67"/>
    </row>
    <row r="654">
      <c r="Q654" s="55"/>
      <c r="R654" s="55"/>
      <c r="S654" s="55"/>
      <c r="T654" s="55"/>
      <c r="U654" s="55"/>
      <c r="V654" s="55"/>
      <c r="W654" s="55"/>
      <c r="X654" s="55"/>
      <c r="Y654" s="55"/>
      <c r="Z654" s="55"/>
      <c r="AA654" s="55"/>
      <c r="AB654" s="55"/>
      <c r="AC654" s="55"/>
      <c r="AD654" s="55"/>
      <c r="AE654" s="67"/>
    </row>
    <row r="655">
      <c r="Q655" s="55"/>
      <c r="R655" s="55"/>
      <c r="S655" s="55"/>
      <c r="T655" s="55"/>
      <c r="U655" s="55"/>
      <c r="V655" s="55"/>
      <c r="W655" s="55"/>
      <c r="X655" s="55"/>
      <c r="Y655" s="55"/>
      <c r="Z655" s="55"/>
      <c r="AA655" s="55"/>
      <c r="AB655" s="55"/>
      <c r="AC655" s="55"/>
      <c r="AD655" s="55"/>
      <c r="AE655" s="67"/>
    </row>
    <row r="656">
      <c r="Q656" s="55"/>
      <c r="R656" s="55"/>
      <c r="S656" s="55"/>
      <c r="T656" s="55"/>
      <c r="U656" s="55"/>
      <c r="V656" s="55"/>
      <c r="W656" s="55"/>
      <c r="X656" s="55"/>
      <c r="Y656" s="55"/>
      <c r="Z656" s="55"/>
      <c r="AA656" s="55"/>
      <c r="AB656" s="55"/>
      <c r="AC656" s="55"/>
      <c r="AD656" s="55"/>
      <c r="AE656" s="67"/>
    </row>
    <row r="657">
      <c r="Q657" s="55"/>
      <c r="R657" s="55"/>
      <c r="S657" s="55"/>
      <c r="T657" s="55"/>
      <c r="U657" s="55"/>
      <c r="V657" s="55"/>
      <c r="W657" s="55"/>
      <c r="X657" s="55"/>
      <c r="Y657" s="55"/>
      <c r="Z657" s="55"/>
      <c r="AA657" s="55"/>
      <c r="AB657" s="55"/>
      <c r="AC657" s="55"/>
      <c r="AD657" s="55"/>
      <c r="AE657" s="67"/>
    </row>
    <row r="658">
      <c r="Q658" s="55"/>
      <c r="R658" s="55"/>
      <c r="S658" s="55"/>
      <c r="T658" s="55"/>
      <c r="U658" s="55"/>
      <c r="V658" s="55"/>
      <c r="W658" s="55"/>
      <c r="X658" s="55"/>
      <c r="Y658" s="55"/>
      <c r="Z658" s="55"/>
      <c r="AA658" s="55"/>
      <c r="AB658" s="55"/>
      <c r="AC658" s="55"/>
      <c r="AD658" s="55"/>
      <c r="AE658" s="67"/>
    </row>
    <row r="659">
      <c r="Q659" s="55"/>
      <c r="R659" s="55"/>
      <c r="S659" s="55"/>
      <c r="T659" s="55"/>
      <c r="U659" s="55"/>
      <c r="V659" s="55"/>
      <c r="W659" s="55"/>
      <c r="X659" s="55"/>
      <c r="Y659" s="55"/>
      <c r="Z659" s="55"/>
      <c r="AA659" s="55"/>
      <c r="AB659" s="55"/>
      <c r="AC659" s="55"/>
      <c r="AD659" s="55"/>
      <c r="AE659" s="67"/>
    </row>
    <row r="660">
      <c r="Q660" s="55"/>
      <c r="R660" s="55"/>
      <c r="S660" s="55"/>
      <c r="T660" s="55"/>
      <c r="U660" s="55"/>
      <c r="V660" s="55"/>
      <c r="W660" s="55"/>
      <c r="X660" s="55"/>
      <c r="Y660" s="55"/>
      <c r="Z660" s="55"/>
      <c r="AA660" s="55"/>
      <c r="AB660" s="55"/>
      <c r="AC660" s="55"/>
      <c r="AD660" s="55"/>
      <c r="AE660" s="67"/>
    </row>
    <row r="661">
      <c r="Q661" s="55"/>
      <c r="R661" s="55"/>
      <c r="S661" s="55"/>
      <c r="T661" s="55"/>
      <c r="U661" s="55"/>
      <c r="V661" s="55"/>
      <c r="W661" s="55"/>
      <c r="X661" s="55"/>
      <c r="Y661" s="55"/>
      <c r="Z661" s="55"/>
      <c r="AA661" s="55"/>
      <c r="AB661" s="55"/>
      <c r="AC661" s="55"/>
      <c r="AD661" s="55"/>
      <c r="AE661" s="67"/>
    </row>
    <row r="662">
      <c r="Q662" s="55"/>
      <c r="R662" s="55"/>
      <c r="S662" s="55"/>
      <c r="T662" s="55"/>
      <c r="U662" s="55"/>
      <c r="V662" s="55"/>
      <c r="W662" s="55"/>
      <c r="X662" s="55"/>
      <c r="Y662" s="55"/>
      <c r="Z662" s="55"/>
      <c r="AA662" s="55"/>
      <c r="AB662" s="55"/>
      <c r="AC662" s="55"/>
      <c r="AD662" s="55"/>
      <c r="AE662" s="67"/>
    </row>
    <row r="663">
      <c r="Q663" s="55"/>
      <c r="R663" s="55"/>
      <c r="S663" s="55"/>
      <c r="T663" s="55"/>
      <c r="U663" s="55"/>
      <c r="V663" s="55"/>
      <c r="W663" s="55"/>
      <c r="X663" s="55"/>
      <c r="Y663" s="55"/>
      <c r="Z663" s="55"/>
      <c r="AA663" s="55"/>
      <c r="AB663" s="55"/>
      <c r="AC663" s="55"/>
      <c r="AD663" s="55"/>
      <c r="AE663" s="67"/>
    </row>
    <row r="664">
      <c r="Q664" s="55"/>
      <c r="R664" s="55"/>
      <c r="S664" s="55"/>
      <c r="T664" s="55"/>
      <c r="U664" s="55"/>
      <c r="V664" s="55"/>
      <c r="W664" s="55"/>
      <c r="X664" s="55"/>
      <c r="Y664" s="55"/>
      <c r="Z664" s="55"/>
      <c r="AA664" s="55"/>
      <c r="AB664" s="55"/>
      <c r="AC664" s="55"/>
      <c r="AD664" s="55"/>
      <c r="AE664" s="67"/>
    </row>
    <row r="665">
      <c r="Q665" s="55"/>
      <c r="R665" s="55"/>
      <c r="S665" s="55"/>
      <c r="T665" s="55"/>
      <c r="U665" s="55"/>
      <c r="V665" s="55"/>
      <c r="W665" s="55"/>
      <c r="X665" s="55"/>
      <c r="Y665" s="55"/>
      <c r="Z665" s="55"/>
      <c r="AA665" s="55"/>
      <c r="AB665" s="55"/>
      <c r="AC665" s="55"/>
      <c r="AD665" s="55"/>
      <c r="AE665" s="67"/>
    </row>
    <row r="666">
      <c r="Q666" s="55"/>
      <c r="R666" s="55"/>
      <c r="S666" s="55"/>
      <c r="T666" s="55"/>
      <c r="U666" s="55"/>
      <c r="V666" s="55"/>
      <c r="W666" s="55"/>
      <c r="X666" s="55"/>
      <c r="Y666" s="55"/>
      <c r="Z666" s="55"/>
      <c r="AA666" s="55"/>
      <c r="AB666" s="55"/>
      <c r="AC666" s="55"/>
      <c r="AD666" s="55"/>
      <c r="AE666" s="67"/>
    </row>
    <row r="667">
      <c r="Q667" s="55"/>
      <c r="R667" s="55"/>
      <c r="S667" s="55"/>
      <c r="T667" s="55"/>
      <c r="U667" s="55"/>
      <c r="V667" s="55"/>
      <c r="W667" s="55"/>
      <c r="X667" s="55"/>
      <c r="Y667" s="55"/>
      <c r="Z667" s="55"/>
      <c r="AA667" s="55"/>
      <c r="AB667" s="55"/>
      <c r="AC667" s="55"/>
      <c r="AD667" s="55"/>
      <c r="AE667" s="67"/>
    </row>
    <row r="668">
      <c r="Q668" s="55"/>
      <c r="R668" s="55"/>
      <c r="S668" s="55"/>
      <c r="T668" s="55"/>
      <c r="U668" s="55"/>
      <c r="V668" s="55"/>
      <c r="W668" s="55"/>
      <c r="X668" s="55"/>
      <c r="Y668" s="55"/>
      <c r="Z668" s="55"/>
      <c r="AA668" s="55"/>
      <c r="AB668" s="55"/>
      <c r="AC668" s="55"/>
      <c r="AD668" s="55"/>
      <c r="AE668" s="67"/>
    </row>
    <row r="669">
      <c r="Q669" s="55"/>
      <c r="R669" s="55"/>
      <c r="S669" s="55"/>
      <c r="T669" s="55"/>
      <c r="U669" s="55"/>
      <c r="V669" s="55"/>
      <c r="W669" s="55"/>
      <c r="X669" s="55"/>
      <c r="Y669" s="55"/>
      <c r="Z669" s="55"/>
      <c r="AA669" s="55"/>
      <c r="AB669" s="55"/>
      <c r="AC669" s="55"/>
      <c r="AD669" s="55"/>
      <c r="AE669" s="67"/>
    </row>
    <row r="670">
      <c r="Q670" s="55"/>
      <c r="R670" s="55"/>
      <c r="S670" s="55"/>
      <c r="T670" s="55"/>
      <c r="U670" s="55"/>
      <c r="V670" s="55"/>
      <c r="W670" s="55"/>
      <c r="X670" s="55"/>
      <c r="Y670" s="55"/>
      <c r="Z670" s="55"/>
      <c r="AA670" s="55"/>
      <c r="AB670" s="55"/>
      <c r="AC670" s="55"/>
      <c r="AD670" s="55"/>
      <c r="AE670" s="67"/>
    </row>
    <row r="671">
      <c r="Q671" s="55"/>
      <c r="R671" s="55"/>
      <c r="S671" s="55"/>
      <c r="T671" s="55"/>
      <c r="U671" s="55"/>
      <c r="V671" s="55"/>
      <c r="W671" s="55"/>
      <c r="X671" s="55"/>
      <c r="Y671" s="55"/>
      <c r="Z671" s="55"/>
      <c r="AA671" s="55"/>
      <c r="AB671" s="55"/>
      <c r="AC671" s="55"/>
      <c r="AD671" s="55"/>
      <c r="AE671" s="67"/>
    </row>
    <row r="672">
      <c r="Q672" s="55"/>
      <c r="R672" s="55"/>
      <c r="S672" s="55"/>
      <c r="T672" s="55"/>
      <c r="U672" s="55"/>
      <c r="V672" s="55"/>
      <c r="W672" s="55"/>
      <c r="X672" s="55"/>
      <c r="Y672" s="55"/>
      <c r="Z672" s="55"/>
      <c r="AA672" s="55"/>
      <c r="AB672" s="55"/>
      <c r="AC672" s="55"/>
      <c r="AD672" s="55"/>
      <c r="AE672" s="67"/>
    </row>
    <row r="673">
      <c r="Q673" s="55"/>
      <c r="R673" s="55"/>
      <c r="S673" s="55"/>
      <c r="T673" s="55"/>
      <c r="U673" s="55"/>
      <c r="V673" s="55"/>
      <c r="W673" s="55"/>
      <c r="X673" s="55"/>
      <c r="Y673" s="55"/>
      <c r="Z673" s="55"/>
      <c r="AA673" s="55"/>
      <c r="AB673" s="55"/>
      <c r="AC673" s="55"/>
      <c r="AD673" s="55"/>
      <c r="AE673" s="67"/>
    </row>
    <row r="674">
      <c r="Q674" s="55"/>
      <c r="R674" s="55"/>
      <c r="S674" s="55"/>
      <c r="T674" s="55"/>
      <c r="U674" s="55"/>
      <c r="V674" s="55"/>
      <c r="W674" s="55"/>
      <c r="X674" s="55"/>
      <c r="Y674" s="55"/>
      <c r="Z674" s="55"/>
      <c r="AA674" s="55"/>
      <c r="AB674" s="55"/>
      <c r="AC674" s="55"/>
      <c r="AD674" s="55"/>
      <c r="AE674" s="67"/>
    </row>
    <row r="675">
      <c r="Q675" s="55"/>
      <c r="R675" s="55"/>
      <c r="S675" s="55"/>
      <c r="T675" s="55"/>
      <c r="U675" s="55"/>
      <c r="V675" s="55"/>
      <c r="W675" s="55"/>
      <c r="X675" s="55"/>
      <c r="Y675" s="55"/>
      <c r="Z675" s="55"/>
      <c r="AA675" s="55"/>
      <c r="AB675" s="55"/>
      <c r="AC675" s="55"/>
      <c r="AD675" s="55"/>
      <c r="AE675" s="67"/>
    </row>
    <row r="676">
      <c r="Q676" s="55"/>
      <c r="R676" s="55"/>
      <c r="S676" s="55"/>
      <c r="T676" s="55"/>
      <c r="U676" s="55"/>
      <c r="V676" s="55"/>
      <c r="W676" s="55"/>
      <c r="X676" s="55"/>
      <c r="Y676" s="55"/>
      <c r="Z676" s="55"/>
      <c r="AA676" s="55"/>
      <c r="AB676" s="55"/>
      <c r="AC676" s="55"/>
      <c r="AD676" s="55"/>
      <c r="AE676" s="67"/>
    </row>
    <row r="677">
      <c r="Q677" s="55"/>
      <c r="R677" s="55"/>
      <c r="S677" s="55"/>
      <c r="T677" s="55"/>
      <c r="U677" s="55"/>
      <c r="V677" s="55"/>
      <c r="W677" s="55"/>
      <c r="X677" s="55"/>
      <c r="Y677" s="55"/>
      <c r="Z677" s="55"/>
      <c r="AA677" s="55"/>
      <c r="AB677" s="55"/>
      <c r="AC677" s="55"/>
      <c r="AD677" s="55"/>
      <c r="AE677" s="67"/>
    </row>
    <row r="678">
      <c r="Q678" s="55"/>
      <c r="R678" s="55"/>
      <c r="S678" s="55"/>
      <c r="T678" s="55"/>
      <c r="U678" s="55"/>
      <c r="V678" s="55"/>
      <c r="W678" s="55"/>
      <c r="X678" s="55"/>
      <c r="Y678" s="55"/>
      <c r="Z678" s="55"/>
      <c r="AA678" s="55"/>
      <c r="AB678" s="55"/>
      <c r="AC678" s="55"/>
      <c r="AD678" s="55"/>
      <c r="AE678" s="67"/>
    </row>
    <row r="679">
      <c r="Q679" s="55"/>
      <c r="R679" s="55"/>
      <c r="S679" s="55"/>
      <c r="T679" s="55"/>
      <c r="U679" s="55"/>
      <c r="V679" s="55"/>
      <c r="W679" s="55"/>
      <c r="X679" s="55"/>
      <c r="Y679" s="55"/>
      <c r="Z679" s="55"/>
      <c r="AA679" s="55"/>
      <c r="AB679" s="55"/>
      <c r="AC679" s="55"/>
      <c r="AD679" s="55"/>
      <c r="AE679" s="67"/>
    </row>
    <row r="680">
      <c r="Q680" s="55"/>
      <c r="R680" s="55"/>
      <c r="S680" s="55"/>
      <c r="T680" s="55"/>
      <c r="U680" s="55"/>
      <c r="V680" s="55"/>
      <c r="W680" s="55"/>
      <c r="X680" s="55"/>
      <c r="Y680" s="55"/>
      <c r="Z680" s="55"/>
      <c r="AA680" s="55"/>
      <c r="AB680" s="55"/>
      <c r="AC680" s="55"/>
      <c r="AD680" s="55"/>
      <c r="AE680" s="67"/>
    </row>
    <row r="681">
      <c r="Q681" s="55"/>
      <c r="R681" s="55"/>
      <c r="S681" s="55"/>
      <c r="T681" s="55"/>
      <c r="U681" s="55"/>
      <c r="V681" s="55"/>
      <c r="W681" s="55"/>
      <c r="X681" s="55"/>
      <c r="Y681" s="55"/>
      <c r="Z681" s="55"/>
      <c r="AA681" s="55"/>
      <c r="AB681" s="55"/>
      <c r="AC681" s="55"/>
      <c r="AD681" s="55"/>
      <c r="AE681" s="67"/>
    </row>
    <row r="682">
      <c r="Q682" s="55"/>
      <c r="R682" s="55"/>
      <c r="S682" s="55"/>
      <c r="T682" s="55"/>
      <c r="U682" s="55"/>
      <c r="V682" s="55"/>
      <c r="W682" s="55"/>
      <c r="X682" s="55"/>
      <c r="Y682" s="55"/>
      <c r="Z682" s="55"/>
      <c r="AA682" s="55"/>
      <c r="AB682" s="55"/>
      <c r="AC682" s="55"/>
      <c r="AD682" s="55"/>
      <c r="AE682" s="67"/>
    </row>
    <row r="683">
      <c r="Q683" s="55"/>
      <c r="R683" s="55"/>
      <c r="S683" s="55"/>
      <c r="T683" s="55"/>
      <c r="U683" s="55"/>
      <c r="V683" s="55"/>
      <c r="W683" s="55"/>
      <c r="X683" s="55"/>
      <c r="Y683" s="55"/>
      <c r="Z683" s="55"/>
      <c r="AA683" s="55"/>
      <c r="AB683" s="55"/>
      <c r="AC683" s="55"/>
      <c r="AD683" s="55"/>
      <c r="AE683" s="67"/>
    </row>
    <row r="684">
      <c r="Q684" s="55"/>
      <c r="R684" s="55"/>
      <c r="S684" s="55"/>
      <c r="T684" s="55"/>
      <c r="U684" s="55"/>
      <c r="V684" s="55"/>
      <c r="W684" s="55"/>
      <c r="X684" s="55"/>
      <c r="Y684" s="55"/>
      <c r="Z684" s="55"/>
      <c r="AA684" s="55"/>
      <c r="AB684" s="55"/>
      <c r="AC684" s="55"/>
      <c r="AD684" s="55"/>
      <c r="AE684" s="67"/>
    </row>
    <row r="685">
      <c r="Q685" s="55"/>
      <c r="R685" s="55"/>
      <c r="S685" s="55"/>
      <c r="T685" s="55"/>
      <c r="U685" s="55"/>
      <c r="V685" s="55"/>
      <c r="W685" s="55"/>
      <c r="X685" s="55"/>
      <c r="Y685" s="55"/>
      <c r="Z685" s="55"/>
      <c r="AA685" s="55"/>
      <c r="AB685" s="55"/>
      <c r="AC685" s="55"/>
      <c r="AD685" s="55"/>
      <c r="AE685" s="67"/>
    </row>
    <row r="686">
      <c r="Q686" s="55"/>
      <c r="R686" s="55"/>
      <c r="S686" s="55"/>
      <c r="T686" s="55"/>
      <c r="U686" s="55"/>
      <c r="V686" s="55"/>
      <c r="W686" s="55"/>
      <c r="X686" s="55"/>
      <c r="Y686" s="55"/>
      <c r="Z686" s="55"/>
      <c r="AA686" s="55"/>
      <c r="AB686" s="55"/>
      <c r="AC686" s="55"/>
      <c r="AD686" s="55"/>
      <c r="AE686" s="67"/>
    </row>
    <row r="687">
      <c r="Q687" s="55"/>
      <c r="R687" s="55"/>
      <c r="S687" s="55"/>
      <c r="T687" s="55"/>
      <c r="U687" s="55"/>
      <c r="V687" s="55"/>
      <c r="W687" s="55"/>
      <c r="X687" s="55"/>
      <c r="Y687" s="55"/>
      <c r="Z687" s="55"/>
      <c r="AA687" s="55"/>
      <c r="AB687" s="55"/>
      <c r="AC687" s="55"/>
      <c r="AD687" s="55"/>
      <c r="AE687" s="67"/>
    </row>
    <row r="688">
      <c r="Q688" s="55"/>
      <c r="R688" s="55"/>
      <c r="S688" s="55"/>
      <c r="T688" s="55"/>
      <c r="U688" s="55"/>
      <c r="V688" s="55"/>
      <c r="W688" s="55"/>
      <c r="X688" s="55"/>
      <c r="Y688" s="55"/>
      <c r="Z688" s="55"/>
      <c r="AA688" s="55"/>
      <c r="AB688" s="55"/>
      <c r="AC688" s="55"/>
      <c r="AD688" s="55"/>
      <c r="AE688" s="67"/>
    </row>
    <row r="689">
      <c r="Q689" s="55"/>
      <c r="R689" s="55"/>
      <c r="S689" s="55"/>
      <c r="T689" s="55"/>
      <c r="U689" s="55"/>
      <c r="V689" s="55"/>
      <c r="W689" s="55"/>
      <c r="X689" s="55"/>
      <c r="Y689" s="55"/>
      <c r="Z689" s="55"/>
      <c r="AA689" s="55"/>
      <c r="AB689" s="55"/>
      <c r="AC689" s="55"/>
      <c r="AD689" s="55"/>
      <c r="AE689" s="67"/>
    </row>
    <row r="690">
      <c r="Q690" s="55"/>
      <c r="R690" s="55"/>
      <c r="S690" s="55"/>
      <c r="T690" s="55"/>
      <c r="U690" s="55"/>
      <c r="V690" s="55"/>
      <c r="W690" s="55"/>
      <c r="X690" s="55"/>
      <c r="Y690" s="55"/>
      <c r="Z690" s="55"/>
      <c r="AA690" s="55"/>
      <c r="AB690" s="55"/>
      <c r="AC690" s="55"/>
      <c r="AD690" s="55"/>
      <c r="AE690" s="67"/>
    </row>
    <row r="691">
      <c r="Q691" s="55"/>
      <c r="R691" s="55"/>
      <c r="S691" s="55"/>
      <c r="T691" s="55"/>
      <c r="U691" s="55"/>
      <c r="V691" s="55"/>
      <c r="W691" s="55"/>
      <c r="X691" s="55"/>
      <c r="Y691" s="55"/>
      <c r="Z691" s="55"/>
      <c r="AA691" s="55"/>
      <c r="AB691" s="55"/>
      <c r="AC691" s="55"/>
      <c r="AD691" s="55"/>
      <c r="AE691" s="67"/>
    </row>
    <row r="692">
      <c r="Q692" s="55"/>
      <c r="R692" s="55"/>
      <c r="S692" s="55"/>
      <c r="T692" s="55"/>
      <c r="U692" s="55"/>
      <c r="V692" s="55"/>
      <c r="W692" s="55"/>
      <c r="X692" s="55"/>
      <c r="Y692" s="55"/>
      <c r="Z692" s="55"/>
      <c r="AA692" s="55"/>
      <c r="AB692" s="55"/>
      <c r="AC692" s="55"/>
      <c r="AD692" s="55"/>
      <c r="AE692" s="67"/>
    </row>
    <row r="693">
      <c r="Q693" s="55"/>
      <c r="R693" s="55"/>
      <c r="S693" s="55"/>
      <c r="T693" s="55"/>
      <c r="U693" s="55"/>
      <c r="V693" s="55"/>
      <c r="W693" s="55"/>
      <c r="X693" s="55"/>
      <c r="Y693" s="55"/>
      <c r="Z693" s="55"/>
      <c r="AA693" s="55"/>
      <c r="AB693" s="55"/>
      <c r="AC693" s="55"/>
      <c r="AD693" s="55"/>
      <c r="AE693" s="67"/>
    </row>
    <row r="694">
      <c r="Q694" s="55"/>
      <c r="R694" s="55"/>
      <c r="S694" s="55"/>
      <c r="T694" s="55"/>
      <c r="U694" s="55"/>
      <c r="V694" s="55"/>
      <c r="W694" s="55"/>
      <c r="X694" s="55"/>
      <c r="Y694" s="55"/>
      <c r="Z694" s="55"/>
      <c r="AA694" s="55"/>
      <c r="AB694" s="55"/>
      <c r="AC694" s="55"/>
      <c r="AD694" s="55"/>
      <c r="AE694" s="67"/>
    </row>
    <row r="695">
      <c r="Q695" s="55"/>
      <c r="R695" s="55"/>
      <c r="S695" s="55"/>
      <c r="T695" s="55"/>
      <c r="U695" s="55"/>
      <c r="V695" s="55"/>
      <c r="W695" s="55"/>
      <c r="X695" s="55"/>
      <c r="Y695" s="55"/>
      <c r="Z695" s="55"/>
      <c r="AA695" s="55"/>
      <c r="AB695" s="55"/>
      <c r="AC695" s="55"/>
      <c r="AD695" s="55"/>
      <c r="AE695" s="67"/>
    </row>
    <row r="696">
      <c r="Q696" s="55"/>
      <c r="R696" s="55"/>
      <c r="S696" s="55"/>
      <c r="T696" s="55"/>
      <c r="U696" s="55"/>
      <c r="V696" s="55"/>
      <c r="W696" s="55"/>
      <c r="X696" s="55"/>
      <c r="Y696" s="55"/>
      <c r="Z696" s="55"/>
      <c r="AA696" s="55"/>
      <c r="AB696" s="55"/>
      <c r="AC696" s="55"/>
      <c r="AD696" s="55"/>
      <c r="AE696" s="67"/>
    </row>
    <row r="697">
      <c r="Q697" s="55"/>
      <c r="R697" s="55"/>
      <c r="S697" s="55"/>
      <c r="T697" s="55"/>
      <c r="U697" s="55"/>
      <c r="V697" s="55"/>
      <c r="W697" s="55"/>
      <c r="X697" s="55"/>
      <c r="Y697" s="55"/>
      <c r="Z697" s="55"/>
      <c r="AA697" s="55"/>
      <c r="AB697" s="55"/>
      <c r="AC697" s="55"/>
      <c r="AD697" s="55"/>
      <c r="AE697" s="67"/>
    </row>
    <row r="698">
      <c r="Q698" s="55"/>
      <c r="R698" s="55"/>
      <c r="S698" s="55"/>
      <c r="T698" s="55"/>
      <c r="U698" s="55"/>
      <c r="V698" s="55"/>
      <c r="W698" s="55"/>
      <c r="X698" s="55"/>
      <c r="Y698" s="55"/>
      <c r="Z698" s="55"/>
      <c r="AA698" s="55"/>
      <c r="AB698" s="55"/>
      <c r="AC698" s="55"/>
      <c r="AD698" s="55"/>
      <c r="AE698" s="67"/>
    </row>
    <row r="699">
      <c r="Q699" s="55"/>
      <c r="R699" s="55"/>
      <c r="S699" s="55"/>
      <c r="T699" s="55"/>
      <c r="U699" s="55"/>
      <c r="V699" s="55"/>
      <c r="W699" s="55"/>
      <c r="X699" s="55"/>
      <c r="Y699" s="55"/>
      <c r="Z699" s="55"/>
      <c r="AA699" s="55"/>
      <c r="AB699" s="55"/>
      <c r="AC699" s="55"/>
      <c r="AD699" s="55"/>
      <c r="AE699" s="67"/>
    </row>
    <row r="700">
      <c r="Q700" s="55"/>
      <c r="R700" s="55"/>
      <c r="S700" s="55"/>
      <c r="T700" s="55"/>
      <c r="U700" s="55"/>
      <c r="V700" s="55"/>
      <c r="W700" s="55"/>
      <c r="X700" s="55"/>
      <c r="Y700" s="55"/>
      <c r="Z700" s="55"/>
      <c r="AA700" s="55"/>
      <c r="AB700" s="55"/>
      <c r="AC700" s="55"/>
      <c r="AD700" s="55"/>
      <c r="AE700" s="67"/>
    </row>
    <row r="701">
      <c r="Q701" s="55"/>
      <c r="R701" s="55"/>
      <c r="S701" s="55"/>
      <c r="T701" s="55"/>
      <c r="U701" s="55"/>
      <c r="V701" s="55"/>
      <c r="W701" s="55"/>
      <c r="X701" s="55"/>
      <c r="Y701" s="55"/>
      <c r="Z701" s="55"/>
      <c r="AA701" s="55"/>
      <c r="AB701" s="55"/>
      <c r="AC701" s="55"/>
      <c r="AD701" s="55"/>
      <c r="AE701" s="67"/>
    </row>
    <row r="702">
      <c r="Q702" s="55"/>
      <c r="R702" s="55"/>
      <c r="S702" s="55"/>
      <c r="T702" s="55"/>
      <c r="U702" s="55"/>
      <c r="V702" s="55"/>
      <c r="W702" s="55"/>
      <c r="X702" s="55"/>
      <c r="Y702" s="55"/>
      <c r="Z702" s="55"/>
      <c r="AA702" s="55"/>
      <c r="AB702" s="55"/>
      <c r="AC702" s="55"/>
      <c r="AD702" s="55"/>
      <c r="AE702" s="67"/>
    </row>
    <row r="703">
      <c r="Q703" s="55"/>
      <c r="R703" s="55"/>
      <c r="S703" s="55"/>
      <c r="T703" s="55"/>
      <c r="U703" s="55"/>
      <c r="V703" s="55"/>
      <c r="W703" s="55"/>
      <c r="X703" s="55"/>
      <c r="Y703" s="55"/>
      <c r="Z703" s="55"/>
      <c r="AA703" s="55"/>
      <c r="AB703" s="55"/>
      <c r="AC703" s="55"/>
      <c r="AD703" s="55"/>
      <c r="AE703" s="67"/>
    </row>
    <row r="704">
      <c r="Q704" s="55"/>
      <c r="R704" s="55"/>
      <c r="S704" s="55"/>
      <c r="T704" s="55"/>
      <c r="U704" s="55"/>
      <c r="V704" s="55"/>
      <c r="W704" s="55"/>
      <c r="X704" s="55"/>
      <c r="Y704" s="55"/>
      <c r="Z704" s="55"/>
      <c r="AA704" s="55"/>
      <c r="AB704" s="55"/>
      <c r="AC704" s="55"/>
      <c r="AD704" s="55"/>
      <c r="AE704" s="67"/>
    </row>
    <row r="705">
      <c r="Q705" s="55"/>
      <c r="R705" s="55"/>
      <c r="S705" s="55"/>
      <c r="T705" s="55"/>
      <c r="U705" s="55"/>
      <c r="V705" s="55"/>
      <c r="W705" s="55"/>
      <c r="X705" s="55"/>
      <c r="Y705" s="55"/>
      <c r="Z705" s="55"/>
      <c r="AA705" s="55"/>
      <c r="AB705" s="55"/>
      <c r="AC705" s="55"/>
      <c r="AD705" s="55"/>
      <c r="AE705" s="67"/>
    </row>
    <row r="706">
      <c r="Q706" s="55"/>
      <c r="R706" s="55"/>
      <c r="S706" s="55"/>
      <c r="T706" s="55"/>
      <c r="U706" s="55"/>
      <c r="V706" s="55"/>
      <c r="W706" s="55"/>
      <c r="X706" s="55"/>
      <c r="Y706" s="55"/>
      <c r="Z706" s="55"/>
      <c r="AA706" s="55"/>
      <c r="AB706" s="55"/>
      <c r="AC706" s="55"/>
      <c r="AD706" s="55"/>
      <c r="AE706" s="67"/>
    </row>
    <row r="707">
      <c r="Q707" s="55"/>
      <c r="R707" s="55"/>
      <c r="S707" s="55"/>
      <c r="T707" s="55"/>
      <c r="U707" s="55"/>
      <c r="V707" s="55"/>
      <c r="W707" s="55"/>
      <c r="X707" s="55"/>
      <c r="Y707" s="55"/>
      <c r="Z707" s="55"/>
      <c r="AA707" s="55"/>
      <c r="AB707" s="55"/>
      <c r="AC707" s="55"/>
      <c r="AD707" s="55"/>
      <c r="AE707" s="67"/>
    </row>
    <row r="708">
      <c r="Q708" s="55"/>
      <c r="R708" s="55"/>
      <c r="S708" s="55"/>
      <c r="T708" s="55"/>
      <c r="U708" s="55"/>
      <c r="V708" s="55"/>
      <c r="W708" s="55"/>
      <c r="X708" s="55"/>
      <c r="Y708" s="55"/>
      <c r="Z708" s="55"/>
      <c r="AA708" s="55"/>
      <c r="AB708" s="55"/>
      <c r="AC708" s="55"/>
      <c r="AD708" s="55"/>
      <c r="AE708" s="67"/>
    </row>
    <row r="709">
      <c r="Q709" s="55"/>
      <c r="R709" s="55"/>
      <c r="S709" s="55"/>
      <c r="T709" s="55"/>
      <c r="U709" s="55"/>
      <c r="V709" s="55"/>
      <c r="W709" s="55"/>
      <c r="X709" s="55"/>
      <c r="Y709" s="55"/>
      <c r="Z709" s="55"/>
      <c r="AA709" s="55"/>
      <c r="AB709" s="55"/>
      <c r="AC709" s="55"/>
      <c r="AD709" s="55"/>
      <c r="AE709" s="67"/>
    </row>
    <row r="710">
      <c r="Q710" s="55"/>
      <c r="R710" s="55"/>
      <c r="S710" s="55"/>
      <c r="T710" s="55"/>
      <c r="U710" s="55"/>
      <c r="V710" s="55"/>
      <c r="W710" s="55"/>
      <c r="X710" s="55"/>
      <c r="Y710" s="55"/>
      <c r="Z710" s="55"/>
      <c r="AA710" s="55"/>
      <c r="AB710" s="55"/>
      <c r="AC710" s="55"/>
      <c r="AD710" s="55"/>
      <c r="AE710" s="67"/>
    </row>
    <row r="711">
      <c r="Q711" s="55"/>
      <c r="R711" s="55"/>
      <c r="S711" s="55"/>
      <c r="T711" s="55"/>
      <c r="U711" s="55"/>
      <c r="V711" s="55"/>
      <c r="W711" s="55"/>
      <c r="X711" s="55"/>
      <c r="Y711" s="55"/>
      <c r="Z711" s="55"/>
      <c r="AA711" s="55"/>
      <c r="AB711" s="55"/>
      <c r="AC711" s="55"/>
      <c r="AD711" s="55"/>
      <c r="AE711" s="67"/>
    </row>
    <row r="712">
      <c r="Q712" s="55"/>
      <c r="R712" s="55"/>
      <c r="S712" s="55"/>
      <c r="T712" s="55"/>
      <c r="U712" s="55"/>
      <c r="V712" s="55"/>
      <c r="W712" s="55"/>
      <c r="X712" s="55"/>
      <c r="Y712" s="55"/>
      <c r="Z712" s="55"/>
      <c r="AA712" s="55"/>
      <c r="AB712" s="55"/>
      <c r="AC712" s="55"/>
      <c r="AD712" s="55"/>
      <c r="AE712" s="67"/>
    </row>
    <row r="713">
      <c r="Q713" s="55"/>
      <c r="R713" s="55"/>
      <c r="S713" s="55"/>
      <c r="T713" s="55"/>
      <c r="U713" s="55"/>
      <c r="V713" s="55"/>
      <c r="W713" s="55"/>
      <c r="X713" s="55"/>
      <c r="Y713" s="55"/>
      <c r="Z713" s="55"/>
      <c r="AA713" s="55"/>
      <c r="AB713" s="55"/>
      <c r="AC713" s="55"/>
      <c r="AD713" s="55"/>
      <c r="AE713" s="67"/>
    </row>
    <row r="714">
      <c r="Q714" s="55"/>
      <c r="R714" s="55"/>
      <c r="S714" s="55"/>
      <c r="T714" s="55"/>
      <c r="U714" s="55"/>
      <c r="V714" s="55"/>
      <c r="W714" s="55"/>
      <c r="X714" s="55"/>
      <c r="Y714" s="55"/>
      <c r="Z714" s="55"/>
      <c r="AA714" s="55"/>
      <c r="AB714" s="55"/>
      <c r="AC714" s="55"/>
      <c r="AD714" s="55"/>
      <c r="AE714" s="67"/>
    </row>
    <row r="715">
      <c r="Q715" s="55"/>
      <c r="R715" s="55"/>
      <c r="S715" s="55"/>
      <c r="T715" s="55"/>
      <c r="U715" s="55"/>
      <c r="V715" s="55"/>
      <c r="W715" s="55"/>
      <c r="X715" s="55"/>
      <c r="Y715" s="55"/>
      <c r="Z715" s="55"/>
      <c r="AA715" s="55"/>
      <c r="AB715" s="55"/>
      <c r="AC715" s="55"/>
      <c r="AD715" s="55"/>
      <c r="AE715" s="67"/>
    </row>
    <row r="716">
      <c r="Q716" s="55"/>
      <c r="R716" s="55"/>
      <c r="S716" s="55"/>
      <c r="T716" s="55"/>
      <c r="U716" s="55"/>
      <c r="V716" s="55"/>
      <c r="W716" s="55"/>
      <c r="X716" s="55"/>
      <c r="Y716" s="55"/>
      <c r="Z716" s="55"/>
      <c r="AA716" s="55"/>
      <c r="AB716" s="55"/>
      <c r="AC716" s="55"/>
      <c r="AD716" s="55"/>
      <c r="AE716" s="67"/>
    </row>
    <row r="717">
      <c r="Q717" s="55"/>
      <c r="R717" s="55"/>
      <c r="S717" s="55"/>
      <c r="T717" s="55"/>
      <c r="U717" s="55"/>
      <c r="V717" s="55"/>
      <c r="W717" s="55"/>
      <c r="X717" s="55"/>
      <c r="Y717" s="55"/>
      <c r="Z717" s="55"/>
      <c r="AA717" s="55"/>
      <c r="AB717" s="55"/>
      <c r="AC717" s="55"/>
      <c r="AD717" s="55"/>
      <c r="AE717" s="67"/>
    </row>
    <row r="718">
      <c r="Q718" s="55"/>
      <c r="R718" s="55"/>
      <c r="S718" s="55"/>
      <c r="T718" s="55"/>
      <c r="U718" s="55"/>
      <c r="V718" s="55"/>
      <c r="W718" s="55"/>
      <c r="X718" s="55"/>
      <c r="Y718" s="55"/>
      <c r="Z718" s="55"/>
      <c r="AA718" s="55"/>
      <c r="AB718" s="55"/>
      <c r="AC718" s="55"/>
      <c r="AD718" s="55"/>
      <c r="AE718" s="67"/>
    </row>
    <row r="719">
      <c r="Q719" s="55"/>
      <c r="R719" s="55"/>
      <c r="S719" s="55"/>
      <c r="T719" s="55"/>
      <c r="U719" s="55"/>
      <c r="V719" s="55"/>
      <c r="W719" s="55"/>
      <c r="X719" s="55"/>
      <c r="Y719" s="55"/>
      <c r="Z719" s="55"/>
      <c r="AA719" s="55"/>
      <c r="AB719" s="55"/>
      <c r="AC719" s="55"/>
      <c r="AD719" s="55"/>
      <c r="AE719" s="67"/>
    </row>
    <row r="720">
      <c r="Q720" s="55"/>
      <c r="R720" s="55"/>
      <c r="S720" s="55"/>
      <c r="T720" s="55"/>
      <c r="U720" s="55"/>
      <c r="V720" s="55"/>
      <c r="W720" s="55"/>
      <c r="X720" s="55"/>
      <c r="Y720" s="55"/>
      <c r="Z720" s="55"/>
      <c r="AA720" s="55"/>
      <c r="AB720" s="55"/>
      <c r="AC720" s="55"/>
      <c r="AD720" s="55"/>
      <c r="AE720" s="67"/>
    </row>
    <row r="721">
      <c r="Q721" s="55"/>
      <c r="R721" s="55"/>
      <c r="S721" s="55"/>
      <c r="T721" s="55"/>
      <c r="U721" s="55"/>
      <c r="V721" s="55"/>
      <c r="W721" s="55"/>
      <c r="X721" s="55"/>
      <c r="Y721" s="55"/>
      <c r="Z721" s="55"/>
      <c r="AA721" s="55"/>
      <c r="AB721" s="55"/>
      <c r="AC721" s="55"/>
      <c r="AD721" s="55"/>
      <c r="AE721" s="67"/>
    </row>
    <row r="722">
      <c r="Q722" s="55"/>
      <c r="R722" s="55"/>
      <c r="S722" s="55"/>
      <c r="T722" s="55"/>
      <c r="U722" s="55"/>
      <c r="V722" s="55"/>
      <c r="W722" s="55"/>
      <c r="X722" s="55"/>
      <c r="Y722" s="55"/>
      <c r="Z722" s="55"/>
      <c r="AA722" s="55"/>
      <c r="AB722" s="55"/>
      <c r="AC722" s="55"/>
      <c r="AD722" s="55"/>
      <c r="AE722" s="67"/>
    </row>
    <row r="723">
      <c r="Q723" s="55"/>
      <c r="R723" s="55"/>
      <c r="S723" s="55"/>
      <c r="T723" s="55"/>
      <c r="U723" s="55"/>
      <c r="V723" s="55"/>
      <c r="W723" s="55"/>
      <c r="X723" s="55"/>
      <c r="Y723" s="55"/>
      <c r="Z723" s="55"/>
      <c r="AA723" s="55"/>
      <c r="AB723" s="55"/>
      <c r="AC723" s="55"/>
      <c r="AD723" s="55"/>
      <c r="AE723" s="67"/>
    </row>
    <row r="724">
      <c r="Q724" s="55"/>
      <c r="R724" s="55"/>
      <c r="S724" s="55"/>
      <c r="T724" s="55"/>
      <c r="U724" s="55"/>
      <c r="V724" s="55"/>
      <c r="W724" s="55"/>
      <c r="X724" s="55"/>
      <c r="Y724" s="55"/>
      <c r="Z724" s="55"/>
      <c r="AA724" s="55"/>
      <c r="AB724" s="55"/>
      <c r="AC724" s="55"/>
      <c r="AD724" s="55"/>
      <c r="AE724" s="67"/>
    </row>
    <row r="725">
      <c r="Q725" s="55"/>
      <c r="R725" s="55"/>
      <c r="S725" s="55"/>
      <c r="T725" s="55"/>
      <c r="U725" s="55"/>
      <c r="V725" s="55"/>
      <c r="W725" s="55"/>
      <c r="X725" s="55"/>
      <c r="Y725" s="55"/>
      <c r="Z725" s="55"/>
      <c r="AA725" s="55"/>
      <c r="AB725" s="55"/>
      <c r="AC725" s="55"/>
      <c r="AD725" s="55"/>
      <c r="AE725" s="67"/>
    </row>
    <row r="726">
      <c r="Q726" s="55"/>
      <c r="R726" s="55"/>
      <c r="S726" s="55"/>
      <c r="T726" s="55"/>
      <c r="U726" s="55"/>
      <c r="V726" s="55"/>
      <c r="W726" s="55"/>
      <c r="X726" s="55"/>
      <c r="Y726" s="55"/>
      <c r="Z726" s="55"/>
      <c r="AA726" s="55"/>
      <c r="AB726" s="55"/>
      <c r="AC726" s="55"/>
      <c r="AD726" s="55"/>
      <c r="AE726" s="67"/>
    </row>
    <row r="727">
      <c r="Q727" s="55"/>
      <c r="R727" s="55"/>
      <c r="S727" s="55"/>
      <c r="T727" s="55"/>
      <c r="U727" s="55"/>
      <c r="V727" s="55"/>
      <c r="W727" s="55"/>
      <c r="X727" s="55"/>
      <c r="Y727" s="55"/>
      <c r="Z727" s="55"/>
      <c r="AA727" s="55"/>
      <c r="AB727" s="55"/>
      <c r="AC727" s="55"/>
      <c r="AD727" s="55"/>
      <c r="AE727" s="67"/>
    </row>
    <row r="728">
      <c r="Q728" s="55"/>
      <c r="R728" s="55"/>
      <c r="S728" s="55"/>
      <c r="T728" s="55"/>
      <c r="U728" s="55"/>
      <c r="V728" s="55"/>
      <c r="W728" s="55"/>
      <c r="X728" s="55"/>
      <c r="Y728" s="55"/>
      <c r="Z728" s="55"/>
      <c r="AA728" s="55"/>
      <c r="AB728" s="55"/>
      <c r="AC728" s="55"/>
      <c r="AD728" s="55"/>
      <c r="AE728" s="67"/>
    </row>
    <row r="729">
      <c r="Q729" s="55"/>
      <c r="R729" s="55"/>
      <c r="S729" s="55"/>
      <c r="T729" s="55"/>
      <c r="U729" s="55"/>
      <c r="V729" s="55"/>
      <c r="W729" s="55"/>
      <c r="X729" s="55"/>
      <c r="Y729" s="55"/>
      <c r="Z729" s="55"/>
      <c r="AA729" s="55"/>
      <c r="AB729" s="55"/>
      <c r="AC729" s="55"/>
      <c r="AD729" s="55"/>
      <c r="AE729" s="67"/>
    </row>
    <row r="730">
      <c r="Q730" s="55"/>
      <c r="R730" s="55"/>
      <c r="S730" s="55"/>
      <c r="T730" s="55"/>
      <c r="U730" s="55"/>
      <c r="V730" s="55"/>
      <c r="W730" s="55"/>
      <c r="X730" s="55"/>
      <c r="Y730" s="55"/>
      <c r="Z730" s="55"/>
      <c r="AA730" s="55"/>
      <c r="AB730" s="55"/>
      <c r="AC730" s="55"/>
      <c r="AD730" s="55"/>
      <c r="AE730" s="67"/>
    </row>
    <row r="731">
      <c r="Q731" s="55"/>
      <c r="R731" s="55"/>
      <c r="S731" s="55"/>
      <c r="T731" s="55"/>
      <c r="U731" s="55"/>
      <c r="V731" s="55"/>
      <c r="W731" s="55"/>
      <c r="X731" s="55"/>
      <c r="Y731" s="55"/>
      <c r="Z731" s="55"/>
      <c r="AA731" s="55"/>
      <c r="AB731" s="55"/>
      <c r="AC731" s="55"/>
      <c r="AD731" s="55"/>
      <c r="AE731" s="67"/>
    </row>
    <row r="732">
      <c r="Q732" s="55"/>
      <c r="R732" s="55"/>
      <c r="S732" s="55"/>
      <c r="T732" s="55"/>
      <c r="U732" s="55"/>
      <c r="V732" s="55"/>
      <c r="W732" s="55"/>
      <c r="X732" s="55"/>
      <c r="Y732" s="55"/>
      <c r="Z732" s="55"/>
      <c r="AA732" s="55"/>
      <c r="AB732" s="55"/>
      <c r="AC732" s="55"/>
      <c r="AD732" s="55"/>
      <c r="AE732" s="67"/>
    </row>
    <row r="733">
      <c r="Q733" s="55"/>
      <c r="R733" s="55"/>
      <c r="S733" s="55"/>
      <c r="T733" s="55"/>
      <c r="U733" s="55"/>
      <c r="V733" s="55"/>
      <c r="W733" s="55"/>
      <c r="X733" s="55"/>
      <c r="Y733" s="55"/>
      <c r="Z733" s="55"/>
      <c r="AA733" s="55"/>
      <c r="AB733" s="55"/>
      <c r="AC733" s="55"/>
      <c r="AD733" s="55"/>
      <c r="AE733" s="67"/>
    </row>
    <row r="734">
      <c r="Q734" s="55"/>
      <c r="R734" s="55"/>
      <c r="S734" s="55"/>
      <c r="T734" s="55"/>
      <c r="U734" s="55"/>
      <c r="V734" s="55"/>
      <c r="W734" s="55"/>
      <c r="X734" s="55"/>
      <c r="Y734" s="55"/>
      <c r="Z734" s="55"/>
      <c r="AA734" s="55"/>
      <c r="AB734" s="55"/>
      <c r="AC734" s="55"/>
      <c r="AD734" s="55"/>
      <c r="AE734" s="67"/>
    </row>
    <row r="735">
      <c r="Q735" s="55"/>
      <c r="R735" s="55"/>
      <c r="S735" s="55"/>
      <c r="T735" s="55"/>
      <c r="U735" s="55"/>
      <c r="V735" s="55"/>
      <c r="W735" s="55"/>
      <c r="X735" s="55"/>
      <c r="Y735" s="55"/>
      <c r="Z735" s="55"/>
      <c r="AA735" s="55"/>
      <c r="AB735" s="55"/>
      <c r="AC735" s="55"/>
      <c r="AD735" s="55"/>
      <c r="AE735" s="67"/>
    </row>
    <row r="736">
      <c r="Q736" s="55"/>
      <c r="R736" s="55"/>
      <c r="S736" s="55"/>
      <c r="T736" s="55"/>
      <c r="U736" s="55"/>
      <c r="V736" s="55"/>
      <c r="W736" s="55"/>
      <c r="X736" s="55"/>
      <c r="Y736" s="55"/>
      <c r="Z736" s="55"/>
      <c r="AA736" s="55"/>
      <c r="AB736" s="55"/>
      <c r="AC736" s="55"/>
      <c r="AD736" s="55"/>
      <c r="AE736" s="67"/>
    </row>
    <row r="737">
      <c r="Q737" s="55"/>
      <c r="R737" s="55"/>
      <c r="S737" s="55"/>
      <c r="T737" s="55"/>
      <c r="U737" s="55"/>
      <c r="V737" s="55"/>
      <c r="W737" s="55"/>
      <c r="X737" s="55"/>
      <c r="Y737" s="55"/>
      <c r="Z737" s="55"/>
      <c r="AA737" s="55"/>
      <c r="AB737" s="55"/>
      <c r="AC737" s="55"/>
      <c r="AD737" s="55"/>
      <c r="AE737" s="67"/>
    </row>
    <row r="738">
      <c r="Q738" s="55"/>
      <c r="R738" s="55"/>
      <c r="S738" s="55"/>
      <c r="T738" s="55"/>
      <c r="U738" s="55"/>
      <c r="V738" s="55"/>
      <c r="W738" s="55"/>
      <c r="X738" s="55"/>
      <c r="Y738" s="55"/>
      <c r="Z738" s="55"/>
      <c r="AA738" s="55"/>
      <c r="AB738" s="55"/>
      <c r="AC738" s="55"/>
      <c r="AD738" s="55"/>
      <c r="AE738" s="67"/>
    </row>
    <row r="739">
      <c r="Q739" s="55"/>
      <c r="R739" s="55"/>
      <c r="S739" s="55"/>
      <c r="T739" s="55"/>
      <c r="U739" s="55"/>
      <c r="V739" s="55"/>
      <c r="W739" s="55"/>
      <c r="X739" s="55"/>
      <c r="Y739" s="55"/>
      <c r="Z739" s="55"/>
      <c r="AA739" s="55"/>
      <c r="AB739" s="55"/>
      <c r="AC739" s="55"/>
      <c r="AD739" s="55"/>
      <c r="AE739" s="67"/>
    </row>
    <row r="740">
      <c r="Q740" s="55"/>
      <c r="R740" s="55"/>
      <c r="S740" s="55"/>
      <c r="T740" s="55"/>
      <c r="U740" s="55"/>
      <c r="V740" s="55"/>
      <c r="W740" s="55"/>
      <c r="X740" s="55"/>
      <c r="Y740" s="55"/>
      <c r="Z740" s="55"/>
      <c r="AA740" s="55"/>
      <c r="AB740" s="55"/>
      <c r="AC740" s="55"/>
      <c r="AD740" s="55"/>
      <c r="AE740" s="67"/>
    </row>
    <row r="741">
      <c r="Q741" s="55"/>
      <c r="R741" s="55"/>
      <c r="S741" s="55"/>
      <c r="T741" s="55"/>
      <c r="U741" s="55"/>
      <c r="V741" s="55"/>
      <c r="W741" s="55"/>
      <c r="X741" s="55"/>
      <c r="Y741" s="55"/>
      <c r="Z741" s="55"/>
      <c r="AA741" s="55"/>
      <c r="AB741" s="55"/>
      <c r="AC741" s="55"/>
      <c r="AD741" s="55"/>
      <c r="AE741" s="67"/>
    </row>
    <row r="742">
      <c r="Q742" s="55"/>
      <c r="R742" s="55"/>
      <c r="S742" s="55"/>
      <c r="T742" s="55"/>
      <c r="U742" s="55"/>
      <c r="V742" s="55"/>
      <c r="W742" s="55"/>
      <c r="X742" s="55"/>
      <c r="Y742" s="55"/>
      <c r="Z742" s="55"/>
      <c r="AA742" s="55"/>
      <c r="AB742" s="55"/>
      <c r="AC742" s="55"/>
      <c r="AD742" s="55"/>
      <c r="AE742" s="67"/>
    </row>
    <row r="743">
      <c r="Q743" s="55"/>
      <c r="R743" s="55"/>
      <c r="S743" s="55"/>
      <c r="T743" s="55"/>
      <c r="U743" s="55"/>
      <c r="V743" s="55"/>
      <c r="W743" s="55"/>
      <c r="X743" s="55"/>
      <c r="Y743" s="55"/>
      <c r="Z743" s="55"/>
      <c r="AA743" s="55"/>
      <c r="AB743" s="55"/>
      <c r="AC743" s="55"/>
      <c r="AD743" s="55"/>
      <c r="AE743" s="67"/>
    </row>
    <row r="744">
      <c r="Q744" s="55"/>
      <c r="R744" s="55"/>
      <c r="S744" s="55"/>
      <c r="T744" s="55"/>
      <c r="U744" s="55"/>
      <c r="V744" s="55"/>
      <c r="W744" s="55"/>
      <c r="X744" s="55"/>
      <c r="Y744" s="55"/>
      <c r="Z744" s="55"/>
      <c r="AA744" s="55"/>
      <c r="AB744" s="55"/>
      <c r="AC744" s="55"/>
      <c r="AD744" s="55"/>
      <c r="AE744" s="67"/>
    </row>
    <row r="745">
      <c r="Q745" s="55"/>
      <c r="R745" s="55"/>
      <c r="S745" s="55"/>
      <c r="T745" s="55"/>
      <c r="U745" s="55"/>
      <c r="V745" s="55"/>
      <c r="W745" s="55"/>
      <c r="X745" s="55"/>
      <c r="Y745" s="55"/>
      <c r="Z745" s="55"/>
      <c r="AA745" s="55"/>
      <c r="AB745" s="55"/>
      <c r="AC745" s="55"/>
      <c r="AD745" s="55"/>
      <c r="AE745" s="67"/>
    </row>
    <row r="746">
      <c r="Q746" s="55"/>
      <c r="R746" s="55"/>
      <c r="S746" s="55"/>
      <c r="T746" s="55"/>
      <c r="U746" s="55"/>
      <c r="V746" s="55"/>
      <c r="W746" s="55"/>
      <c r="X746" s="55"/>
      <c r="Y746" s="55"/>
      <c r="Z746" s="55"/>
      <c r="AA746" s="55"/>
      <c r="AB746" s="55"/>
      <c r="AC746" s="55"/>
      <c r="AD746" s="55"/>
      <c r="AE746" s="67"/>
    </row>
    <row r="747">
      <c r="Q747" s="55"/>
      <c r="R747" s="55"/>
      <c r="S747" s="55"/>
      <c r="T747" s="55"/>
      <c r="U747" s="55"/>
      <c r="V747" s="55"/>
      <c r="W747" s="55"/>
      <c r="X747" s="55"/>
      <c r="Y747" s="55"/>
      <c r="Z747" s="55"/>
      <c r="AA747" s="55"/>
      <c r="AB747" s="55"/>
      <c r="AC747" s="55"/>
      <c r="AD747" s="55"/>
      <c r="AE747" s="67"/>
    </row>
    <row r="748">
      <c r="Q748" s="55"/>
      <c r="R748" s="55"/>
      <c r="S748" s="55"/>
      <c r="T748" s="55"/>
      <c r="U748" s="55"/>
      <c r="V748" s="55"/>
      <c r="W748" s="55"/>
      <c r="X748" s="55"/>
      <c r="Y748" s="55"/>
      <c r="Z748" s="55"/>
      <c r="AA748" s="55"/>
      <c r="AB748" s="55"/>
      <c r="AC748" s="55"/>
      <c r="AD748" s="55"/>
      <c r="AE748" s="67"/>
    </row>
    <row r="749">
      <c r="Q749" s="55"/>
      <c r="R749" s="55"/>
      <c r="S749" s="55"/>
      <c r="T749" s="55"/>
      <c r="U749" s="55"/>
      <c r="V749" s="55"/>
      <c r="W749" s="55"/>
      <c r="X749" s="55"/>
      <c r="Y749" s="55"/>
      <c r="Z749" s="55"/>
      <c r="AA749" s="55"/>
      <c r="AB749" s="55"/>
      <c r="AC749" s="55"/>
      <c r="AD749" s="55"/>
      <c r="AE749" s="67"/>
    </row>
    <row r="750">
      <c r="Q750" s="55"/>
      <c r="R750" s="55"/>
      <c r="S750" s="55"/>
      <c r="T750" s="55"/>
      <c r="U750" s="55"/>
      <c r="V750" s="55"/>
      <c r="W750" s="55"/>
      <c r="X750" s="55"/>
      <c r="Y750" s="55"/>
      <c r="Z750" s="55"/>
      <c r="AA750" s="55"/>
      <c r="AB750" s="55"/>
      <c r="AC750" s="55"/>
      <c r="AD750" s="55"/>
      <c r="AE750" s="67"/>
    </row>
    <row r="751">
      <c r="Q751" s="55"/>
      <c r="R751" s="55"/>
      <c r="S751" s="55"/>
      <c r="T751" s="55"/>
      <c r="U751" s="55"/>
      <c r="V751" s="55"/>
      <c r="W751" s="55"/>
      <c r="X751" s="55"/>
      <c r="Y751" s="55"/>
      <c r="Z751" s="55"/>
      <c r="AA751" s="55"/>
      <c r="AB751" s="55"/>
      <c r="AC751" s="55"/>
      <c r="AD751" s="55"/>
      <c r="AE751" s="67"/>
    </row>
    <row r="752">
      <c r="Q752" s="55"/>
      <c r="R752" s="55"/>
      <c r="S752" s="55"/>
      <c r="T752" s="55"/>
      <c r="U752" s="55"/>
      <c r="V752" s="55"/>
      <c r="W752" s="55"/>
      <c r="X752" s="55"/>
      <c r="Y752" s="55"/>
      <c r="Z752" s="55"/>
      <c r="AA752" s="55"/>
      <c r="AB752" s="55"/>
      <c r="AC752" s="55"/>
      <c r="AD752" s="55"/>
      <c r="AE752" s="67"/>
    </row>
    <row r="753">
      <c r="Q753" s="55"/>
      <c r="R753" s="55"/>
      <c r="S753" s="55"/>
      <c r="T753" s="55"/>
      <c r="U753" s="55"/>
      <c r="V753" s="55"/>
      <c r="W753" s="55"/>
      <c r="X753" s="55"/>
      <c r="Y753" s="55"/>
      <c r="Z753" s="55"/>
      <c r="AA753" s="55"/>
      <c r="AB753" s="55"/>
      <c r="AC753" s="55"/>
      <c r="AD753" s="55"/>
      <c r="AE753" s="67"/>
    </row>
    <row r="754">
      <c r="Q754" s="55"/>
      <c r="R754" s="55"/>
      <c r="S754" s="55"/>
      <c r="T754" s="55"/>
      <c r="U754" s="55"/>
      <c r="V754" s="55"/>
      <c r="W754" s="55"/>
      <c r="X754" s="55"/>
      <c r="Y754" s="55"/>
      <c r="Z754" s="55"/>
      <c r="AA754" s="55"/>
      <c r="AB754" s="55"/>
      <c r="AC754" s="55"/>
      <c r="AD754" s="55"/>
      <c r="AE754" s="67"/>
    </row>
    <row r="755">
      <c r="Q755" s="55"/>
      <c r="R755" s="55"/>
      <c r="S755" s="55"/>
      <c r="T755" s="55"/>
      <c r="U755" s="55"/>
      <c r="V755" s="55"/>
      <c r="W755" s="55"/>
      <c r="X755" s="55"/>
      <c r="Y755" s="55"/>
      <c r="Z755" s="55"/>
      <c r="AA755" s="55"/>
      <c r="AB755" s="55"/>
      <c r="AC755" s="55"/>
      <c r="AD755" s="55"/>
      <c r="AE755" s="67"/>
    </row>
    <row r="756">
      <c r="Q756" s="55"/>
      <c r="R756" s="55"/>
      <c r="S756" s="55"/>
      <c r="T756" s="55"/>
      <c r="U756" s="55"/>
      <c r="V756" s="55"/>
      <c r="W756" s="55"/>
      <c r="X756" s="55"/>
      <c r="Y756" s="55"/>
      <c r="Z756" s="55"/>
      <c r="AA756" s="55"/>
      <c r="AB756" s="55"/>
      <c r="AC756" s="55"/>
      <c r="AD756" s="55"/>
      <c r="AE756" s="67"/>
    </row>
    <row r="757">
      <c r="Q757" s="55"/>
      <c r="R757" s="55"/>
      <c r="S757" s="55"/>
      <c r="T757" s="55"/>
      <c r="U757" s="55"/>
      <c r="V757" s="55"/>
      <c r="W757" s="55"/>
      <c r="X757" s="55"/>
      <c r="Y757" s="55"/>
      <c r="Z757" s="55"/>
      <c r="AA757" s="55"/>
      <c r="AB757" s="55"/>
      <c r="AC757" s="55"/>
      <c r="AD757" s="55"/>
      <c r="AE757" s="67"/>
    </row>
    <row r="758">
      <c r="Q758" s="55"/>
      <c r="R758" s="55"/>
      <c r="S758" s="55"/>
      <c r="T758" s="55"/>
      <c r="U758" s="55"/>
      <c r="V758" s="55"/>
      <c r="W758" s="55"/>
      <c r="X758" s="55"/>
      <c r="Y758" s="55"/>
      <c r="Z758" s="55"/>
      <c r="AA758" s="55"/>
      <c r="AB758" s="55"/>
      <c r="AC758" s="55"/>
      <c r="AD758" s="55"/>
      <c r="AE758" s="67"/>
    </row>
    <row r="759">
      <c r="Q759" s="55"/>
      <c r="R759" s="55"/>
      <c r="S759" s="55"/>
      <c r="T759" s="55"/>
      <c r="U759" s="55"/>
      <c r="V759" s="55"/>
      <c r="W759" s="55"/>
      <c r="X759" s="55"/>
      <c r="Y759" s="55"/>
      <c r="Z759" s="55"/>
      <c r="AA759" s="55"/>
      <c r="AB759" s="55"/>
      <c r="AC759" s="55"/>
      <c r="AD759" s="55"/>
      <c r="AE759" s="67"/>
    </row>
    <row r="760">
      <c r="Q760" s="55"/>
      <c r="R760" s="55"/>
      <c r="S760" s="55"/>
      <c r="T760" s="55"/>
      <c r="U760" s="55"/>
      <c r="V760" s="55"/>
      <c r="W760" s="55"/>
      <c r="X760" s="55"/>
      <c r="Y760" s="55"/>
      <c r="Z760" s="55"/>
      <c r="AA760" s="55"/>
      <c r="AB760" s="55"/>
      <c r="AC760" s="55"/>
      <c r="AD760" s="55"/>
      <c r="AE760" s="67"/>
    </row>
    <row r="761">
      <c r="Q761" s="55"/>
      <c r="R761" s="55"/>
      <c r="S761" s="55"/>
      <c r="T761" s="55"/>
      <c r="U761" s="55"/>
      <c r="V761" s="55"/>
      <c r="W761" s="55"/>
      <c r="X761" s="55"/>
      <c r="Y761" s="55"/>
      <c r="Z761" s="55"/>
      <c r="AA761" s="55"/>
      <c r="AB761" s="55"/>
      <c r="AC761" s="55"/>
      <c r="AD761" s="55"/>
      <c r="AE761" s="67"/>
    </row>
    <row r="762">
      <c r="Q762" s="55"/>
      <c r="R762" s="55"/>
      <c r="S762" s="55"/>
      <c r="T762" s="55"/>
      <c r="U762" s="55"/>
      <c r="V762" s="55"/>
      <c r="W762" s="55"/>
      <c r="X762" s="55"/>
      <c r="Y762" s="55"/>
      <c r="Z762" s="55"/>
      <c r="AA762" s="55"/>
      <c r="AB762" s="55"/>
      <c r="AC762" s="55"/>
      <c r="AD762" s="55"/>
      <c r="AE762" s="67"/>
    </row>
    <row r="763">
      <c r="Q763" s="55"/>
      <c r="R763" s="55"/>
      <c r="S763" s="55"/>
      <c r="T763" s="55"/>
      <c r="U763" s="55"/>
      <c r="V763" s="55"/>
      <c r="W763" s="55"/>
      <c r="X763" s="55"/>
      <c r="Y763" s="55"/>
      <c r="Z763" s="55"/>
      <c r="AA763" s="55"/>
      <c r="AB763" s="55"/>
      <c r="AC763" s="55"/>
      <c r="AD763" s="55"/>
      <c r="AE763" s="67"/>
    </row>
    <row r="764">
      <c r="Q764" s="55"/>
      <c r="R764" s="55"/>
      <c r="S764" s="55"/>
      <c r="T764" s="55"/>
      <c r="U764" s="55"/>
      <c r="V764" s="55"/>
      <c r="W764" s="55"/>
      <c r="X764" s="55"/>
      <c r="Y764" s="55"/>
      <c r="Z764" s="55"/>
      <c r="AA764" s="55"/>
      <c r="AB764" s="55"/>
      <c r="AC764" s="55"/>
      <c r="AD764" s="55"/>
      <c r="AE764" s="67"/>
    </row>
    <row r="765">
      <c r="Q765" s="55"/>
      <c r="R765" s="55"/>
      <c r="S765" s="55"/>
      <c r="T765" s="55"/>
      <c r="U765" s="55"/>
      <c r="V765" s="55"/>
      <c r="W765" s="55"/>
      <c r="X765" s="55"/>
      <c r="Y765" s="55"/>
      <c r="Z765" s="55"/>
      <c r="AA765" s="55"/>
      <c r="AB765" s="55"/>
      <c r="AC765" s="55"/>
      <c r="AD765" s="55"/>
      <c r="AE765" s="67"/>
    </row>
    <row r="766">
      <c r="Q766" s="55"/>
      <c r="R766" s="55"/>
      <c r="S766" s="55"/>
      <c r="T766" s="55"/>
      <c r="U766" s="55"/>
      <c r="V766" s="55"/>
      <c r="W766" s="55"/>
      <c r="X766" s="55"/>
      <c r="Y766" s="55"/>
      <c r="Z766" s="55"/>
      <c r="AA766" s="55"/>
      <c r="AB766" s="55"/>
      <c r="AC766" s="55"/>
      <c r="AD766" s="55"/>
      <c r="AE766" s="67"/>
    </row>
    <row r="767">
      <c r="Q767" s="55"/>
      <c r="R767" s="55"/>
      <c r="S767" s="55"/>
      <c r="T767" s="55"/>
      <c r="U767" s="55"/>
      <c r="V767" s="55"/>
      <c r="W767" s="55"/>
      <c r="X767" s="55"/>
      <c r="Y767" s="55"/>
      <c r="Z767" s="55"/>
      <c r="AA767" s="55"/>
      <c r="AB767" s="55"/>
      <c r="AC767" s="55"/>
      <c r="AD767" s="55"/>
      <c r="AE767" s="67"/>
    </row>
    <row r="768">
      <c r="Q768" s="55"/>
      <c r="R768" s="55"/>
      <c r="S768" s="55"/>
      <c r="T768" s="55"/>
      <c r="U768" s="55"/>
      <c r="V768" s="55"/>
      <c r="W768" s="55"/>
      <c r="X768" s="55"/>
      <c r="Y768" s="55"/>
      <c r="Z768" s="55"/>
      <c r="AA768" s="55"/>
      <c r="AB768" s="55"/>
      <c r="AC768" s="55"/>
      <c r="AD768" s="55"/>
      <c r="AE768" s="67"/>
    </row>
    <row r="769">
      <c r="Q769" s="55"/>
      <c r="R769" s="55"/>
      <c r="S769" s="55"/>
      <c r="T769" s="55"/>
      <c r="U769" s="55"/>
      <c r="V769" s="55"/>
      <c r="W769" s="55"/>
      <c r="X769" s="55"/>
      <c r="Y769" s="55"/>
      <c r="Z769" s="55"/>
      <c r="AA769" s="55"/>
      <c r="AB769" s="55"/>
      <c r="AC769" s="55"/>
      <c r="AD769" s="55"/>
      <c r="AE769" s="67"/>
    </row>
    <row r="770">
      <c r="Q770" s="55"/>
      <c r="R770" s="55"/>
      <c r="S770" s="55"/>
      <c r="T770" s="55"/>
      <c r="U770" s="55"/>
      <c r="V770" s="55"/>
      <c r="W770" s="55"/>
      <c r="X770" s="55"/>
      <c r="Y770" s="55"/>
      <c r="Z770" s="55"/>
      <c r="AA770" s="55"/>
      <c r="AB770" s="55"/>
      <c r="AC770" s="55"/>
      <c r="AD770" s="55"/>
      <c r="AE770" s="67"/>
    </row>
    <row r="771">
      <c r="Q771" s="55"/>
      <c r="R771" s="55"/>
      <c r="S771" s="55"/>
      <c r="T771" s="55"/>
      <c r="U771" s="55"/>
      <c r="V771" s="55"/>
      <c r="W771" s="55"/>
      <c r="X771" s="55"/>
      <c r="Y771" s="55"/>
      <c r="Z771" s="55"/>
      <c r="AA771" s="55"/>
      <c r="AB771" s="55"/>
      <c r="AC771" s="55"/>
      <c r="AD771" s="55"/>
      <c r="AE771" s="67"/>
    </row>
    <row r="772">
      <c r="Q772" s="55"/>
      <c r="R772" s="55"/>
      <c r="S772" s="55"/>
      <c r="T772" s="55"/>
      <c r="U772" s="55"/>
      <c r="V772" s="55"/>
      <c r="W772" s="55"/>
      <c r="X772" s="55"/>
      <c r="Y772" s="55"/>
      <c r="Z772" s="55"/>
      <c r="AA772" s="55"/>
      <c r="AB772" s="55"/>
      <c r="AC772" s="55"/>
      <c r="AD772" s="55"/>
      <c r="AE772" s="67"/>
    </row>
    <row r="773">
      <c r="Q773" s="55"/>
      <c r="R773" s="55"/>
      <c r="S773" s="55"/>
      <c r="T773" s="55"/>
      <c r="U773" s="55"/>
      <c r="V773" s="55"/>
      <c r="W773" s="55"/>
      <c r="X773" s="55"/>
      <c r="Y773" s="55"/>
      <c r="Z773" s="55"/>
      <c r="AA773" s="55"/>
      <c r="AB773" s="55"/>
      <c r="AC773" s="55"/>
      <c r="AD773" s="55"/>
      <c r="AE773" s="67"/>
    </row>
    <row r="774">
      <c r="Q774" s="55"/>
      <c r="R774" s="55"/>
      <c r="S774" s="55"/>
      <c r="T774" s="55"/>
      <c r="U774" s="55"/>
      <c r="V774" s="55"/>
      <c r="W774" s="55"/>
      <c r="X774" s="55"/>
      <c r="Y774" s="55"/>
      <c r="Z774" s="55"/>
      <c r="AA774" s="55"/>
      <c r="AB774" s="55"/>
      <c r="AC774" s="55"/>
      <c r="AD774" s="55"/>
      <c r="AE774" s="67"/>
    </row>
    <row r="775">
      <c r="Q775" s="55"/>
      <c r="R775" s="55"/>
      <c r="S775" s="55"/>
      <c r="T775" s="55"/>
      <c r="U775" s="55"/>
      <c r="V775" s="55"/>
      <c r="W775" s="55"/>
      <c r="X775" s="55"/>
      <c r="Y775" s="55"/>
      <c r="Z775" s="55"/>
      <c r="AA775" s="55"/>
      <c r="AB775" s="55"/>
      <c r="AC775" s="55"/>
      <c r="AD775" s="55"/>
      <c r="AE775" s="67"/>
    </row>
    <row r="776">
      <c r="Q776" s="55"/>
      <c r="R776" s="55"/>
      <c r="S776" s="55"/>
      <c r="T776" s="55"/>
      <c r="U776" s="55"/>
      <c r="V776" s="55"/>
      <c r="W776" s="55"/>
      <c r="X776" s="55"/>
      <c r="Y776" s="55"/>
      <c r="Z776" s="55"/>
      <c r="AA776" s="55"/>
      <c r="AB776" s="55"/>
      <c r="AC776" s="55"/>
      <c r="AD776" s="55"/>
      <c r="AE776" s="67"/>
    </row>
    <row r="777">
      <c r="Q777" s="55"/>
      <c r="R777" s="55"/>
      <c r="S777" s="55"/>
      <c r="T777" s="55"/>
      <c r="U777" s="55"/>
      <c r="V777" s="55"/>
      <c r="W777" s="55"/>
      <c r="X777" s="55"/>
      <c r="Y777" s="55"/>
      <c r="Z777" s="55"/>
      <c r="AA777" s="55"/>
      <c r="AB777" s="55"/>
      <c r="AC777" s="55"/>
      <c r="AD777" s="55"/>
      <c r="AE777" s="67"/>
    </row>
    <row r="778">
      <c r="Q778" s="55"/>
      <c r="R778" s="55"/>
      <c r="S778" s="55"/>
      <c r="T778" s="55"/>
      <c r="U778" s="55"/>
      <c r="V778" s="55"/>
      <c r="W778" s="55"/>
      <c r="X778" s="55"/>
      <c r="Y778" s="55"/>
      <c r="Z778" s="55"/>
      <c r="AA778" s="55"/>
      <c r="AB778" s="55"/>
      <c r="AC778" s="55"/>
      <c r="AD778" s="55"/>
      <c r="AE778" s="67"/>
    </row>
    <row r="779">
      <c r="Q779" s="55"/>
      <c r="R779" s="55"/>
      <c r="S779" s="55"/>
      <c r="T779" s="55"/>
      <c r="U779" s="55"/>
      <c r="V779" s="55"/>
      <c r="W779" s="55"/>
      <c r="X779" s="55"/>
      <c r="Y779" s="55"/>
      <c r="Z779" s="55"/>
      <c r="AA779" s="55"/>
      <c r="AB779" s="55"/>
      <c r="AC779" s="55"/>
      <c r="AD779" s="55"/>
      <c r="AE779" s="67"/>
    </row>
    <row r="780">
      <c r="Q780" s="55"/>
      <c r="R780" s="55"/>
      <c r="S780" s="55"/>
      <c r="T780" s="55"/>
      <c r="U780" s="55"/>
      <c r="V780" s="55"/>
      <c r="W780" s="55"/>
      <c r="X780" s="55"/>
      <c r="Y780" s="55"/>
      <c r="Z780" s="55"/>
      <c r="AA780" s="55"/>
      <c r="AB780" s="55"/>
      <c r="AC780" s="55"/>
      <c r="AD780" s="55"/>
      <c r="AE780" s="67"/>
    </row>
    <row r="781">
      <c r="Q781" s="55"/>
      <c r="R781" s="55"/>
      <c r="S781" s="55"/>
      <c r="T781" s="55"/>
      <c r="U781" s="55"/>
      <c r="V781" s="55"/>
      <c r="W781" s="55"/>
      <c r="X781" s="55"/>
      <c r="Y781" s="55"/>
      <c r="Z781" s="55"/>
      <c r="AA781" s="55"/>
      <c r="AB781" s="55"/>
      <c r="AC781" s="55"/>
      <c r="AD781" s="55"/>
      <c r="AE781" s="67"/>
    </row>
    <row r="782">
      <c r="Q782" s="55"/>
      <c r="R782" s="55"/>
      <c r="S782" s="55"/>
      <c r="T782" s="55"/>
      <c r="U782" s="55"/>
      <c r="V782" s="55"/>
      <c r="W782" s="55"/>
      <c r="X782" s="55"/>
      <c r="Y782" s="55"/>
      <c r="Z782" s="55"/>
      <c r="AA782" s="55"/>
      <c r="AB782" s="55"/>
      <c r="AC782" s="55"/>
      <c r="AD782" s="55"/>
      <c r="AE782" s="67"/>
    </row>
    <row r="783">
      <c r="Q783" s="55"/>
      <c r="R783" s="55"/>
      <c r="S783" s="55"/>
      <c r="T783" s="55"/>
      <c r="U783" s="55"/>
      <c r="V783" s="55"/>
      <c r="W783" s="55"/>
      <c r="X783" s="55"/>
      <c r="Y783" s="55"/>
      <c r="Z783" s="55"/>
      <c r="AA783" s="55"/>
      <c r="AB783" s="55"/>
      <c r="AC783" s="55"/>
      <c r="AD783" s="55"/>
      <c r="AE783" s="67"/>
    </row>
    <row r="784">
      <c r="Q784" s="55"/>
      <c r="R784" s="55"/>
      <c r="S784" s="55"/>
      <c r="T784" s="55"/>
      <c r="U784" s="55"/>
      <c r="V784" s="55"/>
      <c r="W784" s="55"/>
      <c r="X784" s="55"/>
      <c r="Y784" s="55"/>
      <c r="Z784" s="55"/>
      <c r="AA784" s="55"/>
      <c r="AB784" s="55"/>
      <c r="AC784" s="55"/>
      <c r="AD784" s="55"/>
      <c r="AE784" s="67"/>
    </row>
    <row r="785">
      <c r="Q785" s="55"/>
      <c r="R785" s="55"/>
      <c r="S785" s="55"/>
      <c r="T785" s="55"/>
      <c r="U785" s="55"/>
      <c r="V785" s="55"/>
      <c r="W785" s="55"/>
      <c r="X785" s="55"/>
      <c r="Y785" s="55"/>
      <c r="Z785" s="55"/>
      <c r="AA785" s="55"/>
      <c r="AB785" s="55"/>
      <c r="AC785" s="55"/>
      <c r="AD785" s="55"/>
      <c r="AE785" s="67"/>
    </row>
    <row r="786">
      <c r="Q786" s="55"/>
      <c r="R786" s="55"/>
      <c r="S786" s="55"/>
      <c r="T786" s="55"/>
      <c r="U786" s="55"/>
      <c r="V786" s="55"/>
      <c r="W786" s="55"/>
      <c r="X786" s="55"/>
      <c r="Y786" s="55"/>
      <c r="Z786" s="55"/>
      <c r="AA786" s="55"/>
      <c r="AB786" s="55"/>
      <c r="AC786" s="55"/>
      <c r="AD786" s="55"/>
      <c r="AE786" s="67"/>
    </row>
    <row r="787">
      <c r="Q787" s="55"/>
      <c r="R787" s="55"/>
      <c r="S787" s="55"/>
      <c r="T787" s="55"/>
      <c r="U787" s="55"/>
      <c r="V787" s="55"/>
      <c r="W787" s="55"/>
      <c r="X787" s="55"/>
      <c r="Y787" s="55"/>
      <c r="Z787" s="55"/>
      <c r="AA787" s="55"/>
      <c r="AB787" s="55"/>
      <c r="AC787" s="55"/>
      <c r="AD787" s="55"/>
      <c r="AE787" s="67"/>
    </row>
    <row r="788">
      <c r="Q788" s="55"/>
      <c r="R788" s="55"/>
      <c r="S788" s="55"/>
      <c r="T788" s="55"/>
      <c r="U788" s="55"/>
      <c r="V788" s="55"/>
      <c r="W788" s="55"/>
      <c r="X788" s="55"/>
      <c r="Y788" s="55"/>
      <c r="Z788" s="55"/>
      <c r="AA788" s="55"/>
      <c r="AB788" s="55"/>
      <c r="AC788" s="55"/>
      <c r="AD788" s="55"/>
      <c r="AE788" s="67"/>
    </row>
    <row r="789">
      <c r="Q789" s="55"/>
      <c r="R789" s="55"/>
      <c r="S789" s="55"/>
      <c r="T789" s="55"/>
      <c r="U789" s="55"/>
      <c r="V789" s="55"/>
      <c r="W789" s="55"/>
      <c r="X789" s="55"/>
      <c r="Y789" s="55"/>
      <c r="Z789" s="55"/>
      <c r="AA789" s="55"/>
      <c r="AB789" s="55"/>
      <c r="AC789" s="55"/>
      <c r="AD789" s="55"/>
      <c r="AE789" s="67"/>
    </row>
    <row r="790">
      <c r="Q790" s="55"/>
      <c r="R790" s="55"/>
      <c r="S790" s="55"/>
      <c r="T790" s="55"/>
      <c r="U790" s="55"/>
      <c r="V790" s="55"/>
      <c r="W790" s="55"/>
      <c r="X790" s="55"/>
      <c r="Y790" s="55"/>
      <c r="Z790" s="55"/>
      <c r="AA790" s="55"/>
      <c r="AB790" s="55"/>
      <c r="AC790" s="55"/>
      <c r="AD790" s="55"/>
      <c r="AE790" s="67"/>
    </row>
    <row r="791">
      <c r="Q791" s="55"/>
      <c r="R791" s="55"/>
      <c r="S791" s="55"/>
      <c r="T791" s="55"/>
      <c r="U791" s="55"/>
      <c r="V791" s="55"/>
      <c r="W791" s="55"/>
      <c r="X791" s="55"/>
      <c r="Y791" s="55"/>
      <c r="Z791" s="55"/>
      <c r="AA791" s="55"/>
      <c r="AB791" s="55"/>
      <c r="AC791" s="55"/>
      <c r="AD791" s="55"/>
      <c r="AE791" s="67"/>
    </row>
    <row r="792">
      <c r="Q792" s="55"/>
      <c r="R792" s="55"/>
      <c r="S792" s="55"/>
      <c r="T792" s="55"/>
      <c r="U792" s="55"/>
      <c r="V792" s="55"/>
      <c r="W792" s="55"/>
      <c r="X792" s="55"/>
      <c r="Y792" s="55"/>
      <c r="Z792" s="55"/>
      <c r="AA792" s="55"/>
      <c r="AB792" s="55"/>
      <c r="AC792" s="55"/>
      <c r="AD792" s="55"/>
      <c r="AE792" s="67"/>
    </row>
    <row r="793">
      <c r="Q793" s="55"/>
      <c r="R793" s="55"/>
      <c r="S793" s="55"/>
      <c r="T793" s="55"/>
      <c r="U793" s="55"/>
      <c r="V793" s="55"/>
      <c r="W793" s="55"/>
      <c r="X793" s="55"/>
      <c r="Y793" s="55"/>
      <c r="Z793" s="55"/>
      <c r="AA793" s="55"/>
      <c r="AB793" s="55"/>
      <c r="AC793" s="55"/>
      <c r="AD793" s="55"/>
      <c r="AE793" s="67"/>
    </row>
    <row r="794">
      <c r="Q794" s="55"/>
      <c r="R794" s="55"/>
      <c r="S794" s="55"/>
      <c r="T794" s="55"/>
      <c r="U794" s="55"/>
      <c r="V794" s="55"/>
      <c r="W794" s="55"/>
      <c r="X794" s="55"/>
      <c r="Y794" s="55"/>
      <c r="Z794" s="55"/>
      <c r="AA794" s="55"/>
      <c r="AB794" s="55"/>
      <c r="AC794" s="55"/>
      <c r="AD794" s="55"/>
      <c r="AE794" s="67"/>
    </row>
    <row r="795">
      <c r="Q795" s="55"/>
      <c r="R795" s="55"/>
      <c r="S795" s="55"/>
      <c r="T795" s="55"/>
      <c r="U795" s="55"/>
      <c r="V795" s="55"/>
      <c r="W795" s="55"/>
      <c r="X795" s="55"/>
      <c r="Y795" s="55"/>
      <c r="Z795" s="55"/>
      <c r="AA795" s="55"/>
      <c r="AB795" s="55"/>
      <c r="AC795" s="55"/>
      <c r="AD795" s="55"/>
      <c r="AE795" s="67"/>
    </row>
    <row r="796">
      <c r="Q796" s="55"/>
      <c r="R796" s="55"/>
      <c r="S796" s="55"/>
      <c r="T796" s="55"/>
      <c r="U796" s="55"/>
      <c r="V796" s="55"/>
      <c r="W796" s="55"/>
      <c r="X796" s="55"/>
      <c r="Y796" s="55"/>
      <c r="Z796" s="55"/>
      <c r="AA796" s="55"/>
      <c r="AB796" s="55"/>
      <c r="AC796" s="55"/>
      <c r="AD796" s="55"/>
      <c r="AE796" s="67"/>
    </row>
    <row r="797">
      <c r="Q797" s="55"/>
      <c r="R797" s="55"/>
      <c r="S797" s="55"/>
      <c r="T797" s="55"/>
      <c r="U797" s="55"/>
      <c r="V797" s="55"/>
      <c r="W797" s="55"/>
      <c r="X797" s="55"/>
      <c r="Y797" s="55"/>
      <c r="Z797" s="55"/>
      <c r="AA797" s="55"/>
      <c r="AB797" s="55"/>
      <c r="AC797" s="55"/>
      <c r="AD797" s="55"/>
      <c r="AE797" s="67"/>
    </row>
    <row r="798">
      <c r="Q798" s="55"/>
      <c r="R798" s="55"/>
      <c r="S798" s="55"/>
      <c r="T798" s="55"/>
      <c r="U798" s="55"/>
      <c r="V798" s="55"/>
      <c r="W798" s="55"/>
      <c r="X798" s="55"/>
      <c r="Y798" s="55"/>
      <c r="Z798" s="55"/>
      <c r="AA798" s="55"/>
      <c r="AB798" s="55"/>
      <c r="AC798" s="55"/>
      <c r="AD798" s="55"/>
      <c r="AE798" s="67"/>
    </row>
    <row r="799">
      <c r="Q799" s="55"/>
      <c r="R799" s="55"/>
      <c r="S799" s="55"/>
      <c r="T799" s="55"/>
      <c r="U799" s="55"/>
      <c r="V799" s="55"/>
      <c r="W799" s="55"/>
      <c r="X799" s="55"/>
      <c r="Y799" s="55"/>
      <c r="Z799" s="55"/>
      <c r="AA799" s="55"/>
      <c r="AB799" s="55"/>
      <c r="AC799" s="55"/>
      <c r="AD799" s="55"/>
      <c r="AE799" s="67"/>
    </row>
    <row r="800">
      <c r="Q800" s="55"/>
      <c r="R800" s="55"/>
      <c r="S800" s="55"/>
      <c r="T800" s="55"/>
      <c r="U800" s="55"/>
      <c r="V800" s="55"/>
      <c r="W800" s="55"/>
      <c r="X800" s="55"/>
      <c r="Y800" s="55"/>
      <c r="Z800" s="55"/>
      <c r="AA800" s="55"/>
      <c r="AB800" s="55"/>
      <c r="AC800" s="55"/>
      <c r="AD800" s="55"/>
      <c r="AE800" s="67"/>
    </row>
    <row r="801">
      <c r="Q801" s="55"/>
      <c r="R801" s="55"/>
      <c r="S801" s="55"/>
      <c r="T801" s="55"/>
      <c r="U801" s="55"/>
      <c r="V801" s="55"/>
      <c r="W801" s="55"/>
      <c r="X801" s="55"/>
      <c r="Y801" s="55"/>
      <c r="Z801" s="55"/>
      <c r="AA801" s="55"/>
      <c r="AB801" s="55"/>
      <c r="AC801" s="55"/>
      <c r="AD801" s="55"/>
      <c r="AE801" s="67"/>
    </row>
    <row r="802">
      <c r="Q802" s="55"/>
      <c r="R802" s="55"/>
      <c r="S802" s="55"/>
      <c r="T802" s="55"/>
      <c r="U802" s="55"/>
      <c r="V802" s="55"/>
      <c r="W802" s="55"/>
      <c r="X802" s="55"/>
      <c r="Y802" s="55"/>
      <c r="Z802" s="55"/>
      <c r="AA802" s="55"/>
      <c r="AB802" s="55"/>
      <c r="AC802" s="55"/>
      <c r="AD802" s="55"/>
      <c r="AE802" s="67"/>
    </row>
    <row r="803">
      <c r="Q803" s="55"/>
      <c r="R803" s="55"/>
      <c r="S803" s="55"/>
      <c r="T803" s="55"/>
      <c r="U803" s="55"/>
      <c r="V803" s="55"/>
      <c r="W803" s="55"/>
      <c r="X803" s="55"/>
      <c r="Y803" s="55"/>
      <c r="Z803" s="55"/>
      <c r="AA803" s="55"/>
      <c r="AB803" s="55"/>
      <c r="AC803" s="55"/>
      <c r="AD803" s="55"/>
      <c r="AE803" s="67"/>
    </row>
    <row r="804">
      <c r="Q804" s="55"/>
      <c r="R804" s="55"/>
      <c r="S804" s="55"/>
      <c r="T804" s="55"/>
      <c r="U804" s="55"/>
      <c r="V804" s="55"/>
      <c r="W804" s="55"/>
      <c r="X804" s="55"/>
      <c r="Y804" s="55"/>
      <c r="Z804" s="55"/>
      <c r="AA804" s="55"/>
      <c r="AB804" s="55"/>
      <c r="AC804" s="55"/>
      <c r="AD804" s="55"/>
      <c r="AE804" s="67"/>
    </row>
    <row r="805">
      <c r="Q805" s="55"/>
      <c r="R805" s="55"/>
      <c r="S805" s="55"/>
      <c r="T805" s="55"/>
      <c r="U805" s="55"/>
      <c r="V805" s="55"/>
      <c r="W805" s="55"/>
      <c r="X805" s="55"/>
      <c r="Y805" s="55"/>
      <c r="Z805" s="55"/>
      <c r="AA805" s="55"/>
      <c r="AB805" s="55"/>
      <c r="AC805" s="55"/>
      <c r="AD805" s="55"/>
      <c r="AE805" s="67"/>
    </row>
    <row r="806">
      <c r="Q806" s="55"/>
      <c r="R806" s="55"/>
      <c r="S806" s="55"/>
      <c r="T806" s="55"/>
      <c r="U806" s="55"/>
      <c r="V806" s="55"/>
      <c r="W806" s="55"/>
      <c r="X806" s="55"/>
      <c r="Y806" s="55"/>
      <c r="Z806" s="55"/>
      <c r="AA806" s="55"/>
      <c r="AB806" s="55"/>
      <c r="AC806" s="55"/>
      <c r="AD806" s="55"/>
      <c r="AE806" s="67"/>
    </row>
    <row r="807">
      <c r="Q807" s="55"/>
      <c r="R807" s="55"/>
      <c r="S807" s="55"/>
      <c r="T807" s="55"/>
      <c r="U807" s="55"/>
      <c r="V807" s="55"/>
      <c r="W807" s="55"/>
      <c r="X807" s="55"/>
      <c r="Y807" s="55"/>
      <c r="Z807" s="55"/>
      <c r="AA807" s="55"/>
      <c r="AB807" s="55"/>
      <c r="AC807" s="55"/>
      <c r="AD807" s="55"/>
      <c r="AE807" s="67"/>
    </row>
    <row r="808">
      <c r="Q808" s="55"/>
      <c r="R808" s="55"/>
      <c r="S808" s="55"/>
      <c r="T808" s="55"/>
      <c r="U808" s="55"/>
      <c r="V808" s="55"/>
      <c r="W808" s="55"/>
      <c r="X808" s="55"/>
      <c r="Y808" s="55"/>
      <c r="Z808" s="55"/>
      <c r="AA808" s="55"/>
      <c r="AB808" s="55"/>
      <c r="AC808" s="55"/>
      <c r="AD808" s="55"/>
      <c r="AE808" s="67"/>
    </row>
    <row r="809">
      <c r="Q809" s="55"/>
      <c r="R809" s="55"/>
      <c r="S809" s="55"/>
      <c r="T809" s="55"/>
      <c r="U809" s="55"/>
      <c r="V809" s="55"/>
      <c r="W809" s="55"/>
      <c r="X809" s="55"/>
      <c r="Y809" s="55"/>
      <c r="Z809" s="55"/>
      <c r="AA809" s="55"/>
      <c r="AB809" s="55"/>
      <c r="AC809" s="55"/>
      <c r="AD809" s="55"/>
      <c r="AE809" s="67"/>
    </row>
    <row r="810">
      <c r="Q810" s="55"/>
      <c r="R810" s="55"/>
      <c r="S810" s="55"/>
      <c r="T810" s="55"/>
      <c r="U810" s="55"/>
      <c r="V810" s="55"/>
      <c r="W810" s="55"/>
      <c r="X810" s="55"/>
      <c r="Y810" s="55"/>
      <c r="Z810" s="55"/>
      <c r="AA810" s="55"/>
      <c r="AB810" s="55"/>
      <c r="AC810" s="55"/>
      <c r="AD810" s="55"/>
      <c r="AE810" s="67"/>
    </row>
    <row r="811">
      <c r="Q811" s="55"/>
      <c r="R811" s="55"/>
      <c r="S811" s="55"/>
      <c r="T811" s="55"/>
      <c r="U811" s="55"/>
      <c r="V811" s="55"/>
      <c r="W811" s="55"/>
      <c r="X811" s="55"/>
      <c r="Y811" s="55"/>
      <c r="Z811" s="55"/>
      <c r="AA811" s="55"/>
      <c r="AB811" s="55"/>
      <c r="AC811" s="55"/>
      <c r="AD811" s="55"/>
      <c r="AE811" s="67"/>
    </row>
    <row r="812">
      <c r="Q812" s="55"/>
      <c r="R812" s="55"/>
      <c r="S812" s="55"/>
      <c r="T812" s="55"/>
      <c r="U812" s="55"/>
      <c r="V812" s="55"/>
      <c r="W812" s="55"/>
      <c r="X812" s="55"/>
      <c r="Y812" s="55"/>
      <c r="Z812" s="55"/>
      <c r="AA812" s="55"/>
      <c r="AB812" s="55"/>
      <c r="AC812" s="55"/>
      <c r="AD812" s="55"/>
      <c r="AE812" s="67"/>
    </row>
    <row r="813">
      <c r="Q813" s="55"/>
      <c r="R813" s="55"/>
      <c r="S813" s="55"/>
      <c r="T813" s="55"/>
      <c r="U813" s="55"/>
      <c r="V813" s="55"/>
      <c r="W813" s="55"/>
      <c r="X813" s="55"/>
      <c r="Y813" s="55"/>
      <c r="Z813" s="55"/>
      <c r="AA813" s="55"/>
      <c r="AB813" s="55"/>
      <c r="AC813" s="55"/>
      <c r="AD813" s="55"/>
      <c r="AE813" s="67"/>
    </row>
    <row r="814">
      <c r="Q814" s="55"/>
      <c r="R814" s="55"/>
      <c r="S814" s="55"/>
      <c r="T814" s="55"/>
      <c r="U814" s="55"/>
      <c r="V814" s="55"/>
      <c r="W814" s="55"/>
      <c r="X814" s="55"/>
      <c r="Y814" s="55"/>
      <c r="Z814" s="55"/>
      <c r="AA814" s="55"/>
      <c r="AB814" s="55"/>
      <c r="AC814" s="55"/>
      <c r="AD814" s="55"/>
      <c r="AE814" s="67"/>
    </row>
    <row r="815">
      <c r="Q815" s="55"/>
      <c r="R815" s="55"/>
      <c r="S815" s="55"/>
      <c r="T815" s="55"/>
      <c r="U815" s="55"/>
      <c r="V815" s="55"/>
      <c r="W815" s="55"/>
      <c r="X815" s="55"/>
      <c r="Y815" s="55"/>
      <c r="Z815" s="55"/>
      <c r="AA815" s="55"/>
      <c r="AB815" s="55"/>
      <c r="AC815" s="55"/>
      <c r="AD815" s="55"/>
      <c r="AE815" s="67"/>
    </row>
    <row r="816">
      <c r="Q816" s="55"/>
      <c r="R816" s="55"/>
      <c r="S816" s="55"/>
      <c r="T816" s="55"/>
      <c r="U816" s="55"/>
      <c r="V816" s="55"/>
      <c r="W816" s="55"/>
      <c r="X816" s="55"/>
      <c r="Y816" s="55"/>
      <c r="Z816" s="55"/>
      <c r="AA816" s="55"/>
      <c r="AB816" s="55"/>
      <c r="AC816" s="55"/>
      <c r="AD816" s="55"/>
      <c r="AE816" s="67"/>
    </row>
    <row r="817">
      <c r="Q817" s="55"/>
      <c r="R817" s="55"/>
      <c r="S817" s="55"/>
      <c r="T817" s="55"/>
      <c r="U817" s="55"/>
      <c r="V817" s="55"/>
      <c r="W817" s="55"/>
      <c r="X817" s="55"/>
      <c r="Y817" s="55"/>
      <c r="Z817" s="55"/>
      <c r="AA817" s="55"/>
      <c r="AB817" s="55"/>
      <c r="AC817" s="55"/>
      <c r="AD817" s="55"/>
      <c r="AE817" s="67"/>
    </row>
    <row r="818">
      <c r="Q818" s="55"/>
      <c r="R818" s="55"/>
      <c r="S818" s="55"/>
      <c r="T818" s="55"/>
      <c r="U818" s="55"/>
      <c r="V818" s="55"/>
      <c r="W818" s="55"/>
      <c r="X818" s="55"/>
      <c r="Y818" s="55"/>
      <c r="Z818" s="55"/>
      <c r="AA818" s="55"/>
      <c r="AB818" s="55"/>
      <c r="AC818" s="55"/>
      <c r="AD818" s="55"/>
      <c r="AE818" s="67"/>
    </row>
    <row r="819">
      <c r="Q819" s="55"/>
      <c r="R819" s="55"/>
      <c r="S819" s="55"/>
      <c r="T819" s="55"/>
      <c r="U819" s="55"/>
      <c r="V819" s="55"/>
      <c r="W819" s="55"/>
      <c r="X819" s="55"/>
      <c r="Y819" s="55"/>
      <c r="Z819" s="55"/>
      <c r="AA819" s="55"/>
      <c r="AB819" s="55"/>
      <c r="AC819" s="55"/>
      <c r="AD819" s="55"/>
      <c r="AE819" s="67"/>
    </row>
    <row r="820">
      <c r="Q820" s="55"/>
      <c r="R820" s="55"/>
      <c r="S820" s="55"/>
      <c r="T820" s="55"/>
      <c r="U820" s="55"/>
      <c r="V820" s="55"/>
      <c r="W820" s="55"/>
      <c r="X820" s="55"/>
      <c r="Y820" s="55"/>
      <c r="Z820" s="55"/>
      <c r="AA820" s="55"/>
      <c r="AB820" s="55"/>
      <c r="AC820" s="55"/>
      <c r="AD820" s="55"/>
      <c r="AE820" s="67"/>
    </row>
    <row r="821">
      <c r="Q821" s="55"/>
      <c r="R821" s="55"/>
      <c r="S821" s="55"/>
      <c r="T821" s="55"/>
      <c r="U821" s="55"/>
      <c r="V821" s="55"/>
      <c r="W821" s="55"/>
      <c r="X821" s="55"/>
      <c r="Y821" s="55"/>
      <c r="Z821" s="55"/>
      <c r="AA821" s="55"/>
      <c r="AB821" s="55"/>
      <c r="AC821" s="55"/>
      <c r="AD821" s="55"/>
      <c r="AE821" s="67"/>
    </row>
    <row r="822">
      <c r="Q822" s="55"/>
      <c r="R822" s="55"/>
      <c r="S822" s="55"/>
      <c r="T822" s="55"/>
      <c r="U822" s="55"/>
      <c r="V822" s="55"/>
      <c r="W822" s="55"/>
      <c r="X822" s="55"/>
      <c r="Y822" s="55"/>
      <c r="Z822" s="55"/>
      <c r="AA822" s="55"/>
      <c r="AB822" s="55"/>
      <c r="AC822" s="55"/>
      <c r="AD822" s="55"/>
      <c r="AE822" s="67"/>
    </row>
    <row r="823">
      <c r="Q823" s="55"/>
      <c r="R823" s="55"/>
      <c r="S823" s="55"/>
      <c r="T823" s="55"/>
      <c r="U823" s="55"/>
      <c r="V823" s="55"/>
      <c r="W823" s="55"/>
      <c r="X823" s="55"/>
      <c r="Y823" s="55"/>
      <c r="Z823" s="55"/>
      <c r="AA823" s="55"/>
      <c r="AB823" s="55"/>
      <c r="AC823" s="55"/>
      <c r="AD823" s="55"/>
      <c r="AE823" s="67"/>
    </row>
    <row r="824">
      <c r="Q824" s="55"/>
      <c r="R824" s="55"/>
      <c r="S824" s="55"/>
      <c r="T824" s="55"/>
      <c r="U824" s="55"/>
      <c r="V824" s="55"/>
      <c r="W824" s="55"/>
      <c r="X824" s="55"/>
      <c r="Y824" s="55"/>
      <c r="Z824" s="55"/>
      <c r="AA824" s="55"/>
      <c r="AB824" s="55"/>
      <c r="AC824" s="55"/>
      <c r="AD824" s="55"/>
      <c r="AE824" s="67"/>
    </row>
    <row r="825">
      <c r="Q825" s="55"/>
      <c r="R825" s="55"/>
      <c r="S825" s="55"/>
      <c r="T825" s="55"/>
      <c r="U825" s="55"/>
      <c r="V825" s="55"/>
      <c r="W825" s="55"/>
      <c r="X825" s="55"/>
      <c r="Y825" s="55"/>
      <c r="Z825" s="55"/>
      <c r="AA825" s="55"/>
      <c r="AB825" s="55"/>
      <c r="AC825" s="55"/>
      <c r="AD825" s="55"/>
      <c r="AE825" s="67"/>
    </row>
    <row r="826">
      <c r="Q826" s="55"/>
      <c r="R826" s="55"/>
      <c r="S826" s="55"/>
      <c r="T826" s="55"/>
      <c r="U826" s="55"/>
      <c r="V826" s="55"/>
      <c r="W826" s="55"/>
      <c r="X826" s="55"/>
      <c r="Y826" s="55"/>
      <c r="Z826" s="55"/>
      <c r="AA826" s="55"/>
      <c r="AB826" s="55"/>
      <c r="AC826" s="55"/>
      <c r="AD826" s="55"/>
      <c r="AE826" s="67"/>
    </row>
    <row r="827">
      <c r="Q827" s="55"/>
      <c r="R827" s="55"/>
      <c r="S827" s="55"/>
      <c r="T827" s="55"/>
      <c r="U827" s="55"/>
      <c r="V827" s="55"/>
      <c r="W827" s="55"/>
      <c r="X827" s="55"/>
      <c r="Y827" s="55"/>
      <c r="Z827" s="55"/>
      <c r="AA827" s="55"/>
      <c r="AB827" s="55"/>
      <c r="AC827" s="55"/>
      <c r="AD827" s="55"/>
      <c r="AE827" s="67"/>
    </row>
    <row r="828">
      <c r="Q828" s="55"/>
      <c r="R828" s="55"/>
      <c r="S828" s="55"/>
      <c r="T828" s="55"/>
      <c r="U828" s="55"/>
      <c r="V828" s="55"/>
      <c r="W828" s="55"/>
      <c r="X828" s="55"/>
      <c r="Y828" s="55"/>
      <c r="Z828" s="55"/>
      <c r="AA828" s="55"/>
      <c r="AB828" s="55"/>
      <c r="AC828" s="55"/>
      <c r="AD828" s="55"/>
      <c r="AE828" s="67"/>
    </row>
    <row r="829">
      <c r="Q829" s="55"/>
      <c r="R829" s="55"/>
      <c r="S829" s="55"/>
      <c r="T829" s="55"/>
      <c r="U829" s="55"/>
      <c r="V829" s="55"/>
      <c r="W829" s="55"/>
      <c r="X829" s="55"/>
      <c r="Y829" s="55"/>
      <c r="Z829" s="55"/>
      <c r="AA829" s="55"/>
      <c r="AB829" s="55"/>
      <c r="AC829" s="55"/>
      <c r="AD829" s="55"/>
      <c r="AE829" s="67"/>
    </row>
    <row r="830">
      <c r="Q830" s="55"/>
      <c r="R830" s="55"/>
      <c r="S830" s="55"/>
      <c r="T830" s="55"/>
      <c r="U830" s="55"/>
      <c r="V830" s="55"/>
      <c r="W830" s="55"/>
      <c r="X830" s="55"/>
      <c r="Y830" s="55"/>
      <c r="Z830" s="55"/>
      <c r="AA830" s="55"/>
      <c r="AB830" s="55"/>
      <c r="AC830" s="55"/>
      <c r="AD830" s="55"/>
      <c r="AE830" s="67"/>
    </row>
    <row r="831">
      <c r="Q831" s="55"/>
      <c r="R831" s="55"/>
      <c r="S831" s="55"/>
      <c r="T831" s="55"/>
      <c r="U831" s="55"/>
      <c r="V831" s="55"/>
      <c r="W831" s="55"/>
      <c r="X831" s="55"/>
      <c r="Y831" s="55"/>
      <c r="Z831" s="55"/>
      <c r="AA831" s="55"/>
      <c r="AB831" s="55"/>
      <c r="AC831" s="55"/>
      <c r="AD831" s="55"/>
      <c r="AE831" s="67"/>
    </row>
    <row r="832">
      <c r="Q832" s="55"/>
      <c r="R832" s="55"/>
      <c r="S832" s="55"/>
      <c r="T832" s="55"/>
      <c r="U832" s="55"/>
      <c r="V832" s="55"/>
      <c r="W832" s="55"/>
      <c r="X832" s="55"/>
      <c r="Y832" s="55"/>
      <c r="Z832" s="55"/>
      <c r="AA832" s="55"/>
      <c r="AB832" s="55"/>
      <c r="AC832" s="55"/>
      <c r="AD832" s="55"/>
      <c r="AE832" s="67"/>
    </row>
    <row r="833">
      <c r="Q833" s="55"/>
      <c r="R833" s="55"/>
      <c r="S833" s="55"/>
      <c r="T833" s="55"/>
      <c r="U833" s="55"/>
      <c r="V833" s="55"/>
      <c r="W833" s="55"/>
      <c r="X833" s="55"/>
      <c r="Y833" s="55"/>
      <c r="Z833" s="55"/>
      <c r="AA833" s="55"/>
      <c r="AB833" s="55"/>
      <c r="AC833" s="55"/>
      <c r="AD833" s="55"/>
      <c r="AE833" s="67"/>
    </row>
    <row r="834">
      <c r="Q834" s="55"/>
      <c r="R834" s="55"/>
      <c r="S834" s="55"/>
      <c r="T834" s="55"/>
      <c r="U834" s="55"/>
      <c r="V834" s="55"/>
      <c r="W834" s="55"/>
      <c r="X834" s="55"/>
      <c r="Y834" s="55"/>
      <c r="Z834" s="55"/>
      <c r="AA834" s="55"/>
      <c r="AB834" s="55"/>
      <c r="AC834" s="55"/>
      <c r="AD834" s="55"/>
      <c r="AE834" s="67"/>
    </row>
    <row r="835">
      <c r="Q835" s="55"/>
      <c r="R835" s="55"/>
      <c r="S835" s="55"/>
      <c r="T835" s="55"/>
      <c r="U835" s="55"/>
      <c r="V835" s="55"/>
      <c r="W835" s="55"/>
      <c r="X835" s="55"/>
      <c r="Y835" s="55"/>
      <c r="Z835" s="55"/>
      <c r="AA835" s="55"/>
      <c r="AB835" s="55"/>
      <c r="AC835" s="55"/>
      <c r="AD835" s="55"/>
      <c r="AE835" s="67"/>
    </row>
    <row r="836">
      <c r="Q836" s="55"/>
      <c r="R836" s="55"/>
      <c r="S836" s="55"/>
      <c r="T836" s="55"/>
      <c r="U836" s="55"/>
      <c r="V836" s="55"/>
      <c r="W836" s="55"/>
      <c r="X836" s="55"/>
      <c r="Y836" s="55"/>
      <c r="Z836" s="55"/>
      <c r="AA836" s="55"/>
      <c r="AB836" s="55"/>
      <c r="AC836" s="55"/>
      <c r="AD836" s="55"/>
      <c r="AE836" s="67"/>
    </row>
    <row r="837">
      <c r="Q837" s="55"/>
      <c r="R837" s="55"/>
      <c r="S837" s="55"/>
      <c r="T837" s="55"/>
      <c r="U837" s="55"/>
      <c r="V837" s="55"/>
      <c r="W837" s="55"/>
      <c r="X837" s="55"/>
      <c r="Y837" s="55"/>
      <c r="Z837" s="55"/>
      <c r="AA837" s="55"/>
      <c r="AB837" s="55"/>
      <c r="AC837" s="55"/>
      <c r="AD837" s="55"/>
      <c r="AE837" s="67"/>
    </row>
    <row r="838">
      <c r="Q838" s="55"/>
      <c r="R838" s="55"/>
      <c r="S838" s="55"/>
      <c r="T838" s="55"/>
      <c r="U838" s="55"/>
      <c r="V838" s="55"/>
      <c r="W838" s="55"/>
      <c r="X838" s="55"/>
      <c r="Y838" s="55"/>
      <c r="Z838" s="55"/>
      <c r="AA838" s="55"/>
      <c r="AB838" s="55"/>
      <c r="AC838" s="55"/>
      <c r="AD838" s="55"/>
      <c r="AE838" s="67"/>
    </row>
    <row r="839">
      <c r="Q839" s="55"/>
      <c r="R839" s="55"/>
      <c r="S839" s="55"/>
      <c r="T839" s="55"/>
      <c r="U839" s="55"/>
      <c r="V839" s="55"/>
      <c r="W839" s="55"/>
      <c r="X839" s="55"/>
      <c r="Y839" s="55"/>
      <c r="Z839" s="55"/>
      <c r="AA839" s="55"/>
      <c r="AB839" s="55"/>
      <c r="AC839" s="55"/>
      <c r="AD839" s="55"/>
      <c r="AE839" s="67"/>
    </row>
    <row r="840">
      <c r="Q840" s="55"/>
      <c r="R840" s="55"/>
      <c r="S840" s="55"/>
      <c r="T840" s="55"/>
      <c r="U840" s="55"/>
      <c r="V840" s="55"/>
      <c r="W840" s="55"/>
      <c r="X840" s="55"/>
      <c r="Y840" s="55"/>
      <c r="Z840" s="55"/>
      <c r="AA840" s="55"/>
      <c r="AB840" s="55"/>
      <c r="AC840" s="55"/>
      <c r="AD840" s="55"/>
      <c r="AE840" s="67"/>
    </row>
    <row r="841">
      <c r="Q841" s="55"/>
      <c r="R841" s="55"/>
      <c r="S841" s="55"/>
      <c r="T841" s="55"/>
      <c r="U841" s="55"/>
      <c r="V841" s="55"/>
      <c r="W841" s="55"/>
      <c r="X841" s="55"/>
      <c r="Y841" s="55"/>
      <c r="Z841" s="55"/>
      <c r="AA841" s="55"/>
      <c r="AB841" s="55"/>
      <c r="AC841" s="55"/>
      <c r="AD841" s="55"/>
      <c r="AE841" s="67"/>
    </row>
    <row r="842">
      <c r="Q842" s="55"/>
      <c r="R842" s="55"/>
      <c r="S842" s="55"/>
      <c r="T842" s="55"/>
      <c r="U842" s="55"/>
      <c r="V842" s="55"/>
      <c r="W842" s="55"/>
      <c r="X842" s="55"/>
      <c r="Y842" s="55"/>
      <c r="Z842" s="55"/>
      <c r="AA842" s="55"/>
      <c r="AB842" s="55"/>
      <c r="AC842" s="55"/>
      <c r="AD842" s="55"/>
      <c r="AE842" s="67"/>
    </row>
    <row r="843">
      <c r="Q843" s="55"/>
      <c r="R843" s="55"/>
      <c r="S843" s="55"/>
      <c r="T843" s="55"/>
      <c r="U843" s="55"/>
      <c r="V843" s="55"/>
      <c r="W843" s="55"/>
      <c r="X843" s="55"/>
      <c r="Y843" s="55"/>
      <c r="Z843" s="55"/>
      <c r="AA843" s="55"/>
      <c r="AB843" s="55"/>
      <c r="AC843" s="55"/>
      <c r="AD843" s="55"/>
      <c r="AE843" s="67"/>
    </row>
    <row r="844">
      <c r="Q844" s="55"/>
      <c r="R844" s="55"/>
      <c r="S844" s="55"/>
      <c r="T844" s="55"/>
      <c r="U844" s="55"/>
      <c r="V844" s="55"/>
      <c r="W844" s="55"/>
      <c r="X844" s="55"/>
      <c r="Y844" s="55"/>
      <c r="Z844" s="55"/>
      <c r="AA844" s="55"/>
      <c r="AB844" s="55"/>
      <c r="AC844" s="55"/>
      <c r="AD844" s="55"/>
      <c r="AE844" s="67"/>
    </row>
    <row r="845">
      <c r="Q845" s="55"/>
      <c r="R845" s="55"/>
      <c r="S845" s="55"/>
      <c r="T845" s="55"/>
      <c r="U845" s="55"/>
      <c r="V845" s="55"/>
      <c r="W845" s="55"/>
      <c r="X845" s="55"/>
      <c r="Y845" s="55"/>
      <c r="Z845" s="55"/>
      <c r="AA845" s="55"/>
      <c r="AB845" s="55"/>
      <c r="AC845" s="55"/>
      <c r="AD845" s="55"/>
      <c r="AE845" s="67"/>
    </row>
    <row r="846">
      <c r="Q846" s="55"/>
      <c r="R846" s="55"/>
      <c r="S846" s="55"/>
      <c r="T846" s="55"/>
      <c r="U846" s="55"/>
      <c r="V846" s="55"/>
      <c r="W846" s="55"/>
      <c r="X846" s="55"/>
      <c r="Y846" s="55"/>
      <c r="Z846" s="55"/>
      <c r="AA846" s="55"/>
      <c r="AB846" s="55"/>
      <c r="AC846" s="55"/>
      <c r="AD846" s="55"/>
      <c r="AE846" s="67"/>
    </row>
    <row r="847">
      <c r="Q847" s="55"/>
      <c r="R847" s="55"/>
      <c r="S847" s="55"/>
      <c r="T847" s="55"/>
      <c r="U847" s="55"/>
      <c r="V847" s="55"/>
      <c r="W847" s="55"/>
      <c r="X847" s="55"/>
      <c r="Y847" s="55"/>
      <c r="Z847" s="55"/>
      <c r="AA847" s="55"/>
      <c r="AB847" s="55"/>
      <c r="AC847" s="55"/>
      <c r="AD847" s="55"/>
      <c r="AE847" s="67"/>
    </row>
    <row r="848">
      <c r="Q848" s="55"/>
      <c r="R848" s="55"/>
      <c r="S848" s="55"/>
      <c r="T848" s="55"/>
      <c r="U848" s="55"/>
      <c r="V848" s="55"/>
      <c r="W848" s="55"/>
      <c r="X848" s="55"/>
      <c r="Y848" s="55"/>
      <c r="Z848" s="55"/>
      <c r="AA848" s="55"/>
      <c r="AB848" s="55"/>
      <c r="AC848" s="55"/>
      <c r="AD848" s="55"/>
      <c r="AE848" s="67"/>
    </row>
    <row r="849">
      <c r="Q849" s="55"/>
      <c r="R849" s="55"/>
      <c r="S849" s="55"/>
      <c r="T849" s="55"/>
      <c r="U849" s="55"/>
      <c r="V849" s="55"/>
      <c r="W849" s="55"/>
      <c r="X849" s="55"/>
      <c r="Y849" s="55"/>
      <c r="Z849" s="55"/>
      <c r="AA849" s="55"/>
      <c r="AB849" s="55"/>
      <c r="AC849" s="55"/>
      <c r="AD849" s="55"/>
      <c r="AE849" s="67"/>
    </row>
    <row r="850">
      <c r="Q850" s="55"/>
      <c r="R850" s="55"/>
      <c r="S850" s="55"/>
      <c r="T850" s="55"/>
      <c r="U850" s="55"/>
      <c r="V850" s="55"/>
      <c r="W850" s="55"/>
      <c r="X850" s="55"/>
      <c r="Y850" s="55"/>
      <c r="Z850" s="55"/>
      <c r="AA850" s="55"/>
      <c r="AB850" s="55"/>
      <c r="AC850" s="55"/>
      <c r="AD850" s="55"/>
      <c r="AE850" s="67"/>
    </row>
    <row r="851">
      <c r="Q851" s="55"/>
      <c r="R851" s="55"/>
      <c r="S851" s="55"/>
      <c r="T851" s="55"/>
      <c r="U851" s="55"/>
      <c r="V851" s="55"/>
      <c r="W851" s="55"/>
      <c r="X851" s="55"/>
      <c r="Y851" s="55"/>
      <c r="Z851" s="55"/>
      <c r="AA851" s="55"/>
      <c r="AB851" s="55"/>
      <c r="AC851" s="55"/>
      <c r="AD851" s="55"/>
      <c r="AE851" s="67"/>
    </row>
    <row r="852">
      <c r="Q852" s="55"/>
      <c r="R852" s="55"/>
      <c r="S852" s="55"/>
      <c r="T852" s="55"/>
      <c r="U852" s="55"/>
      <c r="V852" s="55"/>
      <c r="W852" s="55"/>
      <c r="X852" s="55"/>
      <c r="Y852" s="55"/>
      <c r="Z852" s="55"/>
      <c r="AA852" s="55"/>
      <c r="AB852" s="55"/>
      <c r="AC852" s="55"/>
      <c r="AD852" s="55"/>
      <c r="AE852" s="67"/>
    </row>
    <row r="853">
      <c r="Q853" s="55"/>
      <c r="R853" s="55"/>
      <c r="S853" s="55"/>
      <c r="T853" s="55"/>
      <c r="U853" s="55"/>
      <c r="V853" s="55"/>
      <c r="W853" s="55"/>
      <c r="X853" s="55"/>
      <c r="Y853" s="55"/>
      <c r="Z853" s="55"/>
      <c r="AA853" s="55"/>
      <c r="AB853" s="55"/>
      <c r="AC853" s="55"/>
      <c r="AD853" s="55"/>
      <c r="AE853" s="67"/>
    </row>
    <row r="854">
      <c r="Q854" s="55"/>
      <c r="R854" s="55"/>
      <c r="S854" s="55"/>
      <c r="T854" s="55"/>
      <c r="U854" s="55"/>
      <c r="V854" s="55"/>
      <c r="W854" s="55"/>
      <c r="X854" s="55"/>
      <c r="Y854" s="55"/>
      <c r="Z854" s="55"/>
      <c r="AA854" s="55"/>
      <c r="AB854" s="55"/>
      <c r="AC854" s="55"/>
      <c r="AD854" s="55"/>
      <c r="AE854" s="67"/>
    </row>
    <row r="855">
      <c r="Q855" s="55"/>
      <c r="R855" s="55"/>
      <c r="S855" s="55"/>
      <c r="T855" s="55"/>
      <c r="U855" s="55"/>
      <c r="V855" s="55"/>
      <c r="W855" s="55"/>
      <c r="X855" s="55"/>
      <c r="Y855" s="55"/>
      <c r="Z855" s="55"/>
      <c r="AA855" s="55"/>
      <c r="AB855" s="55"/>
      <c r="AC855" s="55"/>
      <c r="AD855" s="55"/>
      <c r="AE855" s="67"/>
    </row>
    <row r="856">
      <c r="Q856" s="55"/>
      <c r="R856" s="55"/>
      <c r="S856" s="55"/>
      <c r="T856" s="55"/>
      <c r="U856" s="55"/>
      <c r="V856" s="55"/>
      <c r="W856" s="55"/>
      <c r="X856" s="55"/>
      <c r="Y856" s="55"/>
      <c r="Z856" s="55"/>
      <c r="AA856" s="55"/>
      <c r="AB856" s="55"/>
      <c r="AC856" s="55"/>
      <c r="AD856" s="55"/>
      <c r="AE856" s="67"/>
    </row>
    <row r="857">
      <c r="Q857" s="55"/>
      <c r="R857" s="55"/>
      <c r="S857" s="55"/>
      <c r="T857" s="55"/>
      <c r="U857" s="55"/>
      <c r="V857" s="55"/>
      <c r="W857" s="55"/>
      <c r="X857" s="55"/>
      <c r="Y857" s="55"/>
      <c r="Z857" s="55"/>
      <c r="AA857" s="55"/>
      <c r="AB857" s="55"/>
      <c r="AC857" s="55"/>
      <c r="AD857" s="55"/>
      <c r="AE857" s="67"/>
    </row>
    <row r="858">
      <c r="Q858" s="55"/>
      <c r="R858" s="55"/>
      <c r="S858" s="55"/>
      <c r="T858" s="55"/>
      <c r="U858" s="55"/>
      <c r="V858" s="55"/>
      <c r="W858" s="55"/>
      <c r="X858" s="55"/>
      <c r="Y858" s="55"/>
      <c r="Z858" s="55"/>
      <c r="AA858" s="55"/>
      <c r="AB858" s="55"/>
      <c r="AC858" s="55"/>
      <c r="AD858" s="55"/>
      <c r="AE858" s="67"/>
    </row>
    <row r="859">
      <c r="Q859" s="55"/>
      <c r="R859" s="55"/>
      <c r="S859" s="55"/>
      <c r="T859" s="55"/>
      <c r="U859" s="55"/>
      <c r="V859" s="55"/>
      <c r="W859" s="55"/>
      <c r="X859" s="55"/>
      <c r="Y859" s="55"/>
      <c r="Z859" s="55"/>
      <c r="AA859" s="55"/>
      <c r="AB859" s="55"/>
      <c r="AC859" s="55"/>
      <c r="AD859" s="55"/>
      <c r="AE859" s="67"/>
    </row>
    <row r="860">
      <c r="Q860" s="55"/>
      <c r="R860" s="55"/>
      <c r="S860" s="55"/>
      <c r="T860" s="55"/>
      <c r="U860" s="55"/>
      <c r="V860" s="55"/>
      <c r="W860" s="55"/>
      <c r="X860" s="55"/>
      <c r="Y860" s="55"/>
      <c r="Z860" s="55"/>
      <c r="AA860" s="55"/>
      <c r="AB860" s="55"/>
      <c r="AC860" s="55"/>
      <c r="AD860" s="55"/>
      <c r="AE860" s="67"/>
    </row>
    <row r="861">
      <c r="Q861" s="55"/>
      <c r="R861" s="55"/>
      <c r="S861" s="55"/>
      <c r="T861" s="55"/>
      <c r="U861" s="55"/>
      <c r="V861" s="55"/>
      <c r="W861" s="55"/>
      <c r="X861" s="55"/>
      <c r="Y861" s="55"/>
      <c r="Z861" s="55"/>
      <c r="AA861" s="55"/>
      <c r="AB861" s="55"/>
      <c r="AC861" s="55"/>
      <c r="AD861" s="55"/>
      <c r="AE861" s="67"/>
    </row>
    <row r="862">
      <c r="Q862" s="55"/>
      <c r="R862" s="55"/>
      <c r="S862" s="55"/>
      <c r="T862" s="55"/>
      <c r="U862" s="55"/>
      <c r="V862" s="55"/>
      <c r="W862" s="55"/>
      <c r="X862" s="55"/>
      <c r="Y862" s="55"/>
      <c r="Z862" s="55"/>
      <c r="AA862" s="55"/>
      <c r="AB862" s="55"/>
      <c r="AC862" s="55"/>
      <c r="AD862" s="55"/>
      <c r="AE862" s="67"/>
    </row>
    <row r="863">
      <c r="Q863" s="55"/>
      <c r="R863" s="55"/>
      <c r="S863" s="55"/>
      <c r="T863" s="55"/>
      <c r="U863" s="55"/>
      <c r="V863" s="55"/>
      <c r="W863" s="55"/>
      <c r="X863" s="55"/>
      <c r="Y863" s="55"/>
      <c r="Z863" s="55"/>
      <c r="AA863" s="55"/>
      <c r="AB863" s="55"/>
      <c r="AC863" s="55"/>
      <c r="AD863" s="55"/>
      <c r="AE863" s="67"/>
    </row>
    <row r="864">
      <c r="Q864" s="55"/>
      <c r="R864" s="55"/>
      <c r="S864" s="55"/>
      <c r="T864" s="55"/>
      <c r="U864" s="55"/>
      <c r="V864" s="55"/>
      <c r="W864" s="55"/>
      <c r="X864" s="55"/>
      <c r="Y864" s="55"/>
      <c r="Z864" s="55"/>
      <c r="AA864" s="55"/>
      <c r="AB864" s="55"/>
      <c r="AC864" s="55"/>
      <c r="AD864" s="55"/>
      <c r="AE864" s="67"/>
    </row>
    <row r="865">
      <c r="Q865" s="55"/>
      <c r="R865" s="55"/>
      <c r="S865" s="55"/>
      <c r="T865" s="55"/>
      <c r="U865" s="55"/>
      <c r="V865" s="55"/>
      <c r="W865" s="55"/>
      <c r="X865" s="55"/>
      <c r="Y865" s="55"/>
      <c r="Z865" s="55"/>
      <c r="AA865" s="55"/>
      <c r="AB865" s="55"/>
      <c r="AC865" s="55"/>
      <c r="AD865" s="55"/>
      <c r="AE865" s="67"/>
    </row>
    <row r="866">
      <c r="Q866" s="55"/>
      <c r="R866" s="55"/>
      <c r="S866" s="55"/>
      <c r="T866" s="55"/>
      <c r="U866" s="55"/>
      <c r="V866" s="55"/>
      <c r="W866" s="55"/>
      <c r="X866" s="55"/>
      <c r="Y866" s="55"/>
      <c r="Z866" s="55"/>
      <c r="AA866" s="55"/>
      <c r="AB866" s="55"/>
      <c r="AC866" s="55"/>
      <c r="AD866" s="55"/>
      <c r="AE866" s="67"/>
    </row>
    <row r="867">
      <c r="Q867" s="55"/>
      <c r="R867" s="55"/>
      <c r="S867" s="55"/>
      <c r="T867" s="55"/>
      <c r="U867" s="55"/>
      <c r="V867" s="55"/>
      <c r="W867" s="55"/>
      <c r="X867" s="55"/>
      <c r="Y867" s="55"/>
      <c r="Z867" s="55"/>
      <c r="AA867" s="55"/>
      <c r="AB867" s="55"/>
      <c r="AC867" s="55"/>
      <c r="AD867" s="55"/>
      <c r="AE867" s="67"/>
    </row>
    <row r="868">
      <c r="Q868" s="55"/>
      <c r="R868" s="55"/>
      <c r="S868" s="55"/>
      <c r="T868" s="55"/>
      <c r="U868" s="55"/>
      <c r="V868" s="55"/>
      <c r="W868" s="55"/>
      <c r="X868" s="55"/>
      <c r="Y868" s="55"/>
      <c r="Z868" s="55"/>
      <c r="AA868" s="55"/>
      <c r="AB868" s="55"/>
      <c r="AC868" s="55"/>
      <c r="AD868" s="55"/>
      <c r="AE868" s="67"/>
    </row>
    <row r="869">
      <c r="Q869" s="55"/>
      <c r="R869" s="55"/>
      <c r="S869" s="55"/>
      <c r="T869" s="55"/>
      <c r="U869" s="55"/>
      <c r="V869" s="55"/>
      <c r="W869" s="55"/>
      <c r="X869" s="55"/>
      <c r="Y869" s="55"/>
      <c r="Z869" s="55"/>
      <c r="AA869" s="55"/>
      <c r="AB869" s="55"/>
      <c r="AC869" s="55"/>
      <c r="AD869" s="55"/>
      <c r="AE869" s="67"/>
    </row>
    <row r="870">
      <c r="Q870" s="55"/>
      <c r="R870" s="55"/>
      <c r="S870" s="55"/>
      <c r="T870" s="55"/>
      <c r="U870" s="55"/>
      <c r="V870" s="55"/>
      <c r="W870" s="55"/>
      <c r="X870" s="55"/>
      <c r="Y870" s="55"/>
      <c r="Z870" s="55"/>
      <c r="AA870" s="55"/>
      <c r="AB870" s="55"/>
      <c r="AC870" s="55"/>
      <c r="AD870" s="55"/>
      <c r="AE870" s="67"/>
    </row>
    <row r="871">
      <c r="Q871" s="55"/>
      <c r="R871" s="55"/>
      <c r="S871" s="55"/>
      <c r="T871" s="55"/>
      <c r="U871" s="55"/>
      <c r="V871" s="55"/>
      <c r="W871" s="55"/>
      <c r="X871" s="55"/>
      <c r="Y871" s="55"/>
      <c r="Z871" s="55"/>
      <c r="AA871" s="55"/>
      <c r="AB871" s="55"/>
      <c r="AC871" s="55"/>
      <c r="AD871" s="55"/>
      <c r="AE871" s="67"/>
    </row>
    <row r="872">
      <c r="Q872" s="55"/>
      <c r="R872" s="55"/>
      <c r="S872" s="55"/>
      <c r="T872" s="55"/>
      <c r="U872" s="55"/>
      <c r="V872" s="55"/>
      <c r="W872" s="55"/>
      <c r="X872" s="55"/>
      <c r="Y872" s="55"/>
      <c r="Z872" s="55"/>
      <c r="AA872" s="55"/>
      <c r="AB872" s="55"/>
      <c r="AC872" s="55"/>
      <c r="AD872" s="55"/>
      <c r="AE872" s="67"/>
    </row>
    <row r="873">
      <c r="Q873" s="55"/>
      <c r="R873" s="55"/>
      <c r="S873" s="55"/>
      <c r="T873" s="55"/>
      <c r="U873" s="55"/>
      <c r="V873" s="55"/>
      <c r="W873" s="55"/>
      <c r="X873" s="55"/>
      <c r="Y873" s="55"/>
      <c r="Z873" s="55"/>
      <c r="AA873" s="55"/>
      <c r="AB873" s="55"/>
      <c r="AC873" s="55"/>
      <c r="AD873" s="55"/>
      <c r="AE873" s="67"/>
    </row>
    <row r="874">
      <c r="Q874" s="55"/>
      <c r="R874" s="55"/>
      <c r="S874" s="55"/>
      <c r="T874" s="55"/>
      <c r="U874" s="55"/>
      <c r="V874" s="55"/>
      <c r="W874" s="55"/>
      <c r="X874" s="55"/>
      <c r="Y874" s="55"/>
      <c r="Z874" s="55"/>
      <c r="AA874" s="55"/>
      <c r="AB874" s="55"/>
      <c r="AC874" s="55"/>
      <c r="AD874" s="55"/>
      <c r="AE874" s="67"/>
    </row>
    <row r="875">
      <c r="Q875" s="55"/>
      <c r="R875" s="55"/>
      <c r="S875" s="55"/>
      <c r="T875" s="55"/>
      <c r="U875" s="55"/>
      <c r="V875" s="55"/>
      <c r="W875" s="55"/>
      <c r="X875" s="55"/>
      <c r="Y875" s="55"/>
      <c r="Z875" s="55"/>
      <c r="AA875" s="55"/>
      <c r="AB875" s="55"/>
      <c r="AC875" s="55"/>
      <c r="AD875" s="55"/>
      <c r="AE875" s="67"/>
    </row>
    <row r="876">
      <c r="Q876" s="55"/>
      <c r="R876" s="55"/>
      <c r="S876" s="55"/>
      <c r="T876" s="55"/>
      <c r="U876" s="55"/>
      <c r="V876" s="55"/>
      <c r="W876" s="55"/>
      <c r="X876" s="55"/>
      <c r="Y876" s="55"/>
      <c r="Z876" s="55"/>
      <c r="AA876" s="55"/>
      <c r="AB876" s="55"/>
      <c r="AC876" s="55"/>
      <c r="AD876" s="55"/>
      <c r="AE876" s="67"/>
    </row>
    <row r="877">
      <c r="Q877" s="55"/>
      <c r="R877" s="55"/>
      <c r="S877" s="55"/>
      <c r="T877" s="55"/>
      <c r="U877" s="55"/>
      <c r="V877" s="55"/>
      <c r="W877" s="55"/>
      <c r="X877" s="55"/>
      <c r="Y877" s="55"/>
      <c r="Z877" s="55"/>
      <c r="AA877" s="55"/>
      <c r="AB877" s="55"/>
      <c r="AC877" s="55"/>
      <c r="AD877" s="55"/>
      <c r="AE877" s="67"/>
    </row>
    <row r="878">
      <c r="Q878" s="55"/>
      <c r="R878" s="55"/>
      <c r="S878" s="55"/>
      <c r="T878" s="55"/>
      <c r="U878" s="55"/>
      <c r="V878" s="55"/>
      <c r="W878" s="55"/>
      <c r="X878" s="55"/>
      <c r="Y878" s="55"/>
      <c r="Z878" s="55"/>
      <c r="AA878" s="55"/>
      <c r="AB878" s="55"/>
      <c r="AC878" s="55"/>
      <c r="AD878" s="55"/>
      <c r="AE878" s="67"/>
    </row>
    <row r="879">
      <c r="Q879" s="55"/>
      <c r="R879" s="55"/>
      <c r="S879" s="55"/>
      <c r="T879" s="55"/>
      <c r="U879" s="55"/>
      <c r="V879" s="55"/>
      <c r="W879" s="55"/>
      <c r="X879" s="55"/>
      <c r="Y879" s="55"/>
      <c r="Z879" s="55"/>
      <c r="AA879" s="55"/>
      <c r="AB879" s="55"/>
      <c r="AC879" s="55"/>
      <c r="AD879" s="55"/>
      <c r="AE879" s="67"/>
    </row>
    <row r="880">
      <c r="Q880" s="55"/>
      <c r="R880" s="55"/>
      <c r="S880" s="55"/>
      <c r="T880" s="55"/>
      <c r="U880" s="55"/>
      <c r="V880" s="55"/>
      <c r="W880" s="55"/>
      <c r="X880" s="55"/>
      <c r="Y880" s="55"/>
      <c r="Z880" s="55"/>
      <c r="AA880" s="55"/>
      <c r="AB880" s="55"/>
      <c r="AC880" s="55"/>
      <c r="AD880" s="55"/>
      <c r="AE880" s="67"/>
    </row>
    <row r="881">
      <c r="Q881" s="55"/>
      <c r="R881" s="55"/>
      <c r="S881" s="55"/>
      <c r="T881" s="55"/>
      <c r="U881" s="55"/>
      <c r="V881" s="55"/>
      <c r="W881" s="55"/>
      <c r="X881" s="55"/>
      <c r="Y881" s="55"/>
      <c r="Z881" s="55"/>
      <c r="AA881" s="55"/>
      <c r="AB881" s="55"/>
      <c r="AC881" s="55"/>
      <c r="AD881" s="55"/>
      <c r="AE881" s="67"/>
    </row>
    <row r="882">
      <c r="Q882" s="55"/>
      <c r="R882" s="55"/>
      <c r="S882" s="55"/>
      <c r="T882" s="55"/>
      <c r="U882" s="55"/>
      <c r="V882" s="55"/>
      <c r="W882" s="55"/>
      <c r="X882" s="55"/>
      <c r="Y882" s="55"/>
      <c r="Z882" s="55"/>
      <c r="AA882" s="55"/>
      <c r="AB882" s="55"/>
      <c r="AC882" s="55"/>
      <c r="AD882" s="55"/>
      <c r="AE882" s="67"/>
    </row>
    <row r="883">
      <c r="Q883" s="55"/>
      <c r="R883" s="55"/>
      <c r="S883" s="55"/>
      <c r="T883" s="55"/>
      <c r="U883" s="55"/>
      <c r="V883" s="55"/>
      <c r="W883" s="55"/>
      <c r="X883" s="55"/>
      <c r="Y883" s="55"/>
      <c r="Z883" s="55"/>
      <c r="AA883" s="55"/>
      <c r="AB883" s="55"/>
      <c r="AC883" s="55"/>
      <c r="AD883" s="55"/>
      <c r="AE883" s="67"/>
    </row>
    <row r="884">
      <c r="Q884" s="55"/>
      <c r="R884" s="55"/>
      <c r="S884" s="55"/>
      <c r="T884" s="55"/>
      <c r="U884" s="55"/>
      <c r="V884" s="55"/>
      <c r="W884" s="55"/>
      <c r="X884" s="55"/>
      <c r="Y884" s="55"/>
      <c r="Z884" s="55"/>
      <c r="AA884" s="55"/>
      <c r="AB884" s="55"/>
      <c r="AC884" s="55"/>
      <c r="AD884" s="55"/>
      <c r="AE884" s="67"/>
    </row>
    <row r="885">
      <c r="Q885" s="55"/>
      <c r="R885" s="55"/>
      <c r="S885" s="55"/>
      <c r="T885" s="55"/>
      <c r="U885" s="55"/>
      <c r="V885" s="55"/>
      <c r="W885" s="55"/>
      <c r="X885" s="55"/>
      <c r="Y885" s="55"/>
      <c r="Z885" s="55"/>
      <c r="AA885" s="55"/>
      <c r="AB885" s="55"/>
      <c r="AC885" s="55"/>
      <c r="AD885" s="55"/>
      <c r="AE885" s="67"/>
    </row>
    <row r="886">
      <c r="Q886" s="55"/>
      <c r="R886" s="55"/>
      <c r="S886" s="55"/>
      <c r="T886" s="55"/>
      <c r="U886" s="55"/>
      <c r="V886" s="55"/>
      <c r="W886" s="55"/>
      <c r="X886" s="55"/>
      <c r="Y886" s="55"/>
      <c r="Z886" s="55"/>
      <c r="AA886" s="55"/>
      <c r="AB886" s="55"/>
      <c r="AC886" s="55"/>
      <c r="AD886" s="55"/>
      <c r="AE886" s="67"/>
    </row>
    <row r="887">
      <c r="Q887" s="55"/>
      <c r="R887" s="55"/>
      <c r="S887" s="55"/>
      <c r="T887" s="55"/>
      <c r="U887" s="55"/>
      <c r="V887" s="55"/>
      <c r="W887" s="55"/>
      <c r="X887" s="55"/>
      <c r="Y887" s="55"/>
      <c r="Z887" s="55"/>
      <c r="AA887" s="55"/>
      <c r="AB887" s="55"/>
      <c r="AC887" s="55"/>
      <c r="AD887" s="55"/>
      <c r="AE887" s="67"/>
    </row>
    <row r="888">
      <c r="Q888" s="55"/>
      <c r="R888" s="55"/>
      <c r="S888" s="55"/>
      <c r="T888" s="55"/>
      <c r="U888" s="55"/>
      <c r="V888" s="55"/>
      <c r="W888" s="55"/>
      <c r="X888" s="55"/>
      <c r="Y888" s="55"/>
      <c r="Z888" s="55"/>
      <c r="AA888" s="55"/>
      <c r="AB888" s="55"/>
      <c r="AC888" s="55"/>
      <c r="AD888" s="55"/>
      <c r="AE888" s="67"/>
    </row>
    <row r="889">
      <c r="Q889" s="55"/>
      <c r="R889" s="55"/>
      <c r="S889" s="55"/>
      <c r="T889" s="55"/>
      <c r="U889" s="55"/>
      <c r="V889" s="55"/>
      <c r="W889" s="55"/>
      <c r="X889" s="55"/>
      <c r="Y889" s="55"/>
      <c r="Z889" s="55"/>
      <c r="AA889" s="55"/>
      <c r="AB889" s="55"/>
      <c r="AC889" s="55"/>
      <c r="AD889" s="55"/>
      <c r="AE889" s="67"/>
    </row>
    <row r="890">
      <c r="Q890" s="55"/>
      <c r="R890" s="55"/>
      <c r="S890" s="55"/>
      <c r="T890" s="55"/>
      <c r="U890" s="55"/>
      <c r="V890" s="55"/>
      <c r="W890" s="55"/>
      <c r="X890" s="55"/>
      <c r="Y890" s="55"/>
      <c r="Z890" s="55"/>
      <c r="AA890" s="55"/>
      <c r="AB890" s="55"/>
      <c r="AC890" s="55"/>
      <c r="AD890" s="55"/>
      <c r="AE890" s="67"/>
    </row>
    <row r="891">
      <c r="Q891" s="55"/>
      <c r="R891" s="55"/>
      <c r="S891" s="55"/>
      <c r="T891" s="55"/>
      <c r="U891" s="55"/>
      <c r="V891" s="55"/>
      <c r="W891" s="55"/>
      <c r="X891" s="55"/>
      <c r="Y891" s="55"/>
      <c r="Z891" s="55"/>
      <c r="AA891" s="55"/>
      <c r="AB891" s="55"/>
      <c r="AC891" s="55"/>
      <c r="AD891" s="55"/>
      <c r="AE891" s="67"/>
    </row>
    <row r="892">
      <c r="Q892" s="55"/>
      <c r="R892" s="55"/>
      <c r="S892" s="55"/>
      <c r="T892" s="55"/>
      <c r="U892" s="55"/>
      <c r="V892" s="55"/>
      <c r="W892" s="55"/>
      <c r="X892" s="55"/>
      <c r="Y892" s="55"/>
      <c r="Z892" s="55"/>
      <c r="AA892" s="55"/>
      <c r="AB892" s="55"/>
      <c r="AC892" s="55"/>
      <c r="AD892" s="55"/>
      <c r="AE892" s="67"/>
    </row>
    <row r="893">
      <c r="Q893" s="55"/>
      <c r="R893" s="55"/>
      <c r="S893" s="55"/>
      <c r="T893" s="55"/>
      <c r="U893" s="55"/>
      <c r="V893" s="55"/>
      <c r="W893" s="55"/>
      <c r="X893" s="55"/>
      <c r="Y893" s="55"/>
      <c r="Z893" s="55"/>
      <c r="AA893" s="55"/>
      <c r="AB893" s="55"/>
      <c r="AC893" s="55"/>
      <c r="AD893" s="55"/>
      <c r="AE893" s="67"/>
    </row>
    <row r="894">
      <c r="Q894" s="55"/>
      <c r="R894" s="55"/>
      <c r="S894" s="55"/>
      <c r="T894" s="55"/>
      <c r="U894" s="55"/>
      <c r="V894" s="55"/>
      <c r="W894" s="55"/>
      <c r="X894" s="55"/>
      <c r="Y894" s="55"/>
      <c r="Z894" s="55"/>
      <c r="AA894" s="55"/>
      <c r="AB894" s="55"/>
      <c r="AC894" s="55"/>
      <c r="AD894" s="55"/>
      <c r="AE894" s="67"/>
    </row>
    <row r="895">
      <c r="Q895" s="55"/>
      <c r="R895" s="55"/>
      <c r="S895" s="55"/>
      <c r="T895" s="55"/>
      <c r="U895" s="55"/>
      <c r="V895" s="55"/>
      <c r="W895" s="55"/>
      <c r="X895" s="55"/>
      <c r="Y895" s="55"/>
      <c r="Z895" s="55"/>
      <c r="AA895" s="55"/>
      <c r="AB895" s="55"/>
      <c r="AC895" s="55"/>
      <c r="AD895" s="55"/>
      <c r="AE895" s="67"/>
    </row>
    <row r="896">
      <c r="Q896" s="55"/>
      <c r="R896" s="55"/>
      <c r="S896" s="55"/>
      <c r="T896" s="55"/>
      <c r="U896" s="55"/>
      <c r="V896" s="55"/>
      <c r="W896" s="55"/>
      <c r="X896" s="55"/>
      <c r="Y896" s="55"/>
      <c r="Z896" s="55"/>
      <c r="AA896" s="55"/>
      <c r="AB896" s="55"/>
      <c r="AC896" s="55"/>
      <c r="AD896" s="55"/>
      <c r="AE896" s="67"/>
    </row>
    <row r="897">
      <c r="Q897" s="55"/>
      <c r="R897" s="55"/>
      <c r="S897" s="55"/>
      <c r="T897" s="55"/>
      <c r="U897" s="55"/>
      <c r="V897" s="55"/>
      <c r="W897" s="55"/>
      <c r="X897" s="55"/>
      <c r="Y897" s="55"/>
      <c r="Z897" s="55"/>
      <c r="AA897" s="55"/>
      <c r="AB897" s="55"/>
      <c r="AC897" s="55"/>
      <c r="AD897" s="55"/>
      <c r="AE897" s="67"/>
    </row>
    <row r="898">
      <c r="Q898" s="55"/>
      <c r="R898" s="55"/>
      <c r="S898" s="55"/>
      <c r="T898" s="55"/>
      <c r="U898" s="55"/>
      <c r="V898" s="55"/>
      <c r="W898" s="55"/>
      <c r="X898" s="55"/>
      <c r="Y898" s="55"/>
      <c r="Z898" s="55"/>
      <c r="AA898" s="55"/>
      <c r="AB898" s="55"/>
      <c r="AC898" s="55"/>
      <c r="AD898" s="55"/>
      <c r="AE898" s="67"/>
    </row>
    <row r="899">
      <c r="Q899" s="55"/>
      <c r="R899" s="55"/>
      <c r="S899" s="55"/>
      <c r="T899" s="55"/>
      <c r="U899" s="55"/>
      <c r="V899" s="55"/>
      <c r="W899" s="55"/>
      <c r="X899" s="55"/>
      <c r="Y899" s="55"/>
      <c r="Z899" s="55"/>
      <c r="AA899" s="55"/>
      <c r="AB899" s="55"/>
      <c r="AC899" s="55"/>
      <c r="AD899" s="55"/>
      <c r="AE899" s="67"/>
    </row>
    <row r="900">
      <c r="Q900" s="55"/>
      <c r="R900" s="55"/>
      <c r="S900" s="55"/>
      <c r="T900" s="55"/>
      <c r="U900" s="55"/>
      <c r="V900" s="55"/>
      <c r="W900" s="55"/>
      <c r="X900" s="55"/>
      <c r="Y900" s="55"/>
      <c r="Z900" s="55"/>
      <c r="AA900" s="55"/>
      <c r="AB900" s="55"/>
      <c r="AC900" s="55"/>
      <c r="AD900" s="55"/>
      <c r="AE900" s="67"/>
    </row>
    <row r="901">
      <c r="Q901" s="55"/>
      <c r="R901" s="55"/>
      <c r="S901" s="55"/>
      <c r="T901" s="55"/>
      <c r="U901" s="55"/>
      <c r="V901" s="55"/>
      <c r="W901" s="55"/>
      <c r="X901" s="55"/>
      <c r="Y901" s="55"/>
      <c r="Z901" s="55"/>
      <c r="AA901" s="55"/>
      <c r="AB901" s="55"/>
      <c r="AC901" s="55"/>
      <c r="AD901" s="55"/>
      <c r="AE901" s="67"/>
    </row>
    <row r="902">
      <c r="Q902" s="55"/>
      <c r="R902" s="55"/>
      <c r="S902" s="55"/>
      <c r="T902" s="55"/>
      <c r="U902" s="55"/>
      <c r="V902" s="55"/>
      <c r="W902" s="55"/>
      <c r="X902" s="55"/>
      <c r="Y902" s="55"/>
      <c r="Z902" s="55"/>
      <c r="AA902" s="55"/>
      <c r="AB902" s="55"/>
      <c r="AC902" s="55"/>
      <c r="AD902" s="55"/>
      <c r="AE902" s="67"/>
    </row>
    <row r="903">
      <c r="Q903" s="55"/>
      <c r="R903" s="55"/>
      <c r="S903" s="55"/>
      <c r="T903" s="55"/>
      <c r="U903" s="55"/>
      <c r="V903" s="55"/>
      <c r="W903" s="55"/>
      <c r="X903" s="55"/>
      <c r="Y903" s="55"/>
      <c r="Z903" s="55"/>
      <c r="AA903" s="55"/>
      <c r="AB903" s="55"/>
      <c r="AC903" s="55"/>
      <c r="AD903" s="55"/>
      <c r="AE903" s="67"/>
    </row>
    <row r="904">
      <c r="Q904" s="55"/>
      <c r="R904" s="55"/>
      <c r="S904" s="55"/>
      <c r="T904" s="55"/>
      <c r="U904" s="55"/>
      <c r="V904" s="55"/>
      <c r="W904" s="55"/>
      <c r="X904" s="55"/>
      <c r="Y904" s="55"/>
      <c r="Z904" s="55"/>
      <c r="AA904" s="55"/>
      <c r="AB904" s="55"/>
      <c r="AC904" s="55"/>
      <c r="AD904" s="55"/>
      <c r="AE904" s="67"/>
    </row>
    <row r="905">
      <c r="Q905" s="55"/>
      <c r="R905" s="55"/>
      <c r="S905" s="55"/>
      <c r="T905" s="55"/>
      <c r="U905" s="55"/>
      <c r="V905" s="55"/>
      <c r="W905" s="55"/>
      <c r="X905" s="55"/>
      <c r="Y905" s="55"/>
      <c r="Z905" s="55"/>
      <c r="AA905" s="55"/>
      <c r="AB905" s="55"/>
      <c r="AC905" s="55"/>
      <c r="AD905" s="55"/>
      <c r="AE905" s="67"/>
    </row>
    <row r="906">
      <c r="Q906" s="55"/>
      <c r="R906" s="55"/>
      <c r="S906" s="55"/>
      <c r="T906" s="55"/>
      <c r="U906" s="55"/>
      <c r="V906" s="55"/>
      <c r="W906" s="55"/>
      <c r="X906" s="55"/>
      <c r="Y906" s="55"/>
      <c r="Z906" s="55"/>
      <c r="AA906" s="55"/>
      <c r="AB906" s="55"/>
      <c r="AC906" s="55"/>
      <c r="AD906" s="55"/>
      <c r="AE906" s="67"/>
    </row>
    <row r="907">
      <c r="Q907" s="55"/>
      <c r="R907" s="55"/>
      <c r="S907" s="55"/>
      <c r="T907" s="55"/>
      <c r="U907" s="55"/>
      <c r="V907" s="55"/>
      <c r="W907" s="55"/>
      <c r="X907" s="55"/>
      <c r="Y907" s="55"/>
      <c r="Z907" s="55"/>
      <c r="AA907" s="55"/>
      <c r="AB907" s="55"/>
      <c r="AC907" s="55"/>
      <c r="AD907" s="55"/>
      <c r="AE907" s="67"/>
    </row>
    <row r="908">
      <c r="Q908" s="55"/>
      <c r="R908" s="55"/>
      <c r="S908" s="55"/>
      <c r="T908" s="55"/>
      <c r="U908" s="55"/>
      <c r="V908" s="55"/>
      <c r="W908" s="55"/>
      <c r="X908" s="55"/>
      <c r="Y908" s="55"/>
      <c r="Z908" s="55"/>
      <c r="AA908" s="55"/>
      <c r="AB908" s="55"/>
      <c r="AC908" s="55"/>
      <c r="AD908" s="55"/>
      <c r="AE908" s="67"/>
    </row>
    <row r="909">
      <c r="Q909" s="55"/>
      <c r="R909" s="55"/>
      <c r="S909" s="55"/>
      <c r="T909" s="55"/>
      <c r="U909" s="55"/>
      <c r="V909" s="55"/>
      <c r="W909" s="55"/>
      <c r="X909" s="55"/>
      <c r="Y909" s="55"/>
      <c r="Z909" s="55"/>
      <c r="AA909" s="55"/>
      <c r="AB909" s="55"/>
      <c r="AC909" s="55"/>
      <c r="AD909" s="55"/>
      <c r="AE909" s="67"/>
    </row>
    <row r="910">
      <c r="Q910" s="55"/>
      <c r="R910" s="55"/>
      <c r="S910" s="55"/>
      <c r="T910" s="55"/>
      <c r="U910" s="55"/>
      <c r="V910" s="55"/>
      <c r="W910" s="55"/>
      <c r="X910" s="55"/>
      <c r="Y910" s="55"/>
      <c r="Z910" s="55"/>
      <c r="AA910" s="55"/>
      <c r="AB910" s="55"/>
      <c r="AC910" s="55"/>
      <c r="AD910" s="55"/>
      <c r="AE910" s="67"/>
    </row>
    <row r="911">
      <c r="Q911" s="55"/>
      <c r="R911" s="55"/>
      <c r="S911" s="55"/>
      <c r="T911" s="55"/>
      <c r="U911" s="55"/>
      <c r="V911" s="55"/>
      <c r="W911" s="55"/>
      <c r="X911" s="55"/>
      <c r="Y911" s="55"/>
      <c r="Z911" s="55"/>
      <c r="AA911" s="55"/>
      <c r="AB911" s="55"/>
      <c r="AC911" s="55"/>
      <c r="AD911" s="55"/>
      <c r="AE911" s="67"/>
    </row>
    <row r="912">
      <c r="Q912" s="55"/>
      <c r="R912" s="55"/>
      <c r="S912" s="55"/>
      <c r="T912" s="55"/>
      <c r="U912" s="55"/>
      <c r="V912" s="55"/>
      <c r="W912" s="55"/>
      <c r="X912" s="55"/>
      <c r="Y912" s="55"/>
      <c r="Z912" s="55"/>
      <c r="AA912" s="55"/>
      <c r="AB912" s="55"/>
      <c r="AC912" s="55"/>
      <c r="AD912" s="55"/>
      <c r="AE912" s="67"/>
    </row>
    <row r="913">
      <c r="Q913" s="55"/>
      <c r="R913" s="55"/>
      <c r="S913" s="55"/>
      <c r="T913" s="55"/>
      <c r="U913" s="55"/>
      <c r="V913" s="55"/>
      <c r="W913" s="55"/>
      <c r="X913" s="55"/>
      <c r="Y913" s="55"/>
      <c r="Z913" s="55"/>
      <c r="AA913" s="55"/>
      <c r="AB913" s="55"/>
      <c r="AC913" s="55"/>
      <c r="AD913" s="55"/>
      <c r="AE913" s="67"/>
    </row>
    <row r="914">
      <c r="Q914" s="55"/>
      <c r="R914" s="55"/>
      <c r="S914" s="55"/>
      <c r="T914" s="55"/>
      <c r="U914" s="55"/>
      <c r="V914" s="55"/>
      <c r="W914" s="55"/>
      <c r="X914" s="55"/>
      <c r="Y914" s="55"/>
      <c r="Z914" s="55"/>
      <c r="AA914" s="55"/>
      <c r="AB914" s="55"/>
      <c r="AC914" s="55"/>
      <c r="AD914" s="55"/>
      <c r="AE914" s="67"/>
    </row>
    <row r="915">
      <c r="Q915" s="55"/>
      <c r="R915" s="55"/>
      <c r="S915" s="55"/>
      <c r="T915" s="55"/>
      <c r="U915" s="55"/>
      <c r="V915" s="55"/>
      <c r="W915" s="55"/>
      <c r="X915" s="55"/>
      <c r="Y915" s="55"/>
      <c r="Z915" s="55"/>
      <c r="AA915" s="55"/>
      <c r="AB915" s="55"/>
      <c r="AC915" s="55"/>
      <c r="AD915" s="55"/>
      <c r="AE915" s="67"/>
    </row>
    <row r="916">
      <c r="Q916" s="55"/>
      <c r="R916" s="55"/>
      <c r="S916" s="55"/>
      <c r="T916" s="55"/>
      <c r="U916" s="55"/>
      <c r="V916" s="55"/>
      <c r="W916" s="55"/>
      <c r="X916" s="55"/>
      <c r="Y916" s="55"/>
      <c r="Z916" s="55"/>
      <c r="AA916" s="55"/>
      <c r="AB916" s="55"/>
      <c r="AC916" s="55"/>
      <c r="AD916" s="55"/>
      <c r="AE916" s="67"/>
    </row>
    <row r="917">
      <c r="Q917" s="55"/>
      <c r="R917" s="55"/>
      <c r="S917" s="55"/>
      <c r="T917" s="55"/>
      <c r="U917" s="55"/>
      <c r="V917" s="55"/>
      <c r="W917" s="55"/>
      <c r="X917" s="55"/>
      <c r="Y917" s="55"/>
      <c r="Z917" s="55"/>
      <c r="AA917" s="55"/>
      <c r="AB917" s="55"/>
      <c r="AC917" s="55"/>
      <c r="AD917" s="55"/>
      <c r="AE917" s="67"/>
    </row>
    <row r="918">
      <c r="Q918" s="55"/>
      <c r="R918" s="55"/>
      <c r="S918" s="55"/>
      <c r="T918" s="55"/>
      <c r="U918" s="55"/>
      <c r="V918" s="55"/>
      <c r="W918" s="55"/>
      <c r="X918" s="55"/>
      <c r="Y918" s="55"/>
      <c r="Z918" s="55"/>
      <c r="AA918" s="55"/>
      <c r="AB918" s="55"/>
      <c r="AC918" s="55"/>
      <c r="AD918" s="55"/>
      <c r="AE918" s="67"/>
    </row>
    <row r="919">
      <c r="Q919" s="55"/>
      <c r="R919" s="55"/>
      <c r="S919" s="55"/>
      <c r="T919" s="55"/>
      <c r="U919" s="55"/>
      <c r="V919" s="55"/>
      <c r="W919" s="55"/>
      <c r="X919" s="55"/>
      <c r="Y919" s="55"/>
      <c r="Z919" s="55"/>
      <c r="AA919" s="55"/>
      <c r="AB919" s="55"/>
      <c r="AC919" s="55"/>
      <c r="AD919" s="55"/>
      <c r="AE919" s="67"/>
    </row>
    <row r="920">
      <c r="Q920" s="55"/>
      <c r="R920" s="55"/>
      <c r="S920" s="55"/>
      <c r="T920" s="55"/>
      <c r="U920" s="55"/>
      <c r="V920" s="55"/>
      <c r="W920" s="55"/>
      <c r="X920" s="55"/>
      <c r="Y920" s="55"/>
      <c r="Z920" s="55"/>
      <c r="AA920" s="55"/>
      <c r="AB920" s="55"/>
      <c r="AC920" s="55"/>
      <c r="AD920" s="55"/>
      <c r="AE920" s="67"/>
    </row>
    <row r="921">
      <c r="Q921" s="55"/>
      <c r="R921" s="55"/>
      <c r="S921" s="55"/>
      <c r="T921" s="55"/>
      <c r="U921" s="55"/>
      <c r="V921" s="55"/>
      <c r="W921" s="55"/>
      <c r="X921" s="55"/>
      <c r="Y921" s="55"/>
      <c r="Z921" s="55"/>
      <c r="AA921" s="55"/>
      <c r="AB921" s="55"/>
      <c r="AC921" s="55"/>
      <c r="AD921" s="55"/>
      <c r="AE921" s="67"/>
    </row>
    <row r="922">
      <c r="Q922" s="55"/>
      <c r="R922" s="55"/>
      <c r="S922" s="55"/>
      <c r="T922" s="55"/>
      <c r="U922" s="55"/>
      <c r="V922" s="55"/>
      <c r="W922" s="55"/>
      <c r="X922" s="55"/>
      <c r="Y922" s="55"/>
      <c r="Z922" s="55"/>
      <c r="AA922" s="55"/>
      <c r="AB922" s="55"/>
      <c r="AC922" s="55"/>
      <c r="AD922" s="55"/>
      <c r="AE922" s="67"/>
    </row>
    <row r="923">
      <c r="Q923" s="55"/>
      <c r="R923" s="55"/>
      <c r="S923" s="55"/>
      <c r="T923" s="55"/>
      <c r="U923" s="55"/>
      <c r="V923" s="55"/>
      <c r="W923" s="55"/>
      <c r="X923" s="55"/>
      <c r="Y923" s="55"/>
      <c r="Z923" s="55"/>
      <c r="AA923" s="55"/>
      <c r="AB923" s="55"/>
      <c r="AC923" s="55"/>
      <c r="AD923" s="55"/>
      <c r="AE923" s="67"/>
    </row>
    <row r="924">
      <c r="Q924" s="55"/>
      <c r="R924" s="55"/>
      <c r="S924" s="55"/>
      <c r="T924" s="55"/>
      <c r="U924" s="55"/>
      <c r="V924" s="55"/>
      <c r="W924" s="55"/>
      <c r="X924" s="55"/>
      <c r="Y924" s="55"/>
      <c r="Z924" s="55"/>
      <c r="AA924" s="55"/>
      <c r="AB924" s="55"/>
      <c r="AC924" s="55"/>
      <c r="AD924" s="55"/>
      <c r="AE924" s="67"/>
    </row>
    <row r="925">
      <c r="Q925" s="55"/>
      <c r="R925" s="55"/>
      <c r="S925" s="55"/>
      <c r="T925" s="55"/>
      <c r="U925" s="55"/>
      <c r="V925" s="55"/>
      <c r="W925" s="55"/>
      <c r="X925" s="55"/>
      <c r="Y925" s="55"/>
      <c r="Z925" s="55"/>
      <c r="AA925" s="55"/>
      <c r="AB925" s="55"/>
      <c r="AC925" s="55"/>
      <c r="AD925" s="55"/>
      <c r="AE925" s="67"/>
    </row>
    <row r="926">
      <c r="Q926" s="55"/>
      <c r="R926" s="55"/>
      <c r="S926" s="55"/>
      <c r="T926" s="55"/>
      <c r="U926" s="55"/>
      <c r="V926" s="55"/>
      <c r="W926" s="55"/>
      <c r="X926" s="55"/>
      <c r="Y926" s="55"/>
      <c r="Z926" s="55"/>
      <c r="AA926" s="55"/>
      <c r="AB926" s="55"/>
      <c r="AC926" s="55"/>
      <c r="AD926" s="55"/>
      <c r="AE926" s="67"/>
    </row>
    <row r="927">
      <c r="Q927" s="55"/>
      <c r="R927" s="55"/>
      <c r="S927" s="55"/>
      <c r="T927" s="55"/>
      <c r="U927" s="55"/>
      <c r="V927" s="55"/>
      <c r="W927" s="55"/>
      <c r="X927" s="55"/>
      <c r="Y927" s="55"/>
      <c r="Z927" s="55"/>
      <c r="AA927" s="55"/>
      <c r="AB927" s="55"/>
      <c r="AC927" s="55"/>
      <c r="AD927" s="55"/>
      <c r="AE927" s="67"/>
    </row>
    <row r="928">
      <c r="Q928" s="55"/>
      <c r="R928" s="55"/>
      <c r="S928" s="55"/>
      <c r="T928" s="55"/>
      <c r="U928" s="55"/>
      <c r="V928" s="55"/>
      <c r="W928" s="55"/>
      <c r="X928" s="55"/>
      <c r="Y928" s="55"/>
      <c r="Z928" s="55"/>
      <c r="AA928" s="55"/>
      <c r="AB928" s="55"/>
      <c r="AC928" s="55"/>
      <c r="AD928" s="55"/>
      <c r="AE928" s="67"/>
    </row>
    <row r="929">
      <c r="Q929" s="55"/>
      <c r="R929" s="55"/>
      <c r="S929" s="55"/>
      <c r="T929" s="55"/>
      <c r="U929" s="55"/>
      <c r="V929" s="55"/>
      <c r="W929" s="55"/>
      <c r="X929" s="55"/>
      <c r="Y929" s="55"/>
      <c r="Z929" s="55"/>
      <c r="AA929" s="55"/>
      <c r="AB929" s="55"/>
      <c r="AC929" s="55"/>
      <c r="AD929" s="55"/>
      <c r="AE929" s="67"/>
    </row>
    <row r="930">
      <c r="Q930" s="55"/>
      <c r="R930" s="55"/>
      <c r="S930" s="55"/>
      <c r="T930" s="55"/>
      <c r="U930" s="55"/>
      <c r="V930" s="55"/>
      <c r="W930" s="55"/>
      <c r="X930" s="55"/>
      <c r="Y930" s="55"/>
      <c r="Z930" s="55"/>
      <c r="AA930" s="55"/>
      <c r="AB930" s="55"/>
      <c r="AC930" s="55"/>
      <c r="AD930" s="55"/>
      <c r="AE930" s="67"/>
    </row>
    <row r="931">
      <c r="Q931" s="55"/>
      <c r="R931" s="55"/>
      <c r="S931" s="55"/>
      <c r="T931" s="55"/>
      <c r="U931" s="55"/>
      <c r="V931" s="55"/>
      <c r="W931" s="55"/>
      <c r="X931" s="55"/>
      <c r="Y931" s="55"/>
      <c r="Z931" s="55"/>
      <c r="AA931" s="55"/>
      <c r="AB931" s="55"/>
      <c r="AC931" s="55"/>
      <c r="AD931" s="55"/>
      <c r="AE931" s="67"/>
    </row>
    <row r="932">
      <c r="Q932" s="55"/>
      <c r="R932" s="55"/>
      <c r="S932" s="55"/>
      <c r="T932" s="55"/>
      <c r="U932" s="55"/>
      <c r="V932" s="55"/>
      <c r="W932" s="55"/>
      <c r="X932" s="55"/>
      <c r="Y932" s="55"/>
      <c r="Z932" s="55"/>
      <c r="AA932" s="55"/>
      <c r="AB932" s="55"/>
      <c r="AC932" s="55"/>
      <c r="AD932" s="55"/>
      <c r="AE932" s="67"/>
    </row>
    <row r="933">
      <c r="Q933" s="55"/>
      <c r="R933" s="55"/>
      <c r="S933" s="55"/>
      <c r="T933" s="55"/>
      <c r="U933" s="55"/>
      <c r="V933" s="55"/>
      <c r="W933" s="55"/>
      <c r="X933" s="55"/>
      <c r="Y933" s="55"/>
      <c r="Z933" s="55"/>
      <c r="AA933" s="55"/>
      <c r="AB933" s="55"/>
      <c r="AC933" s="55"/>
      <c r="AD933" s="55"/>
      <c r="AE933" s="67"/>
    </row>
    <row r="934">
      <c r="Q934" s="55"/>
      <c r="R934" s="55"/>
      <c r="S934" s="55"/>
      <c r="T934" s="55"/>
      <c r="U934" s="55"/>
      <c r="V934" s="55"/>
      <c r="W934" s="55"/>
      <c r="X934" s="55"/>
      <c r="Y934" s="55"/>
      <c r="Z934" s="55"/>
      <c r="AA934" s="55"/>
      <c r="AB934" s="55"/>
      <c r="AC934" s="55"/>
      <c r="AD934" s="55"/>
      <c r="AE934" s="67"/>
    </row>
    <row r="935">
      <c r="Q935" s="55"/>
      <c r="R935" s="55"/>
      <c r="S935" s="55"/>
      <c r="T935" s="55"/>
      <c r="U935" s="55"/>
      <c r="V935" s="55"/>
      <c r="W935" s="55"/>
      <c r="X935" s="55"/>
      <c r="Y935" s="55"/>
      <c r="Z935" s="55"/>
      <c r="AA935" s="55"/>
      <c r="AB935" s="55"/>
      <c r="AC935" s="55"/>
      <c r="AD935" s="55"/>
      <c r="AE935" s="67"/>
    </row>
    <row r="936">
      <c r="Q936" s="55"/>
      <c r="R936" s="55"/>
      <c r="S936" s="55"/>
      <c r="T936" s="55"/>
      <c r="U936" s="55"/>
      <c r="V936" s="55"/>
      <c r="W936" s="55"/>
      <c r="X936" s="55"/>
      <c r="Y936" s="55"/>
      <c r="Z936" s="55"/>
      <c r="AA936" s="55"/>
      <c r="AB936" s="55"/>
      <c r="AC936" s="55"/>
      <c r="AD936" s="55"/>
      <c r="AE936" s="67"/>
    </row>
    <row r="937">
      <c r="Q937" s="55"/>
      <c r="R937" s="55"/>
      <c r="S937" s="55"/>
      <c r="T937" s="55"/>
      <c r="U937" s="55"/>
      <c r="V937" s="55"/>
      <c r="W937" s="55"/>
      <c r="X937" s="55"/>
      <c r="Y937" s="55"/>
      <c r="Z937" s="55"/>
      <c r="AA937" s="55"/>
      <c r="AB937" s="55"/>
      <c r="AC937" s="55"/>
      <c r="AD937" s="55"/>
      <c r="AE937" s="67"/>
    </row>
    <row r="938">
      <c r="Q938" s="55"/>
      <c r="R938" s="55"/>
      <c r="S938" s="55"/>
      <c r="T938" s="55"/>
      <c r="U938" s="55"/>
      <c r="V938" s="55"/>
      <c r="W938" s="55"/>
      <c r="X938" s="55"/>
      <c r="Y938" s="55"/>
      <c r="Z938" s="55"/>
      <c r="AA938" s="55"/>
      <c r="AB938" s="55"/>
      <c r="AC938" s="55"/>
      <c r="AD938" s="55"/>
      <c r="AE938" s="67"/>
    </row>
    <row r="939">
      <c r="Q939" s="55"/>
      <c r="R939" s="55"/>
      <c r="S939" s="55"/>
      <c r="T939" s="55"/>
      <c r="U939" s="55"/>
      <c r="V939" s="55"/>
      <c r="W939" s="55"/>
      <c r="X939" s="55"/>
      <c r="Y939" s="55"/>
      <c r="Z939" s="55"/>
      <c r="AA939" s="55"/>
      <c r="AB939" s="55"/>
      <c r="AC939" s="55"/>
      <c r="AD939" s="55"/>
      <c r="AE939" s="67"/>
    </row>
    <row r="940">
      <c r="Q940" s="55"/>
      <c r="R940" s="55"/>
      <c r="S940" s="55"/>
      <c r="T940" s="55"/>
      <c r="U940" s="55"/>
      <c r="V940" s="55"/>
      <c r="W940" s="55"/>
      <c r="X940" s="55"/>
      <c r="Y940" s="55"/>
      <c r="Z940" s="55"/>
      <c r="AA940" s="55"/>
      <c r="AB940" s="55"/>
      <c r="AC940" s="55"/>
      <c r="AD940" s="55"/>
      <c r="AE940" s="67"/>
    </row>
    <row r="941">
      <c r="Q941" s="55"/>
      <c r="R941" s="55"/>
      <c r="S941" s="55"/>
      <c r="T941" s="55"/>
      <c r="U941" s="55"/>
      <c r="V941" s="55"/>
      <c r="W941" s="55"/>
      <c r="X941" s="55"/>
      <c r="Y941" s="55"/>
      <c r="Z941" s="55"/>
      <c r="AA941" s="55"/>
      <c r="AB941" s="55"/>
      <c r="AC941" s="55"/>
      <c r="AD941" s="55"/>
      <c r="AE941" s="67"/>
    </row>
    <row r="942">
      <c r="Q942" s="55"/>
      <c r="R942" s="55"/>
      <c r="S942" s="55"/>
      <c r="T942" s="55"/>
      <c r="U942" s="55"/>
      <c r="V942" s="55"/>
      <c r="W942" s="55"/>
      <c r="X942" s="55"/>
      <c r="Y942" s="55"/>
      <c r="Z942" s="55"/>
      <c r="AA942" s="55"/>
      <c r="AB942" s="55"/>
      <c r="AC942" s="55"/>
      <c r="AD942" s="55"/>
      <c r="AE942" s="67"/>
    </row>
    <row r="943">
      <c r="Q943" s="55"/>
      <c r="R943" s="55"/>
      <c r="S943" s="55"/>
      <c r="T943" s="55"/>
      <c r="U943" s="55"/>
      <c r="V943" s="55"/>
      <c r="W943" s="55"/>
      <c r="X943" s="55"/>
      <c r="Y943" s="55"/>
      <c r="Z943" s="55"/>
      <c r="AA943" s="55"/>
      <c r="AB943" s="55"/>
      <c r="AC943" s="55"/>
      <c r="AD943" s="55"/>
      <c r="AE943" s="67"/>
    </row>
    <row r="944">
      <c r="Q944" s="55"/>
      <c r="R944" s="55"/>
      <c r="S944" s="55"/>
      <c r="T944" s="55"/>
      <c r="U944" s="55"/>
      <c r="V944" s="55"/>
      <c r="W944" s="55"/>
      <c r="X944" s="55"/>
      <c r="Y944" s="55"/>
      <c r="Z944" s="55"/>
      <c r="AA944" s="55"/>
      <c r="AB944" s="55"/>
      <c r="AC944" s="55"/>
      <c r="AD944" s="55"/>
      <c r="AE944" s="67"/>
    </row>
    <row r="945">
      <c r="Q945" s="55"/>
      <c r="R945" s="55"/>
      <c r="S945" s="55"/>
      <c r="T945" s="55"/>
      <c r="U945" s="55"/>
      <c r="V945" s="55"/>
      <c r="W945" s="55"/>
      <c r="X945" s="55"/>
      <c r="Y945" s="55"/>
      <c r="Z945" s="55"/>
      <c r="AA945" s="55"/>
      <c r="AB945" s="55"/>
      <c r="AC945" s="55"/>
      <c r="AD945" s="55"/>
      <c r="AE945" s="67"/>
    </row>
    <row r="946">
      <c r="Q946" s="55"/>
      <c r="R946" s="55"/>
      <c r="S946" s="55"/>
      <c r="T946" s="55"/>
      <c r="U946" s="55"/>
      <c r="V946" s="55"/>
      <c r="W946" s="55"/>
      <c r="X946" s="55"/>
      <c r="Y946" s="55"/>
      <c r="Z946" s="55"/>
      <c r="AA946" s="55"/>
      <c r="AB946" s="55"/>
      <c r="AC946" s="55"/>
      <c r="AD946" s="55"/>
      <c r="AE946" s="67"/>
    </row>
    <row r="947">
      <c r="Q947" s="55"/>
      <c r="R947" s="55"/>
      <c r="S947" s="55"/>
      <c r="T947" s="55"/>
      <c r="U947" s="55"/>
      <c r="V947" s="55"/>
      <c r="W947" s="55"/>
      <c r="X947" s="55"/>
      <c r="Y947" s="55"/>
      <c r="Z947" s="55"/>
      <c r="AA947" s="55"/>
      <c r="AB947" s="55"/>
      <c r="AC947" s="55"/>
      <c r="AD947" s="55"/>
      <c r="AE947" s="67"/>
    </row>
    <row r="948">
      <c r="Q948" s="55"/>
      <c r="R948" s="55"/>
      <c r="S948" s="55"/>
      <c r="T948" s="55"/>
      <c r="U948" s="55"/>
      <c r="V948" s="55"/>
      <c r="W948" s="55"/>
      <c r="X948" s="55"/>
      <c r="Y948" s="55"/>
      <c r="Z948" s="55"/>
      <c r="AA948" s="55"/>
      <c r="AB948" s="55"/>
      <c r="AC948" s="55"/>
      <c r="AD948" s="55"/>
      <c r="AE948" s="67"/>
    </row>
    <row r="949">
      <c r="Q949" s="55"/>
      <c r="R949" s="55"/>
      <c r="S949" s="55"/>
      <c r="T949" s="55"/>
      <c r="U949" s="55"/>
      <c r="V949" s="55"/>
      <c r="W949" s="55"/>
      <c r="X949" s="55"/>
      <c r="Y949" s="55"/>
      <c r="Z949" s="55"/>
      <c r="AA949" s="55"/>
      <c r="AB949" s="55"/>
      <c r="AC949" s="55"/>
      <c r="AD949" s="55"/>
      <c r="AE949" s="67"/>
    </row>
    <row r="950">
      <c r="Q950" s="55"/>
      <c r="R950" s="55"/>
      <c r="S950" s="55"/>
      <c r="T950" s="55"/>
      <c r="U950" s="55"/>
      <c r="V950" s="55"/>
      <c r="W950" s="55"/>
      <c r="X950" s="55"/>
      <c r="Y950" s="55"/>
      <c r="Z950" s="55"/>
      <c r="AA950" s="55"/>
      <c r="AB950" s="55"/>
      <c r="AC950" s="55"/>
      <c r="AD950" s="55"/>
      <c r="AE950" s="67"/>
    </row>
    <row r="951">
      <c r="Q951" s="55"/>
      <c r="R951" s="55"/>
      <c r="S951" s="55"/>
      <c r="T951" s="55"/>
      <c r="U951" s="55"/>
      <c r="V951" s="55"/>
      <c r="W951" s="55"/>
      <c r="X951" s="55"/>
      <c r="Y951" s="55"/>
      <c r="Z951" s="55"/>
      <c r="AA951" s="55"/>
      <c r="AB951" s="55"/>
      <c r="AC951" s="55"/>
      <c r="AD951" s="55"/>
      <c r="AE951" s="67"/>
    </row>
    <row r="952">
      <c r="Q952" s="55"/>
      <c r="R952" s="55"/>
      <c r="S952" s="55"/>
      <c r="T952" s="55"/>
      <c r="U952" s="55"/>
      <c r="V952" s="55"/>
      <c r="W952" s="55"/>
      <c r="X952" s="55"/>
      <c r="Y952" s="55"/>
      <c r="Z952" s="55"/>
      <c r="AA952" s="55"/>
      <c r="AB952" s="55"/>
      <c r="AC952" s="55"/>
      <c r="AD952" s="55"/>
      <c r="AE952" s="67"/>
    </row>
    <row r="953">
      <c r="Q953" s="55"/>
      <c r="R953" s="55"/>
      <c r="S953" s="55"/>
      <c r="T953" s="55"/>
      <c r="U953" s="55"/>
      <c r="V953" s="55"/>
      <c r="W953" s="55"/>
      <c r="X953" s="55"/>
      <c r="Y953" s="55"/>
      <c r="Z953" s="55"/>
      <c r="AA953" s="55"/>
      <c r="AB953" s="55"/>
      <c r="AC953" s="55"/>
      <c r="AD953" s="55"/>
      <c r="AE953" s="67"/>
    </row>
    <row r="954">
      <c r="Q954" s="55"/>
      <c r="R954" s="55"/>
      <c r="S954" s="55"/>
      <c r="T954" s="55"/>
      <c r="U954" s="55"/>
      <c r="V954" s="55"/>
      <c r="W954" s="55"/>
      <c r="X954" s="55"/>
      <c r="Y954" s="55"/>
      <c r="Z954" s="55"/>
      <c r="AA954" s="55"/>
      <c r="AB954" s="55"/>
      <c r="AC954" s="55"/>
      <c r="AD954" s="55"/>
      <c r="AE954" s="67"/>
    </row>
    <row r="955">
      <c r="Q955" s="55"/>
      <c r="R955" s="55"/>
      <c r="S955" s="55"/>
      <c r="T955" s="55"/>
      <c r="U955" s="55"/>
      <c r="V955" s="55"/>
      <c r="W955" s="55"/>
      <c r="X955" s="55"/>
      <c r="Y955" s="55"/>
      <c r="Z955" s="55"/>
      <c r="AA955" s="55"/>
      <c r="AB955" s="55"/>
      <c r="AC955" s="55"/>
      <c r="AD955" s="55"/>
      <c r="AE955" s="67"/>
    </row>
    <row r="956">
      <c r="Q956" s="55"/>
      <c r="R956" s="55"/>
      <c r="S956" s="55"/>
      <c r="T956" s="55"/>
      <c r="U956" s="55"/>
      <c r="V956" s="55"/>
      <c r="W956" s="55"/>
      <c r="X956" s="55"/>
      <c r="Y956" s="55"/>
      <c r="Z956" s="55"/>
      <c r="AA956" s="55"/>
      <c r="AB956" s="55"/>
      <c r="AC956" s="55"/>
      <c r="AD956" s="55"/>
      <c r="AE956" s="67"/>
    </row>
    <row r="957">
      <c r="Q957" s="55"/>
      <c r="R957" s="55"/>
      <c r="S957" s="55"/>
      <c r="T957" s="55"/>
      <c r="U957" s="55"/>
      <c r="V957" s="55"/>
      <c r="W957" s="55"/>
      <c r="X957" s="55"/>
      <c r="Y957" s="55"/>
      <c r="Z957" s="55"/>
      <c r="AA957" s="55"/>
      <c r="AB957" s="55"/>
      <c r="AC957" s="55"/>
      <c r="AD957" s="55"/>
      <c r="AE957" s="67"/>
    </row>
    <row r="958">
      <c r="Q958" s="55"/>
      <c r="R958" s="55"/>
      <c r="S958" s="55"/>
      <c r="T958" s="55"/>
      <c r="U958" s="55"/>
      <c r="V958" s="55"/>
      <c r="W958" s="55"/>
      <c r="X958" s="55"/>
      <c r="Y958" s="55"/>
      <c r="Z958" s="55"/>
      <c r="AA958" s="55"/>
      <c r="AB958" s="55"/>
      <c r="AC958" s="55"/>
      <c r="AD958" s="55"/>
      <c r="AE958" s="67"/>
    </row>
    <row r="959">
      <c r="Q959" s="55"/>
      <c r="R959" s="55"/>
      <c r="S959" s="55"/>
      <c r="T959" s="55"/>
      <c r="U959" s="55"/>
      <c r="V959" s="55"/>
      <c r="W959" s="55"/>
      <c r="X959" s="55"/>
      <c r="Y959" s="55"/>
      <c r="Z959" s="55"/>
      <c r="AA959" s="55"/>
      <c r="AB959" s="55"/>
      <c r="AC959" s="55"/>
      <c r="AD959" s="55"/>
      <c r="AE959" s="67"/>
    </row>
    <row r="960">
      <c r="Q960" s="55"/>
      <c r="R960" s="55"/>
      <c r="S960" s="55"/>
      <c r="T960" s="55"/>
      <c r="U960" s="55"/>
      <c r="V960" s="55"/>
      <c r="W960" s="55"/>
      <c r="X960" s="55"/>
      <c r="Y960" s="55"/>
      <c r="Z960" s="55"/>
      <c r="AA960" s="55"/>
      <c r="AB960" s="55"/>
      <c r="AC960" s="55"/>
      <c r="AD960" s="55"/>
      <c r="AE960" s="67"/>
    </row>
    <row r="961">
      <c r="Q961" s="55"/>
      <c r="R961" s="55"/>
      <c r="S961" s="55"/>
      <c r="T961" s="55"/>
      <c r="U961" s="55"/>
      <c r="V961" s="55"/>
      <c r="W961" s="55"/>
      <c r="X961" s="55"/>
      <c r="Y961" s="55"/>
      <c r="Z961" s="55"/>
      <c r="AA961" s="55"/>
      <c r="AB961" s="55"/>
      <c r="AC961" s="55"/>
      <c r="AD961" s="55"/>
      <c r="AE961" s="67"/>
    </row>
    <row r="962">
      <c r="Q962" s="55"/>
      <c r="R962" s="55"/>
      <c r="S962" s="55"/>
      <c r="T962" s="55"/>
      <c r="U962" s="55"/>
      <c r="V962" s="55"/>
      <c r="W962" s="55"/>
      <c r="X962" s="55"/>
      <c r="Y962" s="55"/>
      <c r="Z962" s="55"/>
      <c r="AA962" s="55"/>
      <c r="AB962" s="55"/>
      <c r="AC962" s="55"/>
      <c r="AD962" s="55"/>
      <c r="AE962" s="67"/>
    </row>
    <row r="963">
      <c r="Q963" s="55"/>
      <c r="R963" s="55"/>
      <c r="S963" s="55"/>
      <c r="T963" s="55"/>
      <c r="U963" s="55"/>
      <c r="V963" s="55"/>
      <c r="W963" s="55"/>
      <c r="X963" s="55"/>
      <c r="Y963" s="55"/>
      <c r="Z963" s="55"/>
      <c r="AA963" s="55"/>
      <c r="AB963" s="55"/>
      <c r="AC963" s="55"/>
      <c r="AD963" s="55"/>
      <c r="AE963" s="67"/>
    </row>
    <row r="964">
      <c r="Q964" s="55"/>
      <c r="R964" s="55"/>
      <c r="S964" s="55"/>
      <c r="T964" s="55"/>
      <c r="U964" s="55"/>
      <c r="V964" s="55"/>
      <c r="W964" s="55"/>
      <c r="X964" s="55"/>
      <c r="Y964" s="55"/>
      <c r="Z964" s="55"/>
      <c r="AA964" s="55"/>
      <c r="AB964" s="55"/>
      <c r="AC964" s="55"/>
      <c r="AD964" s="55"/>
      <c r="AE964" s="67"/>
    </row>
    <row r="965">
      <c r="Q965" s="55"/>
      <c r="R965" s="55"/>
      <c r="S965" s="55"/>
      <c r="T965" s="55"/>
      <c r="U965" s="55"/>
      <c r="V965" s="55"/>
      <c r="W965" s="55"/>
      <c r="X965" s="55"/>
      <c r="Y965" s="55"/>
      <c r="Z965" s="55"/>
      <c r="AA965" s="55"/>
      <c r="AB965" s="55"/>
      <c r="AC965" s="55"/>
      <c r="AD965" s="55"/>
      <c r="AE965" s="67"/>
    </row>
    <row r="966">
      <c r="Q966" s="55"/>
      <c r="R966" s="55"/>
      <c r="S966" s="55"/>
      <c r="T966" s="55"/>
      <c r="U966" s="55"/>
      <c r="V966" s="55"/>
      <c r="W966" s="55"/>
      <c r="X966" s="55"/>
      <c r="Y966" s="55"/>
      <c r="Z966" s="55"/>
      <c r="AA966" s="55"/>
      <c r="AB966" s="55"/>
      <c r="AC966" s="55"/>
      <c r="AD966" s="55"/>
      <c r="AE966" s="67"/>
    </row>
    <row r="967">
      <c r="Q967" s="55"/>
      <c r="R967" s="55"/>
      <c r="S967" s="55"/>
      <c r="T967" s="55"/>
      <c r="U967" s="55"/>
      <c r="V967" s="55"/>
      <c r="W967" s="55"/>
      <c r="X967" s="55"/>
      <c r="Y967" s="55"/>
      <c r="Z967" s="55"/>
      <c r="AA967" s="55"/>
      <c r="AB967" s="55"/>
      <c r="AC967" s="55"/>
      <c r="AD967" s="55"/>
      <c r="AE967" s="67"/>
    </row>
    <row r="968">
      <c r="Q968" s="55"/>
      <c r="R968" s="55"/>
      <c r="S968" s="55"/>
      <c r="T968" s="55"/>
      <c r="U968" s="55"/>
      <c r="V968" s="55"/>
      <c r="W968" s="55"/>
      <c r="X968" s="55"/>
      <c r="Y968" s="55"/>
      <c r="Z968" s="55"/>
      <c r="AA968" s="55"/>
      <c r="AB968" s="55"/>
      <c r="AC968" s="55"/>
      <c r="AD968" s="55"/>
      <c r="AE968" s="67"/>
    </row>
    <row r="969">
      <c r="Q969" s="55"/>
      <c r="R969" s="55"/>
      <c r="S969" s="55"/>
      <c r="T969" s="55"/>
      <c r="U969" s="55"/>
      <c r="V969" s="55"/>
      <c r="W969" s="55"/>
      <c r="X969" s="55"/>
      <c r="Y969" s="55"/>
      <c r="Z969" s="55"/>
      <c r="AA969" s="55"/>
      <c r="AB969" s="55"/>
      <c r="AC969" s="55"/>
      <c r="AD969" s="55"/>
      <c r="AE969" s="67"/>
    </row>
    <row r="970">
      <c r="Q970" s="55"/>
      <c r="R970" s="55"/>
      <c r="S970" s="55"/>
      <c r="T970" s="55"/>
      <c r="U970" s="55"/>
      <c r="V970" s="55"/>
      <c r="W970" s="55"/>
      <c r="X970" s="55"/>
      <c r="Y970" s="55"/>
      <c r="Z970" s="55"/>
      <c r="AA970" s="55"/>
      <c r="AB970" s="55"/>
      <c r="AC970" s="55"/>
      <c r="AD970" s="55"/>
      <c r="AE970" s="67"/>
    </row>
  </sheetData>
  <mergeCells count="353">
    <mergeCell ref="P26:P27"/>
    <mergeCell ref="Q26:Q27"/>
    <mergeCell ref="R26:R27"/>
    <mergeCell ref="S26:S27"/>
    <mergeCell ref="T26:T27"/>
    <mergeCell ref="U26:U27"/>
    <mergeCell ref="V26:V27"/>
    <mergeCell ref="W26:W27"/>
    <mergeCell ref="X26:X27"/>
    <mergeCell ref="Y26:Y27"/>
    <mergeCell ref="Z26:Z27"/>
    <mergeCell ref="AA26:AA27"/>
    <mergeCell ref="AB26:AB27"/>
    <mergeCell ref="AC26:AC27"/>
    <mergeCell ref="B22:E24"/>
    <mergeCell ref="B25:E25"/>
    <mergeCell ref="F25:I25"/>
    <mergeCell ref="J25:R25"/>
    <mergeCell ref="S25:AD25"/>
    <mergeCell ref="B26:B27"/>
    <mergeCell ref="C26:C27"/>
    <mergeCell ref="AD26:AD27"/>
    <mergeCell ref="D26:D27"/>
    <mergeCell ref="E26:E27"/>
    <mergeCell ref="B28:B34"/>
    <mergeCell ref="B35:AD35"/>
    <mergeCell ref="S40:AD40"/>
    <mergeCell ref="F26:F27"/>
    <mergeCell ref="G26:G27"/>
    <mergeCell ref="B40:E40"/>
    <mergeCell ref="F40:I40"/>
    <mergeCell ref="B41:B42"/>
    <mergeCell ref="C41:C42"/>
    <mergeCell ref="D41:D42"/>
    <mergeCell ref="I41:I42"/>
    <mergeCell ref="J41:J42"/>
    <mergeCell ref="K41:K42"/>
    <mergeCell ref="L41:L42"/>
    <mergeCell ref="M41:M42"/>
    <mergeCell ref="N41:N42"/>
    <mergeCell ref="O41:O42"/>
    <mergeCell ref="W41:W42"/>
    <mergeCell ref="X41:X42"/>
    <mergeCell ref="Y41:Y42"/>
    <mergeCell ref="Z41:Z42"/>
    <mergeCell ref="AA41:AA42"/>
    <mergeCell ref="AB41:AB42"/>
    <mergeCell ref="AC41:AC42"/>
    <mergeCell ref="AD41:AD42"/>
    <mergeCell ref="P41:P42"/>
    <mergeCell ref="Q41:Q42"/>
    <mergeCell ref="R41:R42"/>
    <mergeCell ref="S41:S42"/>
    <mergeCell ref="T41:T42"/>
    <mergeCell ref="U41:U42"/>
    <mergeCell ref="V41:V42"/>
    <mergeCell ref="E41:E42"/>
    <mergeCell ref="F41:F42"/>
    <mergeCell ref="B43:B49"/>
    <mergeCell ref="B50:AD50"/>
    <mergeCell ref="S55:AD55"/>
    <mergeCell ref="H56:H57"/>
    <mergeCell ref="I56:I57"/>
    <mergeCell ref="J56:J57"/>
    <mergeCell ref="K56:K57"/>
    <mergeCell ref="L56:L57"/>
    <mergeCell ref="M56:M57"/>
    <mergeCell ref="N56:N57"/>
    <mergeCell ref="O56:O57"/>
    <mergeCell ref="G41:G42"/>
    <mergeCell ref="H41:H42"/>
    <mergeCell ref="B55:E55"/>
    <mergeCell ref="F55:I55"/>
    <mergeCell ref="J55:R55"/>
    <mergeCell ref="B56:B57"/>
    <mergeCell ref="C56:C57"/>
    <mergeCell ref="R56:R57"/>
    <mergeCell ref="X56:X57"/>
    <mergeCell ref="Y56:Y57"/>
    <mergeCell ref="Z56:Z57"/>
    <mergeCell ref="AA56:AA57"/>
    <mergeCell ref="AB56:AB57"/>
    <mergeCell ref="AC56:AC57"/>
    <mergeCell ref="AD56:AD57"/>
    <mergeCell ref="P56:P57"/>
    <mergeCell ref="Q56:Q57"/>
    <mergeCell ref="S56:S57"/>
    <mergeCell ref="T56:T57"/>
    <mergeCell ref="U56:U57"/>
    <mergeCell ref="V56:V57"/>
    <mergeCell ref="W56:W57"/>
    <mergeCell ref="D56:D57"/>
    <mergeCell ref="E56:E57"/>
    <mergeCell ref="B58:B64"/>
    <mergeCell ref="B65:AD65"/>
    <mergeCell ref="S70:AD70"/>
    <mergeCell ref="H71:H72"/>
    <mergeCell ref="I71:I72"/>
    <mergeCell ref="J71:J72"/>
    <mergeCell ref="K71:K72"/>
    <mergeCell ref="L71:L72"/>
    <mergeCell ref="M71:M72"/>
    <mergeCell ref="N71:N72"/>
    <mergeCell ref="O71:O72"/>
    <mergeCell ref="F56:F57"/>
    <mergeCell ref="G56:G57"/>
    <mergeCell ref="B70:E70"/>
    <mergeCell ref="F70:I70"/>
    <mergeCell ref="J70:R70"/>
    <mergeCell ref="B71:B72"/>
    <mergeCell ref="C71:C72"/>
    <mergeCell ref="R71:R72"/>
    <mergeCell ref="X71:X72"/>
    <mergeCell ref="Y71:Y72"/>
    <mergeCell ref="Z71:Z72"/>
    <mergeCell ref="AA71:AA72"/>
    <mergeCell ref="AB71:AB72"/>
    <mergeCell ref="AC71:AC72"/>
    <mergeCell ref="AD71:AD72"/>
    <mergeCell ref="P71:P72"/>
    <mergeCell ref="Q71:Q72"/>
    <mergeCell ref="S71:S72"/>
    <mergeCell ref="T71:T72"/>
    <mergeCell ref="U71:U72"/>
    <mergeCell ref="V71:V72"/>
    <mergeCell ref="W71:W72"/>
    <mergeCell ref="B2:E4"/>
    <mergeCell ref="B5:E5"/>
    <mergeCell ref="F5:I5"/>
    <mergeCell ref="J5:R5"/>
    <mergeCell ref="S5:AD5"/>
    <mergeCell ref="B7:B14"/>
    <mergeCell ref="B15:AD15"/>
    <mergeCell ref="H26:H27"/>
    <mergeCell ref="I26:I27"/>
    <mergeCell ref="J26:J27"/>
    <mergeCell ref="K26:K27"/>
    <mergeCell ref="L26:L27"/>
    <mergeCell ref="M26:M27"/>
    <mergeCell ref="N26:N27"/>
    <mergeCell ref="O26:O27"/>
    <mergeCell ref="J40:R40"/>
    <mergeCell ref="D71:D72"/>
    <mergeCell ref="E71:E72"/>
    <mergeCell ref="B73:B79"/>
    <mergeCell ref="B80:AD80"/>
    <mergeCell ref="F71:F72"/>
    <mergeCell ref="G71:G72"/>
    <mergeCell ref="B88:E90"/>
    <mergeCell ref="B91:E91"/>
    <mergeCell ref="F91:I91"/>
    <mergeCell ref="J91:R91"/>
    <mergeCell ref="S91:AD91"/>
    <mergeCell ref="I92:I93"/>
    <mergeCell ref="J92:J93"/>
    <mergeCell ref="K92:K93"/>
    <mergeCell ref="L92:L93"/>
    <mergeCell ref="M92:M93"/>
    <mergeCell ref="N92:N93"/>
    <mergeCell ref="O92:O93"/>
    <mergeCell ref="W92:W93"/>
    <mergeCell ref="X92:X93"/>
    <mergeCell ref="Y92:Y93"/>
    <mergeCell ref="Z92:Z93"/>
    <mergeCell ref="AA92:AA93"/>
    <mergeCell ref="AB92:AB93"/>
    <mergeCell ref="AC92:AC93"/>
    <mergeCell ref="AD92:AD93"/>
    <mergeCell ref="P92:P93"/>
    <mergeCell ref="Q92:Q93"/>
    <mergeCell ref="R92:R93"/>
    <mergeCell ref="S92:S93"/>
    <mergeCell ref="T92:T93"/>
    <mergeCell ref="U92:U93"/>
    <mergeCell ref="V92:V93"/>
    <mergeCell ref="B92:B93"/>
    <mergeCell ref="C92:C93"/>
    <mergeCell ref="D92:D93"/>
    <mergeCell ref="E92:E93"/>
    <mergeCell ref="F92:F93"/>
    <mergeCell ref="G92:G93"/>
    <mergeCell ref="H92:H93"/>
    <mergeCell ref="D101:D102"/>
    <mergeCell ref="E101:E102"/>
    <mergeCell ref="F101:F102"/>
    <mergeCell ref="G101:G102"/>
    <mergeCell ref="H101:H102"/>
    <mergeCell ref="I101:I102"/>
    <mergeCell ref="Z101:Z102"/>
    <mergeCell ref="AA101:AA102"/>
    <mergeCell ref="AB101:AB102"/>
    <mergeCell ref="AC101:AC102"/>
    <mergeCell ref="AD101:AD102"/>
    <mergeCell ref="J101:J102"/>
    <mergeCell ref="K101:K102"/>
    <mergeCell ref="L101:L102"/>
    <mergeCell ref="M101:M102"/>
    <mergeCell ref="N101:N102"/>
    <mergeCell ref="O101:O102"/>
    <mergeCell ref="P101:P102"/>
    <mergeCell ref="Q101:Q102"/>
    <mergeCell ref="R101:R102"/>
    <mergeCell ref="S101:S102"/>
    <mergeCell ref="T101:T102"/>
    <mergeCell ref="U101:U102"/>
    <mergeCell ref="V101:V102"/>
    <mergeCell ref="W101:W102"/>
    <mergeCell ref="AB127:AB128"/>
    <mergeCell ref="AC127:AC128"/>
    <mergeCell ref="AD135:AD136"/>
    <mergeCell ref="B121:B122"/>
    <mergeCell ref="B126:E126"/>
    <mergeCell ref="F126:I126"/>
    <mergeCell ref="J126:R126"/>
    <mergeCell ref="S126:AD126"/>
    <mergeCell ref="B127:B128"/>
    <mergeCell ref="C127:C128"/>
    <mergeCell ref="D135:D136"/>
    <mergeCell ref="E135:E136"/>
    <mergeCell ref="F135:F136"/>
    <mergeCell ref="G135:G136"/>
    <mergeCell ref="H135:H136"/>
    <mergeCell ref="I135:I136"/>
    <mergeCell ref="J135:J136"/>
    <mergeCell ref="K135:K136"/>
    <mergeCell ref="L135:L136"/>
    <mergeCell ref="M135:M136"/>
    <mergeCell ref="N135:N136"/>
    <mergeCell ref="O135:O136"/>
    <mergeCell ref="P135:P136"/>
    <mergeCell ref="Q135:Q136"/>
    <mergeCell ref="R135:R136"/>
    <mergeCell ref="S135:S136"/>
    <mergeCell ref="T135:T136"/>
    <mergeCell ref="U135:U136"/>
    <mergeCell ref="V135:V136"/>
    <mergeCell ref="W135:W136"/>
    <mergeCell ref="X135:X136"/>
    <mergeCell ref="Y135:Y136"/>
    <mergeCell ref="Z135:Z136"/>
    <mergeCell ref="AA135:AA136"/>
    <mergeCell ref="X101:X102"/>
    <mergeCell ref="Y101:Y102"/>
    <mergeCell ref="B94:B95"/>
    <mergeCell ref="B100:E100"/>
    <mergeCell ref="F100:I100"/>
    <mergeCell ref="J100:R100"/>
    <mergeCell ref="S100:AD100"/>
    <mergeCell ref="B101:B102"/>
    <mergeCell ref="C101:C102"/>
    <mergeCell ref="D110:D111"/>
    <mergeCell ref="E110:E111"/>
    <mergeCell ref="F110:F111"/>
    <mergeCell ref="G110:G111"/>
    <mergeCell ref="H110:H111"/>
    <mergeCell ref="I110:I111"/>
    <mergeCell ref="J110:J111"/>
    <mergeCell ref="K110:K111"/>
    <mergeCell ref="L110:L111"/>
    <mergeCell ref="M110:M111"/>
    <mergeCell ref="AD110:AD111"/>
    <mergeCell ref="N110:N111"/>
    <mergeCell ref="O110:O111"/>
    <mergeCell ref="P110:P111"/>
    <mergeCell ref="Q110:Q111"/>
    <mergeCell ref="R110:R111"/>
    <mergeCell ref="S110:S111"/>
    <mergeCell ref="T110:T111"/>
    <mergeCell ref="U110:U111"/>
    <mergeCell ref="V110:V111"/>
    <mergeCell ref="W110:W111"/>
    <mergeCell ref="X110:X111"/>
    <mergeCell ref="Y110:Y111"/>
    <mergeCell ref="Z110:Z111"/>
    <mergeCell ref="AA110:AA111"/>
    <mergeCell ref="AB110:AB111"/>
    <mergeCell ref="AC110:AC111"/>
    <mergeCell ref="AD119:AD120"/>
    <mergeCell ref="B103:B104"/>
    <mergeCell ref="B109:E109"/>
    <mergeCell ref="F109:I109"/>
    <mergeCell ref="J109:R109"/>
    <mergeCell ref="S109:AD109"/>
    <mergeCell ref="B110:B111"/>
    <mergeCell ref="C110:C111"/>
    <mergeCell ref="D119:D120"/>
    <mergeCell ref="E119:E120"/>
    <mergeCell ref="F119:F120"/>
    <mergeCell ref="G119:G120"/>
    <mergeCell ref="H119:H120"/>
    <mergeCell ref="I119:I120"/>
    <mergeCell ref="J119:J120"/>
    <mergeCell ref="K119:K120"/>
    <mergeCell ref="L119:L120"/>
    <mergeCell ref="M119:M120"/>
    <mergeCell ref="N119:N120"/>
    <mergeCell ref="O119:O120"/>
    <mergeCell ref="P119:P120"/>
    <mergeCell ref="Q119:Q120"/>
    <mergeCell ref="R119:R120"/>
    <mergeCell ref="S119:S120"/>
    <mergeCell ref="T119:T120"/>
    <mergeCell ref="U119:U120"/>
    <mergeCell ref="V119:V120"/>
    <mergeCell ref="W119:W120"/>
    <mergeCell ref="X119:X120"/>
    <mergeCell ref="Y119:Y120"/>
    <mergeCell ref="Z119:Z120"/>
    <mergeCell ref="AA119:AA120"/>
    <mergeCell ref="AB119:AB120"/>
    <mergeCell ref="AC119:AC120"/>
    <mergeCell ref="AD127:AD128"/>
    <mergeCell ref="B112:B113"/>
    <mergeCell ref="B118:E118"/>
    <mergeCell ref="F118:I118"/>
    <mergeCell ref="J118:R118"/>
    <mergeCell ref="S118:AD118"/>
    <mergeCell ref="B119:B120"/>
    <mergeCell ref="C119:C120"/>
    <mergeCell ref="D127:D128"/>
    <mergeCell ref="E127:E128"/>
    <mergeCell ref="F127:F128"/>
    <mergeCell ref="G127:G128"/>
    <mergeCell ref="H127:H128"/>
    <mergeCell ref="I127:I128"/>
    <mergeCell ref="J127:J128"/>
    <mergeCell ref="K127:K128"/>
    <mergeCell ref="L127:L128"/>
    <mergeCell ref="M127:M128"/>
    <mergeCell ref="N127:N128"/>
    <mergeCell ref="O127:O128"/>
    <mergeCell ref="P127:P128"/>
    <mergeCell ref="Q127:Q128"/>
    <mergeCell ref="R127:R128"/>
    <mergeCell ref="S127:S128"/>
    <mergeCell ref="T127:T128"/>
    <mergeCell ref="U127:U128"/>
    <mergeCell ref="V127:V128"/>
    <mergeCell ref="W127:W128"/>
    <mergeCell ref="X127:X128"/>
    <mergeCell ref="Y127:Y128"/>
    <mergeCell ref="Z127:Z128"/>
    <mergeCell ref="AA127:AA128"/>
    <mergeCell ref="AB135:AB136"/>
    <mergeCell ref="AC135:AC136"/>
    <mergeCell ref="B129:B130"/>
    <mergeCell ref="B134:E134"/>
    <mergeCell ref="F134:I134"/>
    <mergeCell ref="J134:R134"/>
    <mergeCell ref="S134:AD134"/>
    <mergeCell ref="B135:B136"/>
    <mergeCell ref="C135:C136"/>
    <mergeCell ref="B137:B142"/>
  </mergeCells>
  <dataValidations>
    <dataValidation type="custom" allowBlank="1" showInputMessage="1" showErrorMessage="1" prompt="Maximum length exceeded - Maximum field length 256" sqref="D7:E7 E8:E9 D28:E28 D43:E43 D58:E58 D73:E73 D94:E94 E95 D103:E103 E104 D112:E112 E113 D121:E121 E122 D129:E129 E130 D137:E142">
      <formula1>LTE(LEN(D7),(256))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3" max="3" width="17.86"/>
    <col customWidth="1" min="4" max="4" width="60.71"/>
    <col customWidth="1" min="5" max="5" width="49.43"/>
    <col customWidth="1" min="10" max="10" width="63.57"/>
    <col customWidth="1" min="12" max="12" width="52.0"/>
  </cols>
  <sheetData>
    <row r="1" ht="39.75" customHeight="1"/>
    <row r="2" ht="39.75" customHeight="1"/>
    <row r="3" ht="39.75" customHeight="1">
      <c r="B3" s="135" t="s">
        <v>193</v>
      </c>
      <c r="C3" s="136"/>
      <c r="D3" s="136"/>
      <c r="E3" s="136"/>
      <c r="F3" s="136"/>
      <c r="G3" s="136"/>
      <c r="H3" s="137"/>
    </row>
    <row r="4" ht="36.0" customHeight="1">
      <c r="B4" s="138" t="s">
        <v>281</v>
      </c>
      <c r="C4" s="138" t="s">
        <v>282</v>
      </c>
      <c r="D4" s="139" t="s">
        <v>283</v>
      </c>
      <c r="E4" s="139" t="s">
        <v>284</v>
      </c>
      <c r="F4" s="139" t="s">
        <v>35</v>
      </c>
      <c r="G4" s="139" t="s">
        <v>285</v>
      </c>
      <c r="H4" s="139" t="s">
        <v>286</v>
      </c>
      <c r="J4" s="140" t="s">
        <v>287</v>
      </c>
      <c r="L4" s="140" t="s">
        <v>288</v>
      </c>
    </row>
    <row r="5" ht="69.0" customHeight="1">
      <c r="B5" s="141" t="s">
        <v>214</v>
      </c>
      <c r="C5" s="142">
        <v>50000.0</v>
      </c>
      <c r="D5" s="143" t="s">
        <v>289</v>
      </c>
      <c r="E5" s="144" t="s">
        <v>229</v>
      </c>
      <c r="F5" s="145">
        <v>50.0</v>
      </c>
      <c r="G5" s="146">
        <f t="shared" ref="G5:G7" si="1">H5/F5*1000</f>
        <v>306666.6</v>
      </c>
      <c r="H5" s="147">
        <v>15333.33</v>
      </c>
      <c r="J5" s="148"/>
      <c r="L5" s="149" t="s">
        <v>290</v>
      </c>
    </row>
    <row r="6">
      <c r="B6" s="150"/>
      <c r="C6" s="150"/>
      <c r="D6" s="143" t="s">
        <v>291</v>
      </c>
      <c r="E6" s="144" t="s">
        <v>229</v>
      </c>
      <c r="F6" s="145">
        <v>55.0</v>
      </c>
      <c r="G6" s="146">
        <f t="shared" si="1"/>
        <v>278787.8182</v>
      </c>
      <c r="H6" s="147">
        <v>15333.33</v>
      </c>
      <c r="J6" s="150"/>
      <c r="L6" s="150"/>
    </row>
    <row r="7" ht="22.5" customHeight="1">
      <c r="B7" s="150"/>
      <c r="C7" s="150"/>
      <c r="D7" s="143" t="s">
        <v>292</v>
      </c>
      <c r="E7" s="144" t="s">
        <v>36</v>
      </c>
      <c r="F7" s="145">
        <v>53.0</v>
      </c>
      <c r="G7" s="146">
        <f t="shared" si="1"/>
        <v>289308.3019</v>
      </c>
      <c r="H7" s="147">
        <v>15333.34</v>
      </c>
      <c r="J7" s="150"/>
      <c r="L7" s="150"/>
    </row>
    <row r="8" ht="22.5" customHeight="1">
      <c r="B8" s="151"/>
      <c r="C8" s="151"/>
      <c r="D8" s="143" t="s">
        <v>242</v>
      </c>
      <c r="E8" s="152" t="s">
        <v>293</v>
      </c>
      <c r="F8" s="145">
        <v>4000.0</v>
      </c>
      <c r="G8" s="153" t="s">
        <v>293</v>
      </c>
      <c r="H8" s="145">
        <v>4000.0</v>
      </c>
      <c r="J8" s="151"/>
      <c r="L8" s="151"/>
    </row>
    <row r="9">
      <c r="B9" s="154"/>
      <c r="C9" s="136"/>
      <c r="D9" s="136"/>
      <c r="E9" s="136"/>
      <c r="F9" s="136"/>
      <c r="G9" s="136"/>
      <c r="H9" s="137"/>
      <c r="J9" s="140"/>
    </row>
    <row r="10" ht="22.5" customHeight="1">
      <c r="B10" s="141" t="s">
        <v>215</v>
      </c>
      <c r="C10" s="142">
        <v>50000.0</v>
      </c>
      <c r="D10" s="143" t="s">
        <v>289</v>
      </c>
      <c r="E10" s="144" t="s">
        <v>229</v>
      </c>
      <c r="F10" s="145">
        <v>50.0</v>
      </c>
      <c r="G10" s="146">
        <f t="shared" ref="G10:G12" si="2">H10/F10*1000</f>
        <v>302333.4</v>
      </c>
      <c r="H10" s="147">
        <v>15116.67</v>
      </c>
      <c r="J10" s="148" t="s">
        <v>294</v>
      </c>
    </row>
    <row r="11" ht="50.25" customHeight="1">
      <c r="B11" s="150"/>
      <c r="C11" s="150"/>
      <c r="D11" s="143" t="s">
        <v>295</v>
      </c>
      <c r="E11" s="144" t="s">
        <v>229</v>
      </c>
      <c r="F11" s="145">
        <v>55.0</v>
      </c>
      <c r="G11" s="146">
        <f t="shared" si="2"/>
        <v>274848.5455</v>
      </c>
      <c r="H11" s="147">
        <v>15116.67</v>
      </c>
      <c r="J11" s="150"/>
    </row>
    <row r="12" ht="22.5" customHeight="1">
      <c r="B12" s="150"/>
      <c r="C12" s="150"/>
      <c r="D12" s="143" t="s">
        <v>292</v>
      </c>
      <c r="E12" s="144" t="s">
        <v>36</v>
      </c>
      <c r="F12" s="145">
        <v>53.0</v>
      </c>
      <c r="G12" s="146">
        <f t="shared" si="2"/>
        <v>285220</v>
      </c>
      <c r="H12" s="147">
        <v>15116.66</v>
      </c>
      <c r="J12" s="150"/>
    </row>
    <row r="13" ht="22.5" customHeight="1">
      <c r="B13" s="150"/>
      <c r="C13" s="150"/>
      <c r="D13" s="143" t="s">
        <v>296</v>
      </c>
      <c r="E13" s="144" t="s">
        <v>235</v>
      </c>
      <c r="F13" s="153">
        <v>1650.0</v>
      </c>
      <c r="G13" s="146">
        <v>12834.0</v>
      </c>
      <c r="H13" s="145">
        <v>1650.0</v>
      </c>
      <c r="J13" s="150"/>
    </row>
    <row r="14" ht="22.5" customHeight="1">
      <c r="B14" s="151"/>
      <c r="C14" s="151"/>
      <c r="D14" s="143" t="s">
        <v>239</v>
      </c>
      <c r="E14" s="152" t="s">
        <v>293</v>
      </c>
      <c r="F14" s="145">
        <v>3000.0</v>
      </c>
      <c r="G14" s="153" t="s">
        <v>293</v>
      </c>
      <c r="H14" s="145">
        <v>3000.0</v>
      </c>
      <c r="J14" s="151"/>
    </row>
    <row r="15">
      <c r="B15" s="154"/>
      <c r="C15" s="136"/>
      <c r="D15" s="136"/>
      <c r="E15" s="136"/>
      <c r="F15" s="136"/>
      <c r="G15" s="136"/>
      <c r="H15" s="137"/>
      <c r="J15" s="140"/>
    </row>
    <row r="16" ht="30.75" customHeight="1">
      <c r="B16" s="141" t="s">
        <v>216</v>
      </c>
      <c r="C16" s="142">
        <v>40000.0</v>
      </c>
      <c r="D16" s="155" t="s">
        <v>289</v>
      </c>
      <c r="E16" s="144" t="s">
        <v>229</v>
      </c>
      <c r="F16" s="156">
        <v>50.0</v>
      </c>
      <c r="G16" s="157">
        <f t="shared" ref="G16:G19" si="3">H16/F16*1000</f>
        <v>200000</v>
      </c>
      <c r="H16" s="158">
        <v>10000.0</v>
      </c>
      <c r="J16" s="148"/>
    </row>
    <row r="17" ht="48.75" customHeight="1">
      <c r="B17" s="150"/>
      <c r="C17" s="150"/>
      <c r="D17" s="155" t="s">
        <v>295</v>
      </c>
      <c r="E17" s="144" t="s">
        <v>229</v>
      </c>
      <c r="F17" s="156">
        <v>55.0</v>
      </c>
      <c r="G17" s="157">
        <f t="shared" si="3"/>
        <v>181818.1818</v>
      </c>
      <c r="H17" s="158">
        <v>10000.0</v>
      </c>
      <c r="J17" s="150"/>
    </row>
    <row r="18" ht="30.75" customHeight="1">
      <c r="B18" s="150"/>
      <c r="C18" s="150"/>
      <c r="D18" s="155" t="s">
        <v>297</v>
      </c>
      <c r="E18" s="144" t="s">
        <v>229</v>
      </c>
      <c r="F18" s="156">
        <v>60.0</v>
      </c>
      <c r="G18" s="157">
        <f t="shared" si="3"/>
        <v>166666.6667</v>
      </c>
      <c r="H18" s="158">
        <v>10000.0</v>
      </c>
      <c r="J18" s="150"/>
    </row>
    <row r="19" ht="30.75" customHeight="1">
      <c r="B19" s="151"/>
      <c r="C19" s="151"/>
      <c r="D19" s="155" t="s">
        <v>292</v>
      </c>
      <c r="E19" s="144" t="s">
        <v>36</v>
      </c>
      <c r="F19" s="156">
        <v>53.0</v>
      </c>
      <c r="G19" s="157">
        <f t="shared" si="3"/>
        <v>188679.2453</v>
      </c>
      <c r="H19" s="158">
        <v>10000.0</v>
      </c>
      <c r="J19" s="151"/>
    </row>
    <row r="20">
      <c r="B20" s="154"/>
      <c r="C20" s="136"/>
      <c r="D20" s="136"/>
      <c r="E20" s="136"/>
      <c r="F20" s="136"/>
      <c r="G20" s="136"/>
      <c r="H20" s="137"/>
      <c r="J20" s="140"/>
    </row>
    <row r="21" ht="25.5" customHeight="1">
      <c r="B21" s="141" t="s">
        <v>217</v>
      </c>
      <c r="C21" s="142">
        <v>40000.0</v>
      </c>
      <c r="D21" s="155" t="s">
        <v>289</v>
      </c>
      <c r="E21" s="144" t="s">
        <v>229</v>
      </c>
      <c r="F21" s="156">
        <v>50.0</v>
      </c>
      <c r="G21" s="157">
        <f t="shared" ref="G21:G24" si="4">H21/F21*1000</f>
        <v>180000</v>
      </c>
      <c r="H21" s="158">
        <v>9000.0</v>
      </c>
      <c r="J21" s="148"/>
    </row>
    <row r="22" ht="51.0" customHeight="1">
      <c r="B22" s="150"/>
      <c r="C22" s="150"/>
      <c r="D22" s="155" t="s">
        <v>295</v>
      </c>
      <c r="E22" s="144" t="s">
        <v>229</v>
      </c>
      <c r="F22" s="156">
        <v>55.0</v>
      </c>
      <c r="G22" s="157">
        <f t="shared" si="4"/>
        <v>163636.3636</v>
      </c>
      <c r="H22" s="158">
        <v>9000.0</v>
      </c>
      <c r="J22" s="150"/>
    </row>
    <row r="23" ht="25.5" customHeight="1">
      <c r="B23" s="150"/>
      <c r="C23" s="150"/>
      <c r="D23" s="155" t="s">
        <v>297</v>
      </c>
      <c r="E23" s="144" t="s">
        <v>229</v>
      </c>
      <c r="F23" s="156">
        <v>60.0</v>
      </c>
      <c r="G23" s="157">
        <f t="shared" si="4"/>
        <v>150000</v>
      </c>
      <c r="H23" s="158">
        <v>9000.0</v>
      </c>
      <c r="J23" s="150"/>
    </row>
    <row r="24" ht="25.5" customHeight="1">
      <c r="B24" s="150"/>
      <c r="C24" s="150"/>
      <c r="D24" s="155" t="s">
        <v>292</v>
      </c>
      <c r="E24" s="144" t="s">
        <v>36</v>
      </c>
      <c r="F24" s="156">
        <v>53.0</v>
      </c>
      <c r="G24" s="157">
        <f t="shared" si="4"/>
        <v>169811.3208</v>
      </c>
      <c r="H24" s="158">
        <v>9000.0</v>
      </c>
      <c r="J24" s="150"/>
    </row>
    <row r="25" ht="25.5" customHeight="1">
      <c r="B25" s="151"/>
      <c r="C25" s="151"/>
      <c r="D25" s="143" t="s">
        <v>239</v>
      </c>
      <c r="E25" s="152" t="s">
        <v>293</v>
      </c>
      <c r="F25" s="156">
        <v>4000.0</v>
      </c>
      <c r="G25" s="159" t="s">
        <v>293</v>
      </c>
      <c r="H25" s="156">
        <v>4000.0</v>
      </c>
      <c r="J25" s="151"/>
    </row>
    <row r="26">
      <c r="B26" s="154"/>
      <c r="C26" s="136"/>
      <c r="D26" s="136"/>
      <c r="E26" s="136"/>
      <c r="F26" s="136"/>
      <c r="G26" s="136"/>
      <c r="H26" s="137"/>
      <c r="J26" s="140"/>
    </row>
    <row r="27" ht="22.5" customHeight="1">
      <c r="B27" s="141" t="s">
        <v>218</v>
      </c>
      <c r="C27" s="142">
        <v>40000.0</v>
      </c>
      <c r="D27" s="155" t="s">
        <v>289</v>
      </c>
      <c r="E27" s="144" t="s">
        <v>229</v>
      </c>
      <c r="F27" s="156">
        <v>50.0</v>
      </c>
      <c r="G27" s="157">
        <f t="shared" ref="G27:G30" si="5">H27/F27*1000</f>
        <v>176750</v>
      </c>
      <c r="H27" s="158">
        <v>8837.5</v>
      </c>
      <c r="J27" s="148" t="s">
        <v>298</v>
      </c>
    </row>
    <row r="28" ht="46.5" customHeight="1">
      <c r="B28" s="150"/>
      <c r="C28" s="150"/>
      <c r="D28" s="155" t="s">
        <v>295</v>
      </c>
      <c r="E28" s="144" t="s">
        <v>229</v>
      </c>
      <c r="F28" s="156">
        <v>55.0</v>
      </c>
      <c r="G28" s="157">
        <f t="shared" si="5"/>
        <v>160681.8182</v>
      </c>
      <c r="H28" s="158">
        <v>8837.5</v>
      </c>
      <c r="J28" s="150"/>
    </row>
    <row r="29" ht="21.75" customHeight="1">
      <c r="B29" s="150"/>
      <c r="C29" s="150"/>
      <c r="D29" s="155" t="s">
        <v>297</v>
      </c>
      <c r="E29" s="144" t="s">
        <v>229</v>
      </c>
      <c r="F29" s="156">
        <v>60.0</v>
      </c>
      <c r="G29" s="157">
        <f t="shared" si="5"/>
        <v>147291.6667</v>
      </c>
      <c r="H29" s="158">
        <v>8837.5</v>
      </c>
      <c r="J29" s="150"/>
    </row>
    <row r="30" ht="21.75" customHeight="1">
      <c r="B30" s="150"/>
      <c r="C30" s="150"/>
      <c r="D30" s="155" t="s">
        <v>292</v>
      </c>
      <c r="E30" s="144" t="s">
        <v>36</v>
      </c>
      <c r="F30" s="156">
        <v>53.0</v>
      </c>
      <c r="G30" s="157">
        <f t="shared" si="5"/>
        <v>166745.283</v>
      </c>
      <c r="H30" s="158">
        <v>8837.5</v>
      </c>
      <c r="J30" s="150"/>
    </row>
    <row r="31" ht="21.75" customHeight="1">
      <c r="B31" s="150"/>
      <c r="C31" s="150"/>
      <c r="D31" s="155" t="s">
        <v>296</v>
      </c>
      <c r="E31" s="144" t="s">
        <v>235</v>
      </c>
      <c r="F31" s="159">
        <v>1650.0</v>
      </c>
      <c r="G31" s="157">
        <v>12834.0</v>
      </c>
      <c r="H31" s="156">
        <v>1650.0</v>
      </c>
      <c r="J31" s="150"/>
    </row>
    <row r="32" ht="21.75" customHeight="1">
      <c r="B32" s="151"/>
      <c r="C32" s="151"/>
      <c r="D32" s="155" t="s">
        <v>239</v>
      </c>
      <c r="E32" s="152" t="s">
        <v>293</v>
      </c>
      <c r="F32" s="156">
        <v>3000.0</v>
      </c>
      <c r="G32" s="159" t="s">
        <v>293</v>
      </c>
      <c r="H32" s="156">
        <v>3000.0</v>
      </c>
      <c r="J32" s="151"/>
    </row>
    <row r="33">
      <c r="B33" s="154"/>
      <c r="C33" s="136"/>
      <c r="D33" s="136"/>
      <c r="E33" s="136"/>
      <c r="F33" s="136"/>
      <c r="G33" s="136"/>
      <c r="H33" s="137"/>
      <c r="J33" s="140"/>
    </row>
    <row r="34" ht="25.5" customHeight="1">
      <c r="B34" s="141" t="s">
        <v>219</v>
      </c>
      <c r="C34" s="142">
        <v>20000.0</v>
      </c>
      <c r="D34" s="155" t="s">
        <v>289</v>
      </c>
      <c r="E34" s="144" t="s">
        <v>229</v>
      </c>
      <c r="F34" s="156">
        <v>50.0</v>
      </c>
      <c r="G34" s="157">
        <f t="shared" ref="G34:G37" si="6">H34/F34*1000</f>
        <v>100000</v>
      </c>
      <c r="H34" s="158">
        <v>5000.0</v>
      </c>
      <c r="J34" s="148"/>
    </row>
    <row r="35" ht="48.75" customHeight="1">
      <c r="B35" s="150"/>
      <c r="C35" s="150"/>
      <c r="D35" s="155" t="s">
        <v>295</v>
      </c>
      <c r="E35" s="144" t="s">
        <v>229</v>
      </c>
      <c r="F35" s="156">
        <v>55.0</v>
      </c>
      <c r="G35" s="157">
        <f t="shared" si="6"/>
        <v>90909.09091</v>
      </c>
      <c r="H35" s="158">
        <v>5000.0</v>
      </c>
      <c r="J35" s="150"/>
    </row>
    <row r="36" ht="25.5" customHeight="1">
      <c r="B36" s="150"/>
      <c r="C36" s="150"/>
      <c r="D36" s="155" t="s">
        <v>297</v>
      </c>
      <c r="E36" s="144" t="s">
        <v>229</v>
      </c>
      <c r="F36" s="156">
        <v>60.0</v>
      </c>
      <c r="G36" s="157">
        <f t="shared" si="6"/>
        <v>83333.33333</v>
      </c>
      <c r="H36" s="158">
        <v>5000.0</v>
      </c>
      <c r="J36" s="150"/>
    </row>
    <row r="37" ht="25.5" customHeight="1">
      <c r="B37" s="151"/>
      <c r="C37" s="151"/>
      <c r="D37" s="155" t="s">
        <v>292</v>
      </c>
      <c r="E37" s="144" t="s">
        <v>36</v>
      </c>
      <c r="F37" s="156">
        <v>53.0</v>
      </c>
      <c r="G37" s="157">
        <f t="shared" si="6"/>
        <v>94339.62264</v>
      </c>
      <c r="H37" s="158">
        <v>5000.0</v>
      </c>
      <c r="J37" s="151"/>
    </row>
    <row r="38">
      <c r="B38" s="154"/>
      <c r="C38" s="136"/>
      <c r="D38" s="136"/>
      <c r="E38" s="136"/>
      <c r="F38" s="136"/>
      <c r="G38" s="136"/>
      <c r="H38" s="137"/>
      <c r="J38" s="140"/>
    </row>
    <row r="39" ht="22.5" customHeight="1">
      <c r="B39" s="141" t="s">
        <v>220</v>
      </c>
      <c r="C39" s="142">
        <v>20000.0</v>
      </c>
      <c r="D39" s="155" t="s">
        <v>289</v>
      </c>
      <c r="E39" s="144" t="s">
        <v>229</v>
      </c>
      <c r="F39" s="156">
        <v>50.0</v>
      </c>
      <c r="G39" s="157">
        <f t="shared" ref="G39:G42" si="7">H39/F39*1000</f>
        <v>100000</v>
      </c>
      <c r="H39" s="158">
        <v>5000.0</v>
      </c>
      <c r="J39" s="148"/>
    </row>
    <row r="40" ht="48.0" customHeight="1">
      <c r="B40" s="150"/>
      <c r="C40" s="150"/>
      <c r="D40" s="155" t="s">
        <v>295</v>
      </c>
      <c r="E40" s="144" t="s">
        <v>229</v>
      </c>
      <c r="F40" s="156">
        <v>55.0</v>
      </c>
      <c r="G40" s="157">
        <f t="shared" si="7"/>
        <v>90909.09091</v>
      </c>
      <c r="H40" s="158">
        <v>5000.0</v>
      </c>
      <c r="J40" s="150"/>
    </row>
    <row r="41" ht="22.5" customHeight="1">
      <c r="B41" s="150"/>
      <c r="C41" s="150"/>
      <c r="D41" s="155" t="s">
        <v>297</v>
      </c>
      <c r="E41" s="144" t="s">
        <v>229</v>
      </c>
      <c r="F41" s="156">
        <v>60.0</v>
      </c>
      <c r="G41" s="157">
        <f t="shared" si="7"/>
        <v>83333.33333</v>
      </c>
      <c r="H41" s="158">
        <v>5000.0</v>
      </c>
      <c r="J41" s="150"/>
    </row>
    <row r="42" ht="22.5" customHeight="1">
      <c r="B42" s="151"/>
      <c r="C42" s="151"/>
      <c r="D42" s="155" t="s">
        <v>292</v>
      </c>
      <c r="E42" s="144" t="s">
        <v>36</v>
      </c>
      <c r="F42" s="156">
        <v>53.0</v>
      </c>
      <c r="G42" s="157">
        <f t="shared" si="7"/>
        <v>94339.62264</v>
      </c>
      <c r="H42" s="158">
        <v>5000.0</v>
      </c>
      <c r="J42" s="151"/>
    </row>
    <row r="43">
      <c r="B43" s="160"/>
      <c r="C43" s="136"/>
      <c r="D43" s="136"/>
      <c r="E43" s="136"/>
      <c r="F43" s="136"/>
      <c r="G43" s="136"/>
      <c r="H43" s="137"/>
      <c r="J43" s="140"/>
    </row>
    <row r="44" ht="23.25" customHeight="1">
      <c r="B44" s="141" t="s">
        <v>299</v>
      </c>
      <c r="C44" s="142">
        <v>100000.0</v>
      </c>
      <c r="D44" s="155" t="s">
        <v>237</v>
      </c>
      <c r="E44" s="161" t="s">
        <v>238</v>
      </c>
      <c r="F44" s="158">
        <v>10000.0</v>
      </c>
      <c r="G44" s="157">
        <v>13513.0</v>
      </c>
      <c r="H44" s="158">
        <v>10000.0</v>
      </c>
      <c r="J44" s="148" t="s">
        <v>300</v>
      </c>
    </row>
    <row r="45" ht="23.25" customHeight="1">
      <c r="B45" s="150"/>
      <c r="C45" s="150"/>
      <c r="D45" s="155" t="s">
        <v>237</v>
      </c>
      <c r="E45" s="161" t="s">
        <v>238</v>
      </c>
      <c r="F45" s="158">
        <v>10000.0</v>
      </c>
      <c r="G45" s="157">
        <v>13513.0</v>
      </c>
      <c r="H45" s="158">
        <v>10000.0</v>
      </c>
      <c r="J45" s="150"/>
    </row>
    <row r="46" ht="23.25" customHeight="1">
      <c r="B46" s="150"/>
      <c r="C46" s="150"/>
      <c r="D46" s="155" t="s">
        <v>237</v>
      </c>
      <c r="E46" s="161" t="s">
        <v>238</v>
      </c>
      <c r="F46" s="158">
        <v>10000.0</v>
      </c>
      <c r="G46" s="157">
        <v>13513.0</v>
      </c>
      <c r="H46" s="158">
        <v>10000.0</v>
      </c>
      <c r="J46" s="150"/>
    </row>
    <row r="47" ht="23.25" customHeight="1">
      <c r="B47" s="150"/>
      <c r="C47" s="150"/>
      <c r="D47" s="155" t="s">
        <v>289</v>
      </c>
      <c r="E47" s="144" t="s">
        <v>229</v>
      </c>
      <c r="F47" s="156">
        <v>50.0</v>
      </c>
      <c r="G47" s="157">
        <f t="shared" ref="G47:G50" si="8">H47/F47*1000</f>
        <v>326750</v>
      </c>
      <c r="H47" s="158">
        <v>16337.5</v>
      </c>
      <c r="J47" s="150"/>
    </row>
    <row r="48" ht="53.25" customHeight="1">
      <c r="B48" s="150"/>
      <c r="C48" s="150"/>
      <c r="D48" s="155" t="s">
        <v>295</v>
      </c>
      <c r="E48" s="144" t="s">
        <v>229</v>
      </c>
      <c r="F48" s="156">
        <v>55.0</v>
      </c>
      <c r="G48" s="157">
        <f t="shared" si="8"/>
        <v>297045.4545</v>
      </c>
      <c r="H48" s="158">
        <v>16337.5</v>
      </c>
      <c r="J48" s="150"/>
    </row>
    <row r="49" ht="23.25" customHeight="1">
      <c r="B49" s="150"/>
      <c r="C49" s="150"/>
      <c r="D49" s="155" t="s">
        <v>297</v>
      </c>
      <c r="E49" s="144" t="s">
        <v>229</v>
      </c>
      <c r="F49" s="156">
        <v>60.0</v>
      </c>
      <c r="G49" s="157">
        <f t="shared" si="8"/>
        <v>272291.6667</v>
      </c>
      <c r="H49" s="158">
        <v>16337.5</v>
      </c>
      <c r="J49" s="150"/>
    </row>
    <row r="50" ht="23.25" customHeight="1">
      <c r="B50" s="150"/>
      <c r="C50" s="150"/>
      <c r="D50" s="155" t="s">
        <v>292</v>
      </c>
      <c r="E50" s="144" t="s">
        <v>36</v>
      </c>
      <c r="F50" s="156">
        <v>53.0</v>
      </c>
      <c r="G50" s="157">
        <f t="shared" si="8"/>
        <v>308254.717</v>
      </c>
      <c r="H50" s="158">
        <v>16337.5</v>
      </c>
      <c r="J50" s="150"/>
    </row>
    <row r="51" ht="23.25" customHeight="1">
      <c r="B51" s="150"/>
      <c r="C51" s="150"/>
      <c r="D51" s="155" t="s">
        <v>296</v>
      </c>
      <c r="E51" s="144" t="s">
        <v>235</v>
      </c>
      <c r="F51" s="159">
        <v>1650.0</v>
      </c>
      <c r="G51" s="157">
        <v>12834.0</v>
      </c>
      <c r="H51" s="156">
        <v>1650.0</v>
      </c>
      <c r="J51" s="150"/>
    </row>
    <row r="52" ht="23.25" customHeight="1">
      <c r="B52" s="151"/>
      <c r="C52" s="151"/>
      <c r="D52" s="155" t="s">
        <v>239</v>
      </c>
      <c r="E52" s="152" t="s">
        <v>293</v>
      </c>
      <c r="F52" s="156">
        <v>3000.0</v>
      </c>
      <c r="G52" s="159" t="s">
        <v>293</v>
      </c>
      <c r="H52" s="156">
        <v>3000.0</v>
      </c>
      <c r="J52" s="151"/>
    </row>
    <row r="53">
      <c r="B53" s="160"/>
      <c r="C53" s="136"/>
      <c r="D53" s="136"/>
      <c r="E53" s="136"/>
      <c r="F53" s="136"/>
      <c r="G53" s="136"/>
      <c r="H53" s="137"/>
      <c r="J53" s="140"/>
    </row>
    <row r="54" ht="22.5" customHeight="1">
      <c r="B54" s="141" t="s">
        <v>222</v>
      </c>
      <c r="C54" s="142">
        <v>100000.0</v>
      </c>
      <c r="D54" s="155" t="s">
        <v>237</v>
      </c>
      <c r="E54" s="161" t="s">
        <v>238</v>
      </c>
      <c r="F54" s="158">
        <v>10000.0</v>
      </c>
      <c r="G54" s="157">
        <v>13513.0</v>
      </c>
      <c r="H54" s="158">
        <v>10000.0</v>
      </c>
      <c r="J54" s="148" t="s">
        <v>301</v>
      </c>
    </row>
    <row r="55" ht="22.5" customHeight="1">
      <c r="B55" s="150"/>
      <c r="C55" s="150"/>
      <c r="D55" s="155" t="s">
        <v>237</v>
      </c>
      <c r="E55" s="161" t="s">
        <v>238</v>
      </c>
      <c r="F55" s="158">
        <v>10000.0</v>
      </c>
      <c r="G55" s="157">
        <v>13513.0</v>
      </c>
      <c r="H55" s="158">
        <v>10000.0</v>
      </c>
      <c r="J55" s="150"/>
    </row>
    <row r="56" ht="22.5" customHeight="1">
      <c r="B56" s="150"/>
      <c r="C56" s="150"/>
      <c r="D56" s="155" t="s">
        <v>289</v>
      </c>
      <c r="E56" s="144" t="s">
        <v>229</v>
      </c>
      <c r="F56" s="156">
        <v>50.0</v>
      </c>
      <c r="G56" s="157">
        <f t="shared" ref="G56:G59" si="9">H56/F56*1000</f>
        <v>380000</v>
      </c>
      <c r="H56" s="158">
        <v>19000.0</v>
      </c>
      <c r="J56" s="150"/>
    </row>
    <row r="57" ht="47.25" customHeight="1">
      <c r="B57" s="150"/>
      <c r="C57" s="150"/>
      <c r="D57" s="155" t="s">
        <v>295</v>
      </c>
      <c r="E57" s="144" t="s">
        <v>229</v>
      </c>
      <c r="F57" s="156">
        <v>55.0</v>
      </c>
      <c r="G57" s="157">
        <f t="shared" si="9"/>
        <v>345454.5455</v>
      </c>
      <c r="H57" s="158">
        <v>19000.0</v>
      </c>
      <c r="J57" s="150"/>
    </row>
    <row r="58" ht="22.5" customHeight="1">
      <c r="B58" s="150"/>
      <c r="C58" s="150"/>
      <c r="D58" s="155" t="s">
        <v>297</v>
      </c>
      <c r="E58" s="144" t="s">
        <v>229</v>
      </c>
      <c r="F58" s="156">
        <v>60.0</v>
      </c>
      <c r="G58" s="157">
        <f t="shared" si="9"/>
        <v>316666.6667</v>
      </c>
      <c r="H58" s="158">
        <v>19000.0</v>
      </c>
      <c r="J58" s="150"/>
    </row>
    <row r="59" ht="22.5" customHeight="1">
      <c r="B59" s="150"/>
      <c r="C59" s="150"/>
      <c r="D59" s="155" t="s">
        <v>292</v>
      </c>
      <c r="E59" s="144" t="s">
        <v>36</v>
      </c>
      <c r="F59" s="156">
        <v>53.0</v>
      </c>
      <c r="G59" s="157">
        <f t="shared" si="9"/>
        <v>358490.566</v>
      </c>
      <c r="H59" s="158">
        <v>19000.0</v>
      </c>
      <c r="J59" s="150"/>
    </row>
    <row r="60" ht="22.5" customHeight="1">
      <c r="B60" s="151"/>
      <c r="C60" s="151"/>
      <c r="D60" s="155" t="s">
        <v>242</v>
      </c>
      <c r="E60" s="152" t="s">
        <v>293</v>
      </c>
      <c r="F60" s="156">
        <v>4000.0</v>
      </c>
      <c r="G60" s="159" t="s">
        <v>293</v>
      </c>
      <c r="H60" s="156">
        <v>4000.0</v>
      </c>
      <c r="J60" s="151"/>
    </row>
    <row r="61">
      <c r="B61" s="160"/>
      <c r="C61" s="136"/>
      <c r="D61" s="136"/>
      <c r="E61" s="136"/>
      <c r="F61" s="136"/>
      <c r="G61" s="136"/>
      <c r="H61" s="137"/>
      <c r="J61" s="140"/>
    </row>
    <row r="62" ht="21.0" customHeight="1">
      <c r="B62" s="141" t="s">
        <v>223</v>
      </c>
      <c r="C62" s="142">
        <v>100000.0</v>
      </c>
      <c r="D62" s="162" t="s">
        <v>237</v>
      </c>
      <c r="E62" s="163" t="s">
        <v>238</v>
      </c>
      <c r="F62" s="164">
        <v>10000.0</v>
      </c>
      <c r="G62" s="165">
        <v>13513.0</v>
      </c>
      <c r="H62" s="164">
        <v>10000.0</v>
      </c>
      <c r="J62" s="148" t="s">
        <v>302</v>
      </c>
    </row>
    <row r="63" ht="21.0" customHeight="1">
      <c r="B63" s="150"/>
      <c r="C63" s="150"/>
      <c r="D63" s="155" t="s">
        <v>289</v>
      </c>
      <c r="E63" s="144" t="s">
        <v>229</v>
      </c>
      <c r="F63" s="156">
        <v>50.0</v>
      </c>
      <c r="G63" s="157">
        <f t="shared" ref="G63:G66" si="10">H63/F63*1000</f>
        <v>426750</v>
      </c>
      <c r="H63" s="158">
        <v>21337.5</v>
      </c>
      <c r="J63" s="150"/>
    </row>
    <row r="64" ht="47.25" customHeight="1">
      <c r="B64" s="150"/>
      <c r="C64" s="150"/>
      <c r="D64" s="155" t="s">
        <v>295</v>
      </c>
      <c r="E64" s="144" t="s">
        <v>229</v>
      </c>
      <c r="F64" s="156">
        <v>55.0</v>
      </c>
      <c r="G64" s="157">
        <f t="shared" si="10"/>
        <v>387954.5455</v>
      </c>
      <c r="H64" s="158">
        <v>21337.5</v>
      </c>
      <c r="J64" s="150"/>
    </row>
    <row r="65" ht="21.0" customHeight="1">
      <c r="B65" s="150"/>
      <c r="C65" s="150"/>
      <c r="D65" s="155" t="s">
        <v>297</v>
      </c>
      <c r="E65" s="144" t="s">
        <v>229</v>
      </c>
      <c r="F65" s="156">
        <v>60.0</v>
      </c>
      <c r="G65" s="157">
        <f t="shared" si="10"/>
        <v>355625</v>
      </c>
      <c r="H65" s="158">
        <v>21337.5</v>
      </c>
      <c r="J65" s="150"/>
    </row>
    <row r="66" ht="21.0" customHeight="1">
      <c r="B66" s="150"/>
      <c r="C66" s="150"/>
      <c r="D66" s="155" t="s">
        <v>292</v>
      </c>
      <c r="E66" s="144" t="s">
        <v>36</v>
      </c>
      <c r="F66" s="156">
        <v>53.0</v>
      </c>
      <c r="G66" s="157">
        <f t="shared" si="10"/>
        <v>402594.3396</v>
      </c>
      <c r="H66" s="158">
        <v>21337.5</v>
      </c>
      <c r="J66" s="150"/>
    </row>
    <row r="67" ht="21.0" customHeight="1">
      <c r="B67" s="150"/>
      <c r="C67" s="150"/>
      <c r="D67" s="155" t="s">
        <v>296</v>
      </c>
      <c r="E67" s="144" t="s">
        <v>235</v>
      </c>
      <c r="F67" s="159">
        <v>1650.0</v>
      </c>
      <c r="G67" s="157">
        <v>12834.0</v>
      </c>
      <c r="H67" s="156">
        <v>1650.0</v>
      </c>
      <c r="J67" s="150"/>
    </row>
    <row r="68" ht="21.0" customHeight="1">
      <c r="B68" s="151"/>
      <c r="C68" s="151"/>
      <c r="D68" s="155" t="s">
        <v>239</v>
      </c>
      <c r="E68" s="152" t="s">
        <v>293</v>
      </c>
      <c r="F68" s="156">
        <v>3000.0</v>
      </c>
      <c r="G68" s="159" t="s">
        <v>293</v>
      </c>
      <c r="H68" s="156">
        <v>3000.0</v>
      </c>
      <c r="J68" s="151"/>
    </row>
    <row r="69">
      <c r="B69" s="160"/>
      <c r="C69" s="136"/>
      <c r="D69" s="136"/>
      <c r="E69" s="136"/>
      <c r="F69" s="136"/>
      <c r="G69" s="136"/>
      <c r="H69" s="137"/>
      <c r="J69" s="140"/>
    </row>
    <row r="70" ht="23.25" customHeight="1">
      <c r="B70" s="141" t="s">
        <v>224</v>
      </c>
      <c r="C70" s="142">
        <v>100000.0</v>
      </c>
      <c r="D70" s="155" t="s">
        <v>289</v>
      </c>
      <c r="E70" s="144" t="s">
        <v>229</v>
      </c>
      <c r="F70" s="156">
        <v>50.0</v>
      </c>
      <c r="G70" s="157">
        <f t="shared" ref="G70:G73" si="11">H70/F70*1000</f>
        <v>500000</v>
      </c>
      <c r="H70" s="158">
        <v>25000.0</v>
      </c>
      <c r="J70" s="148"/>
    </row>
    <row r="71" ht="48.0" customHeight="1">
      <c r="B71" s="150"/>
      <c r="C71" s="150"/>
      <c r="D71" s="155" t="s">
        <v>295</v>
      </c>
      <c r="E71" s="144" t="s">
        <v>229</v>
      </c>
      <c r="F71" s="156">
        <v>55.0</v>
      </c>
      <c r="G71" s="157">
        <f t="shared" si="11"/>
        <v>454545.4545</v>
      </c>
      <c r="H71" s="158">
        <v>25000.0</v>
      </c>
      <c r="J71" s="150"/>
    </row>
    <row r="72" ht="23.25" customHeight="1">
      <c r="B72" s="150"/>
      <c r="C72" s="150"/>
      <c r="D72" s="155" t="s">
        <v>297</v>
      </c>
      <c r="E72" s="144" t="s">
        <v>229</v>
      </c>
      <c r="F72" s="156">
        <v>60.0</v>
      </c>
      <c r="G72" s="157">
        <f t="shared" si="11"/>
        <v>416666.6667</v>
      </c>
      <c r="H72" s="158">
        <v>25000.0</v>
      </c>
      <c r="J72" s="150"/>
    </row>
    <row r="73" ht="23.25" customHeight="1">
      <c r="B73" s="150"/>
      <c r="C73" s="150"/>
      <c r="D73" s="155" t="s">
        <v>292</v>
      </c>
      <c r="E73" s="144" t="s">
        <v>36</v>
      </c>
      <c r="F73" s="156">
        <v>53.0</v>
      </c>
      <c r="G73" s="157">
        <f t="shared" si="11"/>
        <v>471698.1132</v>
      </c>
      <c r="H73" s="158">
        <v>25000.0</v>
      </c>
      <c r="J73" s="150"/>
    </row>
    <row r="74" ht="23.25" customHeight="1">
      <c r="B74" s="151"/>
      <c r="C74" s="151"/>
      <c r="D74" s="155" t="s">
        <v>303</v>
      </c>
      <c r="E74" s="152" t="s">
        <v>293</v>
      </c>
      <c r="F74" s="156">
        <v>4000.0</v>
      </c>
      <c r="G74" s="159" t="s">
        <v>293</v>
      </c>
      <c r="H74" s="166" t="s">
        <v>304</v>
      </c>
      <c r="J74" s="150"/>
    </row>
    <row r="75">
      <c r="B75" s="160"/>
      <c r="C75" s="136"/>
      <c r="D75" s="136"/>
      <c r="E75" s="136"/>
      <c r="F75" s="136"/>
      <c r="G75" s="136"/>
      <c r="H75" s="137"/>
      <c r="J75" s="140"/>
    </row>
    <row r="76" ht="24.75" customHeight="1">
      <c r="B76" s="141" t="s">
        <v>305</v>
      </c>
      <c r="C76" s="142">
        <v>40000.0</v>
      </c>
      <c r="D76" s="155" t="s">
        <v>289</v>
      </c>
      <c r="E76" s="144" t="s">
        <v>229</v>
      </c>
      <c r="F76" s="156">
        <v>50.0</v>
      </c>
      <c r="G76" s="157">
        <f t="shared" ref="G76:G79" si="12">H76/F76*1000</f>
        <v>191750</v>
      </c>
      <c r="H76" s="158">
        <v>9587.5</v>
      </c>
      <c r="J76" s="148"/>
    </row>
    <row r="77" ht="45.75" customHeight="1">
      <c r="B77" s="150"/>
      <c r="C77" s="150"/>
      <c r="D77" s="155" t="s">
        <v>295</v>
      </c>
      <c r="E77" s="144" t="s">
        <v>229</v>
      </c>
      <c r="F77" s="156">
        <v>55.0</v>
      </c>
      <c r="G77" s="157">
        <f t="shared" si="12"/>
        <v>174318.1818</v>
      </c>
      <c r="H77" s="158">
        <v>9587.5</v>
      </c>
      <c r="J77" s="150"/>
    </row>
    <row r="78" ht="24.75" customHeight="1">
      <c r="B78" s="150"/>
      <c r="C78" s="150"/>
      <c r="D78" s="155" t="s">
        <v>297</v>
      </c>
      <c r="E78" s="144" t="s">
        <v>229</v>
      </c>
      <c r="F78" s="156">
        <v>60.0</v>
      </c>
      <c r="G78" s="157">
        <f t="shared" si="12"/>
        <v>159791.6667</v>
      </c>
      <c r="H78" s="158">
        <v>9587.5</v>
      </c>
      <c r="J78" s="150"/>
    </row>
    <row r="79" ht="24.75" customHeight="1">
      <c r="B79" s="150"/>
      <c r="C79" s="150"/>
      <c r="D79" s="155" t="s">
        <v>292</v>
      </c>
      <c r="E79" s="144" t="s">
        <v>36</v>
      </c>
      <c r="F79" s="156">
        <v>53.0</v>
      </c>
      <c r="G79" s="157">
        <f t="shared" si="12"/>
        <v>180896.2264</v>
      </c>
      <c r="H79" s="158">
        <v>9587.5</v>
      </c>
      <c r="J79" s="150"/>
    </row>
    <row r="80" ht="24.75" customHeight="1">
      <c r="B80" s="150"/>
      <c r="C80" s="150"/>
      <c r="D80" s="155" t="s">
        <v>296</v>
      </c>
      <c r="E80" s="144" t="s">
        <v>235</v>
      </c>
      <c r="F80" s="159">
        <v>1650.0</v>
      </c>
      <c r="G80" s="157">
        <v>12834.0</v>
      </c>
      <c r="H80" s="156">
        <v>1650.0</v>
      </c>
      <c r="J80" s="150"/>
    </row>
    <row r="81" ht="24.75" customHeight="1">
      <c r="B81" s="151"/>
      <c r="C81" s="151"/>
      <c r="D81" s="155" t="s">
        <v>306</v>
      </c>
      <c r="E81" s="152" t="s">
        <v>293</v>
      </c>
      <c r="F81" s="156">
        <v>3000.0</v>
      </c>
      <c r="G81" s="159" t="s">
        <v>293</v>
      </c>
      <c r="H81" s="166" t="s">
        <v>304</v>
      </c>
      <c r="J81" s="150"/>
    </row>
    <row r="82">
      <c r="J82" s="151"/>
    </row>
  </sheetData>
  <mergeCells count="49">
    <mergeCell ref="B44:B52"/>
    <mergeCell ref="C44:C52"/>
    <mergeCell ref="B53:H53"/>
    <mergeCell ref="B54:B60"/>
    <mergeCell ref="C54:C60"/>
    <mergeCell ref="B61:H61"/>
    <mergeCell ref="B62:B68"/>
    <mergeCell ref="J70:J74"/>
    <mergeCell ref="J76:J82"/>
    <mergeCell ref="C62:C68"/>
    <mergeCell ref="B69:H69"/>
    <mergeCell ref="B70:B74"/>
    <mergeCell ref="C70:C74"/>
    <mergeCell ref="B75:H75"/>
    <mergeCell ref="B76:B81"/>
    <mergeCell ref="C76:C81"/>
    <mergeCell ref="B20:H20"/>
    <mergeCell ref="B26:H26"/>
    <mergeCell ref="B33:H33"/>
    <mergeCell ref="B3:H3"/>
    <mergeCell ref="B5:B8"/>
    <mergeCell ref="C5:C8"/>
    <mergeCell ref="L5:L8"/>
    <mergeCell ref="B9:H9"/>
    <mergeCell ref="C10:C14"/>
    <mergeCell ref="B15:H15"/>
    <mergeCell ref="B34:B37"/>
    <mergeCell ref="C34:C37"/>
    <mergeCell ref="B38:H38"/>
    <mergeCell ref="B39:B42"/>
    <mergeCell ref="C39:C42"/>
    <mergeCell ref="B43:H43"/>
    <mergeCell ref="B10:B14"/>
    <mergeCell ref="B16:B19"/>
    <mergeCell ref="C16:C19"/>
    <mergeCell ref="B21:B25"/>
    <mergeCell ref="C21:C25"/>
    <mergeCell ref="B27:B32"/>
    <mergeCell ref="C27:C32"/>
    <mergeCell ref="J44:J52"/>
    <mergeCell ref="J54:J60"/>
    <mergeCell ref="J62:J68"/>
    <mergeCell ref="J5:J8"/>
    <mergeCell ref="J10:J14"/>
    <mergeCell ref="J16:J19"/>
    <mergeCell ref="J21:J25"/>
    <mergeCell ref="J27:J32"/>
    <mergeCell ref="J34:J37"/>
    <mergeCell ref="J39:J42"/>
  </mergeCells>
  <dataValidations>
    <dataValidation type="custom" allowBlank="1" showInputMessage="1" showErrorMessage="1" prompt="Maximum length exceeded - Maximum field length 256" sqref="D5:E5 E6:E7 D10:E10 E11:E12 D16:F16 E17:F17 D18:F18 E19:F19 D21:E21 E22 D23:E23 E24 D27:E27 E28 D29:E29 E30:E31 D34:E34 E35 D36:E36 E37 D39:E39 E40 D41:E41 E42 D47:E47 E48 D49:E49 E50 D56:E56 E57 D58:E58 E59 D62:E63 E64 D65:E65 E66 D70:E70 E71 D72:E72 E73 H74 D76:E76 E77 D78:E78 E79 H81">
      <formula1>LTE(LEN(D5),(256))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3" max="3" width="17.86"/>
    <col customWidth="1" min="4" max="4" width="60.71"/>
    <col customWidth="1" min="5" max="5" width="27.29"/>
    <col customWidth="1" min="6" max="6" width="30.57"/>
  </cols>
  <sheetData>
    <row r="1" ht="39.75" customHeight="1"/>
    <row r="2" ht="39.75" customHeight="1"/>
    <row r="3" ht="39.75" customHeight="1">
      <c r="B3" s="167" t="s">
        <v>158</v>
      </c>
      <c r="C3" s="136"/>
      <c r="D3" s="136"/>
      <c r="E3" s="136"/>
      <c r="F3" s="136"/>
      <c r="G3" s="136"/>
      <c r="H3" s="136"/>
      <c r="I3" s="137"/>
    </row>
    <row r="4" ht="36.0" customHeight="1">
      <c r="B4" s="138" t="s">
        <v>281</v>
      </c>
      <c r="C4" s="138" t="s">
        <v>282</v>
      </c>
      <c r="D4" s="139" t="s">
        <v>283</v>
      </c>
      <c r="E4" s="139" t="s">
        <v>284</v>
      </c>
      <c r="F4" s="139" t="s">
        <v>198</v>
      </c>
      <c r="G4" s="139" t="s">
        <v>35</v>
      </c>
      <c r="H4" s="139" t="s">
        <v>285</v>
      </c>
      <c r="I4" s="139" t="s">
        <v>286</v>
      </c>
      <c r="K4" s="168" t="s">
        <v>307</v>
      </c>
      <c r="L4" s="69"/>
      <c r="M4" s="69"/>
      <c r="N4" s="69"/>
      <c r="O4" s="70"/>
    </row>
    <row r="5">
      <c r="B5" s="141" t="s">
        <v>214</v>
      </c>
      <c r="C5" s="142">
        <v>50000.0</v>
      </c>
      <c r="D5" s="143" t="s">
        <v>308</v>
      </c>
      <c r="E5" s="144" t="s">
        <v>309</v>
      </c>
      <c r="F5" s="158" t="s">
        <v>310</v>
      </c>
      <c r="G5" s="145"/>
      <c r="H5" s="146"/>
      <c r="I5" s="147"/>
      <c r="K5" s="169"/>
      <c r="L5" s="69"/>
      <c r="M5" s="69"/>
      <c r="N5" s="69"/>
      <c r="O5" s="70"/>
    </row>
    <row r="6">
      <c r="B6" s="151"/>
      <c r="C6" s="151"/>
      <c r="D6" s="143" t="s">
        <v>311</v>
      </c>
      <c r="E6" s="144" t="s">
        <v>312</v>
      </c>
      <c r="F6" s="158" t="s">
        <v>310</v>
      </c>
      <c r="G6" s="145"/>
      <c r="H6" s="146"/>
      <c r="I6" s="147"/>
      <c r="K6" s="73"/>
      <c r="L6" s="74"/>
      <c r="M6" s="74"/>
      <c r="N6" s="74"/>
      <c r="O6" s="75"/>
    </row>
    <row r="7">
      <c r="B7" s="154"/>
      <c r="C7" s="136"/>
      <c r="D7" s="136"/>
      <c r="E7" s="136"/>
      <c r="F7" s="136"/>
      <c r="G7" s="136"/>
      <c r="H7" s="136"/>
      <c r="I7" s="137"/>
      <c r="K7" s="170"/>
      <c r="L7" s="136"/>
      <c r="M7" s="136"/>
      <c r="N7" s="136"/>
      <c r="O7" s="137"/>
    </row>
    <row r="8">
      <c r="B8" s="141" t="s">
        <v>215</v>
      </c>
      <c r="C8" s="142">
        <f>I8+I9+I10</f>
        <v>42057.9862</v>
      </c>
      <c r="D8" s="143" t="s">
        <v>308</v>
      </c>
      <c r="E8" s="171" t="s">
        <v>309</v>
      </c>
      <c r="F8" s="172" t="s">
        <v>310</v>
      </c>
      <c r="G8" s="145">
        <f t="shared" ref="G8:G9" si="1">(I8/H8)*1000</f>
        <v>60.0760766</v>
      </c>
      <c r="H8" s="146">
        <v>316736.0</v>
      </c>
      <c r="I8" s="147">
        <v>19028.2561983471</v>
      </c>
      <c r="K8" s="173" t="s">
        <v>313</v>
      </c>
      <c r="L8" s="69"/>
      <c r="M8" s="69"/>
      <c r="N8" s="69"/>
      <c r="O8" s="70"/>
    </row>
    <row r="9">
      <c r="B9" s="150"/>
      <c r="C9" s="150"/>
      <c r="D9" s="143" t="s">
        <v>311</v>
      </c>
      <c r="E9" s="171" t="s">
        <v>312</v>
      </c>
      <c r="F9" s="172" t="s">
        <v>310</v>
      </c>
      <c r="G9" s="145">
        <f t="shared" si="1"/>
        <v>50.43993816</v>
      </c>
      <c r="H9" s="146">
        <v>292382.0</v>
      </c>
      <c r="I9" s="147">
        <v>14747.73</v>
      </c>
      <c r="K9" s="71"/>
      <c r="O9" s="72"/>
    </row>
    <row r="10" ht="43.5" customHeight="1">
      <c r="B10" s="151"/>
      <c r="C10" s="151"/>
      <c r="D10" s="143" t="s">
        <v>314</v>
      </c>
      <c r="E10" s="171" t="s">
        <v>315</v>
      </c>
      <c r="F10" s="172" t="s">
        <v>257</v>
      </c>
      <c r="G10" s="145" t="s">
        <v>240</v>
      </c>
      <c r="H10" s="146" t="s">
        <v>251</v>
      </c>
      <c r="I10" s="147">
        <v>8282.0</v>
      </c>
      <c r="K10" s="73"/>
      <c r="L10" s="74"/>
      <c r="M10" s="74"/>
      <c r="N10" s="74"/>
      <c r="O10" s="75"/>
    </row>
    <row r="11">
      <c r="B11" s="154"/>
      <c r="C11" s="136"/>
      <c r="D11" s="136"/>
      <c r="E11" s="136"/>
      <c r="F11" s="136"/>
      <c r="G11" s="136"/>
      <c r="H11" s="136"/>
      <c r="I11" s="137"/>
      <c r="K11" s="170"/>
      <c r="L11" s="136"/>
      <c r="M11" s="136"/>
      <c r="N11" s="136"/>
      <c r="O11" s="137"/>
    </row>
    <row r="12">
      <c r="B12" s="141" t="s">
        <v>216</v>
      </c>
      <c r="C12" s="142">
        <f>I12+I13</f>
        <v>35414.62</v>
      </c>
      <c r="D12" s="143" t="s">
        <v>308</v>
      </c>
      <c r="E12" s="171" t="s">
        <v>309</v>
      </c>
      <c r="F12" s="172" t="s">
        <v>310</v>
      </c>
      <c r="G12" s="145">
        <f t="shared" ref="G12:G13" si="2">(I12/H12)*1000</f>
        <v>60.0760886</v>
      </c>
      <c r="H12" s="146">
        <v>316736.0</v>
      </c>
      <c r="I12" s="147">
        <v>19028.26</v>
      </c>
      <c r="K12" s="169"/>
      <c r="L12" s="69"/>
      <c r="M12" s="69"/>
      <c r="N12" s="69"/>
      <c r="O12" s="70"/>
    </row>
    <row r="13">
      <c r="B13" s="151"/>
      <c r="C13" s="151"/>
      <c r="D13" s="143" t="s">
        <v>316</v>
      </c>
      <c r="E13" s="171" t="s">
        <v>312</v>
      </c>
      <c r="F13" s="172" t="s">
        <v>310</v>
      </c>
      <c r="G13" s="145">
        <f t="shared" si="2"/>
        <v>50.44005565</v>
      </c>
      <c r="H13" s="146">
        <v>324868.0</v>
      </c>
      <c r="I13" s="147">
        <v>16386.36</v>
      </c>
      <c r="K13" s="73"/>
      <c r="L13" s="74"/>
      <c r="M13" s="74"/>
      <c r="N13" s="74"/>
      <c r="O13" s="75"/>
    </row>
    <row r="14">
      <c r="B14" s="154"/>
      <c r="C14" s="136"/>
      <c r="D14" s="136"/>
      <c r="E14" s="136"/>
      <c r="F14" s="136"/>
      <c r="G14" s="136"/>
      <c r="H14" s="136"/>
      <c r="I14" s="137"/>
      <c r="K14" s="170"/>
      <c r="L14" s="136"/>
      <c r="M14" s="136"/>
      <c r="N14" s="136"/>
      <c r="O14" s="137"/>
    </row>
    <row r="15">
      <c r="B15" s="141" t="s">
        <v>217</v>
      </c>
      <c r="C15" s="142">
        <f>I15+I16</f>
        <v>35414.62</v>
      </c>
      <c r="D15" s="143" t="s">
        <v>308</v>
      </c>
      <c r="E15" s="171" t="s">
        <v>309</v>
      </c>
      <c r="F15" s="172" t="s">
        <v>310</v>
      </c>
      <c r="G15" s="145">
        <f t="shared" ref="G15:G16" si="3">(I15/H15)*1000</f>
        <v>60.0760886</v>
      </c>
      <c r="H15" s="146">
        <v>316736.0</v>
      </c>
      <c r="I15" s="147">
        <v>19028.26</v>
      </c>
      <c r="K15" s="169"/>
      <c r="L15" s="69"/>
      <c r="M15" s="69"/>
      <c r="N15" s="69"/>
      <c r="O15" s="70"/>
    </row>
    <row r="16">
      <c r="B16" s="151"/>
      <c r="C16" s="151"/>
      <c r="D16" s="143" t="s">
        <v>311</v>
      </c>
      <c r="E16" s="171" t="s">
        <v>312</v>
      </c>
      <c r="F16" s="172" t="s">
        <v>310</v>
      </c>
      <c r="G16" s="145">
        <f t="shared" si="3"/>
        <v>50.44005565</v>
      </c>
      <c r="H16" s="146">
        <v>324868.0</v>
      </c>
      <c r="I16" s="147">
        <v>16386.36</v>
      </c>
      <c r="K16" s="73"/>
      <c r="L16" s="74"/>
      <c r="M16" s="74"/>
      <c r="N16" s="74"/>
      <c r="O16" s="75"/>
    </row>
    <row r="17">
      <c r="B17" s="154"/>
      <c r="C17" s="136"/>
      <c r="D17" s="136"/>
      <c r="E17" s="136"/>
      <c r="F17" s="136"/>
      <c r="G17" s="136"/>
      <c r="H17" s="136"/>
      <c r="I17" s="137"/>
      <c r="K17" s="170"/>
      <c r="L17" s="136"/>
      <c r="M17" s="136"/>
      <c r="N17" s="136"/>
      <c r="O17" s="137"/>
    </row>
    <row r="18">
      <c r="B18" s="141" t="s">
        <v>218</v>
      </c>
      <c r="C18" s="142">
        <f>I18+I19</f>
        <v>19182.92</v>
      </c>
      <c r="D18" s="143" t="s">
        <v>308</v>
      </c>
      <c r="E18" s="171" t="s">
        <v>309</v>
      </c>
      <c r="F18" s="172" t="s">
        <v>310</v>
      </c>
      <c r="G18" s="145">
        <f t="shared" ref="G18:G19" si="4">(I18/H18)*1000</f>
        <v>60.07618104</v>
      </c>
      <c r="H18" s="146">
        <v>171565.0</v>
      </c>
      <c r="I18" s="147">
        <v>10306.97</v>
      </c>
      <c r="K18" s="169"/>
      <c r="L18" s="69"/>
      <c r="M18" s="69"/>
      <c r="N18" s="69"/>
      <c r="O18" s="70"/>
    </row>
    <row r="19">
      <c r="B19" s="151"/>
      <c r="C19" s="151"/>
      <c r="D19" s="143" t="s">
        <v>311</v>
      </c>
      <c r="E19" s="171" t="s">
        <v>312</v>
      </c>
      <c r="F19" s="172" t="s">
        <v>310</v>
      </c>
      <c r="G19" s="145">
        <f t="shared" si="4"/>
        <v>50.44013184</v>
      </c>
      <c r="H19" s="146">
        <v>175970.0</v>
      </c>
      <c r="I19" s="147">
        <v>8875.95</v>
      </c>
      <c r="K19" s="73"/>
      <c r="L19" s="74"/>
      <c r="M19" s="74"/>
      <c r="N19" s="74"/>
      <c r="O19" s="75"/>
    </row>
    <row r="20">
      <c r="B20" s="154"/>
      <c r="C20" s="136"/>
      <c r="D20" s="136"/>
      <c r="E20" s="136"/>
      <c r="F20" s="136"/>
      <c r="G20" s="136"/>
      <c r="H20" s="136"/>
      <c r="I20" s="137"/>
      <c r="K20" s="170"/>
      <c r="L20" s="136"/>
      <c r="M20" s="136"/>
      <c r="N20" s="136"/>
      <c r="O20" s="137"/>
    </row>
    <row r="21">
      <c r="B21" s="141" t="s">
        <v>219</v>
      </c>
      <c r="C21" s="142">
        <f>I21+I22</f>
        <v>19182.92</v>
      </c>
      <c r="D21" s="143" t="s">
        <v>308</v>
      </c>
      <c r="E21" s="171" t="s">
        <v>309</v>
      </c>
      <c r="F21" s="172" t="s">
        <v>310</v>
      </c>
      <c r="G21" s="145">
        <f t="shared" ref="G21:G22" si="5">(I21/H21)*1000</f>
        <v>60.07618104</v>
      </c>
      <c r="H21" s="146">
        <v>171565.0</v>
      </c>
      <c r="I21" s="147">
        <v>10306.97</v>
      </c>
      <c r="K21" s="169"/>
      <c r="L21" s="69"/>
      <c r="M21" s="69"/>
      <c r="N21" s="69"/>
      <c r="O21" s="70"/>
    </row>
    <row r="22">
      <c r="B22" s="151"/>
      <c r="C22" s="151"/>
      <c r="D22" s="143" t="s">
        <v>311</v>
      </c>
      <c r="E22" s="171" t="s">
        <v>312</v>
      </c>
      <c r="F22" s="172" t="s">
        <v>310</v>
      </c>
      <c r="G22" s="145">
        <f t="shared" si="5"/>
        <v>50.44013184</v>
      </c>
      <c r="H22" s="146">
        <v>175970.0</v>
      </c>
      <c r="I22" s="147">
        <v>8875.95</v>
      </c>
      <c r="K22" s="73"/>
      <c r="L22" s="74"/>
      <c r="M22" s="74"/>
      <c r="N22" s="74"/>
      <c r="O22" s="75"/>
    </row>
    <row r="23">
      <c r="B23" s="154"/>
      <c r="C23" s="136"/>
      <c r="D23" s="136"/>
      <c r="E23" s="136"/>
      <c r="F23" s="136"/>
      <c r="G23" s="136"/>
      <c r="H23" s="136"/>
      <c r="I23" s="137"/>
      <c r="K23" s="170"/>
      <c r="L23" s="136"/>
      <c r="M23" s="136"/>
      <c r="N23" s="136"/>
      <c r="O23" s="137"/>
    </row>
    <row r="24">
      <c r="B24" s="141" t="s">
        <v>220</v>
      </c>
      <c r="C24" s="142">
        <f>I24+I25</f>
        <v>19182.92</v>
      </c>
      <c r="D24" s="143" t="s">
        <v>308</v>
      </c>
      <c r="E24" s="171" t="s">
        <v>309</v>
      </c>
      <c r="F24" s="172" t="s">
        <v>310</v>
      </c>
      <c r="G24" s="145">
        <f t="shared" ref="G24:G25" si="6">(I24/H24)*1000</f>
        <v>60.07618104</v>
      </c>
      <c r="H24" s="146">
        <v>171565.0</v>
      </c>
      <c r="I24" s="147">
        <v>10306.97</v>
      </c>
      <c r="K24" s="169"/>
      <c r="L24" s="69"/>
      <c r="M24" s="69"/>
      <c r="N24" s="69"/>
      <c r="O24" s="70"/>
    </row>
    <row r="25">
      <c r="B25" s="151"/>
      <c r="C25" s="151"/>
      <c r="D25" s="143" t="s">
        <v>311</v>
      </c>
      <c r="E25" s="171" t="s">
        <v>312</v>
      </c>
      <c r="F25" s="172" t="s">
        <v>310</v>
      </c>
      <c r="G25" s="145">
        <f t="shared" si="6"/>
        <v>50.44013184</v>
      </c>
      <c r="H25" s="146">
        <v>175970.0</v>
      </c>
      <c r="I25" s="147">
        <v>8875.95</v>
      </c>
      <c r="K25" s="73"/>
      <c r="L25" s="74"/>
      <c r="M25" s="74"/>
      <c r="N25" s="74"/>
      <c r="O25" s="75"/>
    </row>
    <row r="26">
      <c r="B26" s="160"/>
      <c r="C26" s="136"/>
      <c r="D26" s="136"/>
      <c r="E26" s="136"/>
      <c r="F26" s="136"/>
      <c r="G26" s="136"/>
      <c r="H26" s="136"/>
      <c r="I26" s="137"/>
      <c r="K26" s="170"/>
      <c r="L26" s="136"/>
      <c r="M26" s="136"/>
      <c r="N26" s="136"/>
      <c r="O26" s="137"/>
    </row>
    <row r="27">
      <c r="B27" s="141" t="s">
        <v>299</v>
      </c>
      <c r="C27" s="142">
        <f>I27+I28+I29</f>
        <v>50729.44</v>
      </c>
      <c r="D27" s="143" t="s">
        <v>308</v>
      </c>
      <c r="E27" s="171" t="s">
        <v>309</v>
      </c>
      <c r="F27" s="172" t="s">
        <v>310</v>
      </c>
      <c r="G27" s="145">
        <f t="shared" ref="G27:G28" si="7">(I27/H27)*1000</f>
        <v>60.0760886</v>
      </c>
      <c r="H27" s="146">
        <v>316736.0</v>
      </c>
      <c r="I27" s="147">
        <v>19028.26</v>
      </c>
      <c r="K27" s="173" t="s">
        <v>317</v>
      </c>
      <c r="L27" s="69"/>
      <c r="M27" s="69"/>
      <c r="N27" s="69"/>
      <c r="O27" s="70"/>
    </row>
    <row r="28">
      <c r="B28" s="150"/>
      <c r="C28" s="150"/>
      <c r="D28" s="143" t="s">
        <v>311</v>
      </c>
      <c r="E28" s="171" t="s">
        <v>312</v>
      </c>
      <c r="F28" s="172" t="s">
        <v>310</v>
      </c>
      <c r="G28" s="145">
        <f t="shared" si="7"/>
        <v>50.44005565</v>
      </c>
      <c r="H28" s="146">
        <v>162434.0</v>
      </c>
      <c r="I28" s="147">
        <v>8193.18</v>
      </c>
      <c r="K28" s="71"/>
      <c r="O28" s="72"/>
    </row>
    <row r="29">
      <c r="B29" s="151"/>
      <c r="C29" s="151"/>
      <c r="D29" s="143" t="s">
        <v>318</v>
      </c>
      <c r="E29" s="171" t="s">
        <v>315</v>
      </c>
      <c r="F29" s="172" t="s">
        <v>319</v>
      </c>
      <c r="G29" s="145" t="s">
        <v>240</v>
      </c>
      <c r="H29" s="146" t="s">
        <v>251</v>
      </c>
      <c r="I29" s="147">
        <v>23508.0</v>
      </c>
      <c r="K29" s="73"/>
      <c r="L29" s="74"/>
      <c r="M29" s="74"/>
      <c r="N29" s="74"/>
      <c r="O29" s="75"/>
    </row>
    <row r="30">
      <c r="B30" s="160"/>
      <c r="C30" s="136"/>
      <c r="D30" s="136"/>
      <c r="E30" s="136"/>
      <c r="F30" s="136"/>
      <c r="G30" s="136"/>
      <c r="H30" s="136"/>
      <c r="I30" s="137"/>
      <c r="K30" s="170"/>
      <c r="L30" s="136"/>
      <c r="M30" s="136"/>
      <c r="N30" s="136"/>
      <c r="O30" s="137"/>
    </row>
    <row r="31">
      <c r="B31" s="141" t="s">
        <v>222</v>
      </c>
      <c r="C31" s="142">
        <f>I31+I32</f>
        <v>35414.62</v>
      </c>
      <c r="D31" s="143" t="s">
        <v>308</v>
      </c>
      <c r="E31" s="171" t="s">
        <v>309</v>
      </c>
      <c r="F31" s="172" t="s">
        <v>310</v>
      </c>
      <c r="G31" s="145">
        <f t="shared" ref="G31:G32" si="8">(I31/H31)*1000</f>
        <v>60.0760886</v>
      </c>
      <c r="H31" s="146">
        <v>316736.0</v>
      </c>
      <c r="I31" s="147">
        <v>19028.26</v>
      </c>
      <c r="K31" s="169"/>
      <c r="L31" s="69"/>
      <c r="M31" s="69"/>
      <c r="N31" s="69"/>
      <c r="O31" s="70"/>
    </row>
    <row r="32">
      <c r="B32" s="151"/>
      <c r="C32" s="151"/>
      <c r="D32" s="143" t="s">
        <v>311</v>
      </c>
      <c r="E32" s="171" t="s">
        <v>312</v>
      </c>
      <c r="F32" s="172" t="s">
        <v>310</v>
      </c>
      <c r="G32" s="145">
        <f t="shared" si="8"/>
        <v>50.44005565</v>
      </c>
      <c r="H32" s="146">
        <v>324868.0</v>
      </c>
      <c r="I32" s="147">
        <v>16386.36</v>
      </c>
      <c r="K32" s="73"/>
      <c r="L32" s="74"/>
      <c r="M32" s="74"/>
      <c r="N32" s="74"/>
      <c r="O32" s="75"/>
    </row>
    <row r="33">
      <c r="B33" s="160"/>
      <c r="C33" s="136"/>
      <c r="D33" s="136"/>
      <c r="E33" s="136"/>
      <c r="F33" s="136"/>
      <c r="G33" s="136"/>
      <c r="H33" s="136"/>
      <c r="I33" s="137"/>
      <c r="K33" s="170"/>
      <c r="L33" s="136"/>
      <c r="M33" s="136"/>
      <c r="N33" s="136"/>
      <c r="O33" s="137"/>
    </row>
    <row r="34">
      <c r="B34" s="141" t="s">
        <v>223</v>
      </c>
      <c r="C34" s="142">
        <f>I34+I35+I36</f>
        <v>43195.44</v>
      </c>
      <c r="D34" s="143" t="s">
        <v>308</v>
      </c>
      <c r="E34" s="171" t="s">
        <v>309</v>
      </c>
      <c r="F34" s="172" t="s">
        <v>310</v>
      </c>
      <c r="G34" s="145">
        <f t="shared" ref="G34:G35" si="9">(I34/H34)*1000</f>
        <v>60.0760886</v>
      </c>
      <c r="H34" s="146">
        <v>316736.0</v>
      </c>
      <c r="I34" s="147">
        <v>19028.26</v>
      </c>
      <c r="K34" s="173" t="s">
        <v>320</v>
      </c>
      <c r="L34" s="69"/>
      <c r="M34" s="69"/>
      <c r="N34" s="69"/>
      <c r="O34" s="70"/>
    </row>
    <row r="35">
      <c r="B35" s="150"/>
      <c r="C35" s="150"/>
      <c r="D35" s="143" t="s">
        <v>311</v>
      </c>
      <c r="E35" s="171" t="s">
        <v>312</v>
      </c>
      <c r="F35" s="172" t="s">
        <v>310</v>
      </c>
      <c r="G35" s="145">
        <f t="shared" si="9"/>
        <v>50.44005565</v>
      </c>
      <c r="H35" s="146">
        <v>162434.0</v>
      </c>
      <c r="I35" s="147">
        <v>8193.18</v>
      </c>
      <c r="K35" s="71"/>
      <c r="O35" s="72"/>
    </row>
    <row r="36">
      <c r="B36" s="151"/>
      <c r="C36" s="151"/>
      <c r="D36" s="143" t="s">
        <v>321</v>
      </c>
      <c r="E36" s="171" t="s">
        <v>315</v>
      </c>
      <c r="F36" s="172" t="s">
        <v>310</v>
      </c>
      <c r="G36" s="145" t="s">
        <v>240</v>
      </c>
      <c r="H36" s="146" t="s">
        <v>251</v>
      </c>
      <c r="I36" s="147">
        <v>15974.0</v>
      </c>
      <c r="K36" s="73"/>
      <c r="L36" s="74"/>
      <c r="M36" s="74"/>
      <c r="N36" s="74"/>
      <c r="O36" s="75"/>
    </row>
    <row r="37">
      <c r="B37" s="160"/>
      <c r="C37" s="136"/>
      <c r="D37" s="136"/>
      <c r="E37" s="136"/>
      <c r="F37" s="136"/>
      <c r="G37" s="136"/>
      <c r="H37" s="136"/>
      <c r="I37" s="137"/>
      <c r="K37" s="170"/>
      <c r="L37" s="136"/>
      <c r="M37" s="136"/>
      <c r="N37" s="136"/>
      <c r="O37" s="137"/>
    </row>
    <row r="38">
      <c r="B38" s="141" t="s">
        <v>224</v>
      </c>
      <c r="C38" s="142">
        <f>I38+I39</f>
        <v>19182.92</v>
      </c>
      <c r="D38" s="143" t="s">
        <v>308</v>
      </c>
      <c r="E38" s="171" t="s">
        <v>309</v>
      </c>
      <c r="F38" s="172" t="s">
        <v>310</v>
      </c>
      <c r="G38" s="145">
        <f t="shared" ref="G38:G39" si="10">(I38/H38)*1000</f>
        <v>60.07618104</v>
      </c>
      <c r="H38" s="146">
        <v>171565.0</v>
      </c>
      <c r="I38" s="147">
        <v>10306.97</v>
      </c>
      <c r="K38" s="169"/>
      <c r="L38" s="69"/>
      <c r="M38" s="69"/>
      <c r="N38" s="69"/>
      <c r="O38" s="70"/>
    </row>
    <row r="39">
      <c r="B39" s="151"/>
      <c r="C39" s="151"/>
      <c r="D39" s="143" t="s">
        <v>311</v>
      </c>
      <c r="E39" s="171" t="s">
        <v>312</v>
      </c>
      <c r="F39" s="172" t="s">
        <v>310</v>
      </c>
      <c r="G39" s="145">
        <f t="shared" si="10"/>
        <v>50.44013184</v>
      </c>
      <c r="H39" s="146">
        <v>175970.0</v>
      </c>
      <c r="I39" s="147">
        <v>8875.95</v>
      </c>
      <c r="K39" s="73"/>
      <c r="L39" s="74"/>
      <c r="M39" s="74"/>
      <c r="N39" s="74"/>
      <c r="O39" s="75"/>
    </row>
    <row r="40">
      <c r="B40" s="160"/>
      <c r="C40" s="136"/>
      <c r="D40" s="136"/>
      <c r="E40" s="136"/>
      <c r="F40" s="136"/>
      <c r="G40" s="136"/>
      <c r="H40" s="136"/>
      <c r="I40" s="137"/>
      <c r="K40" s="170"/>
      <c r="L40" s="136"/>
      <c r="M40" s="136"/>
      <c r="N40" s="136"/>
      <c r="O40" s="137"/>
    </row>
    <row r="41">
      <c r="B41" s="141" t="s">
        <v>305</v>
      </c>
      <c r="C41" s="142">
        <f>I41+I42+I43</f>
        <v>56562.44</v>
      </c>
      <c r="D41" s="143" t="s">
        <v>308</v>
      </c>
      <c r="E41" s="171" t="s">
        <v>309</v>
      </c>
      <c r="F41" s="172" t="s">
        <v>310</v>
      </c>
      <c r="G41" s="145">
        <f t="shared" ref="G41:G42" si="11">(I41/H41)*1000</f>
        <v>60.0760886</v>
      </c>
      <c r="H41" s="146">
        <v>316736.0</v>
      </c>
      <c r="I41" s="147">
        <v>19028.26</v>
      </c>
      <c r="K41" s="173" t="s">
        <v>322</v>
      </c>
      <c r="L41" s="69"/>
      <c r="M41" s="69"/>
      <c r="N41" s="69"/>
      <c r="O41" s="70"/>
    </row>
    <row r="42">
      <c r="B42" s="150"/>
      <c r="C42" s="150"/>
      <c r="D42" s="143" t="s">
        <v>311</v>
      </c>
      <c r="E42" s="171" t="s">
        <v>312</v>
      </c>
      <c r="F42" s="172" t="s">
        <v>310</v>
      </c>
      <c r="G42" s="145">
        <f t="shared" si="11"/>
        <v>50.44005565</v>
      </c>
      <c r="H42" s="146">
        <v>162434.0</v>
      </c>
      <c r="I42" s="147">
        <v>8193.18</v>
      </c>
      <c r="K42" s="71"/>
      <c r="O42" s="72"/>
    </row>
    <row r="43" ht="45.0" customHeight="1">
      <c r="B43" s="151"/>
      <c r="C43" s="151"/>
      <c r="D43" s="143" t="s">
        <v>318</v>
      </c>
      <c r="E43" s="171" t="s">
        <v>315</v>
      </c>
      <c r="F43" s="172" t="s">
        <v>319</v>
      </c>
      <c r="G43" s="145" t="s">
        <v>240</v>
      </c>
      <c r="H43" s="146" t="s">
        <v>251</v>
      </c>
      <c r="I43" s="147">
        <v>29341.0</v>
      </c>
      <c r="K43" s="73"/>
      <c r="L43" s="74"/>
      <c r="M43" s="74"/>
      <c r="N43" s="74"/>
      <c r="O43" s="75"/>
    </row>
  </sheetData>
  <mergeCells count="60">
    <mergeCell ref="B34:B36"/>
    <mergeCell ref="C34:C36"/>
    <mergeCell ref="B38:B39"/>
    <mergeCell ref="C38:C39"/>
    <mergeCell ref="B41:B43"/>
    <mergeCell ref="C41:C43"/>
    <mergeCell ref="B18:B19"/>
    <mergeCell ref="B21:B22"/>
    <mergeCell ref="C21:C22"/>
    <mergeCell ref="B24:B25"/>
    <mergeCell ref="C24:C25"/>
    <mergeCell ref="B27:B29"/>
    <mergeCell ref="C27:C29"/>
    <mergeCell ref="B3:I3"/>
    <mergeCell ref="K4:O4"/>
    <mergeCell ref="B5:B6"/>
    <mergeCell ref="C5:C6"/>
    <mergeCell ref="K5:O6"/>
    <mergeCell ref="B7:I7"/>
    <mergeCell ref="K7:O7"/>
    <mergeCell ref="B8:B10"/>
    <mergeCell ref="C8:C10"/>
    <mergeCell ref="K8:O10"/>
    <mergeCell ref="B11:I11"/>
    <mergeCell ref="K11:O11"/>
    <mergeCell ref="B12:B13"/>
    <mergeCell ref="K12:O13"/>
    <mergeCell ref="B23:I23"/>
    <mergeCell ref="B26:I26"/>
    <mergeCell ref="B30:I30"/>
    <mergeCell ref="C12:C13"/>
    <mergeCell ref="B14:I14"/>
    <mergeCell ref="B15:B16"/>
    <mergeCell ref="C15:C16"/>
    <mergeCell ref="B17:I17"/>
    <mergeCell ref="C18:C19"/>
    <mergeCell ref="B20:I20"/>
    <mergeCell ref="K14:O14"/>
    <mergeCell ref="K15:O16"/>
    <mergeCell ref="K17:O17"/>
    <mergeCell ref="K18:O19"/>
    <mergeCell ref="K20:O20"/>
    <mergeCell ref="K21:O22"/>
    <mergeCell ref="K23:O23"/>
    <mergeCell ref="B31:B32"/>
    <mergeCell ref="C31:C32"/>
    <mergeCell ref="B33:I33"/>
    <mergeCell ref="B37:I37"/>
    <mergeCell ref="B40:I40"/>
    <mergeCell ref="K37:O37"/>
    <mergeCell ref="K38:O39"/>
    <mergeCell ref="K40:O40"/>
    <mergeCell ref="K41:O43"/>
    <mergeCell ref="K24:O25"/>
    <mergeCell ref="K26:O26"/>
    <mergeCell ref="K27:O29"/>
    <mergeCell ref="K30:O30"/>
    <mergeCell ref="K31:O32"/>
    <mergeCell ref="K33:O33"/>
    <mergeCell ref="K34:O36"/>
  </mergeCells>
  <dataValidations>
    <dataValidation type="custom" allowBlank="1" showInputMessage="1" showErrorMessage="1" prompt="Maximum length exceeded - Maximum field length 256" sqref="D5:E5 E6 D8:E8 E9:E10 D12:E12 E13 D15:E15 E16 D18:E18 E19 D21:E21 E22 D24:E24 E25 D27:E27 E28:E29 D31:E31 E32 D34:E34 E35:E36 D38:E38 E39 D41:E41 E42:E43">
      <formula1>LTE(LEN(D5),(256))</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3" max="3" width="17.86"/>
    <col customWidth="1" min="4" max="4" width="60.71"/>
    <col customWidth="1" min="5" max="5" width="49.43"/>
    <col customWidth="1" min="10" max="10" width="63.57"/>
  </cols>
  <sheetData>
    <row r="1" ht="39.75" customHeight="1">
      <c r="F1" s="174"/>
      <c r="G1" s="174"/>
      <c r="H1" s="174"/>
    </row>
    <row r="2" ht="39.75" customHeight="1">
      <c r="F2" s="174"/>
      <c r="G2" s="174"/>
      <c r="H2" s="174"/>
    </row>
    <row r="3" ht="39.75" customHeight="1">
      <c r="B3" s="175" t="s">
        <v>323</v>
      </c>
      <c r="C3" s="136"/>
      <c r="D3" s="136"/>
      <c r="E3" s="136"/>
      <c r="F3" s="136"/>
      <c r="G3" s="136"/>
      <c r="H3" s="137"/>
    </row>
    <row r="4" ht="36.0" customHeight="1">
      <c r="A4" s="176"/>
      <c r="B4" s="177" t="s">
        <v>281</v>
      </c>
      <c r="C4" s="177" t="s">
        <v>282</v>
      </c>
      <c r="D4" s="178" t="s">
        <v>283</v>
      </c>
      <c r="E4" s="178" t="s">
        <v>284</v>
      </c>
      <c r="F4" s="179" t="s">
        <v>35</v>
      </c>
      <c r="G4" s="179" t="s">
        <v>285</v>
      </c>
      <c r="H4" s="179" t="s">
        <v>286</v>
      </c>
      <c r="I4" s="176"/>
      <c r="J4" s="180" t="s">
        <v>287</v>
      </c>
      <c r="K4" s="176"/>
    </row>
    <row r="5" ht="42.0" customHeight="1">
      <c r="B5" s="141" t="s">
        <v>324</v>
      </c>
      <c r="C5" s="142">
        <v>45833.32</v>
      </c>
      <c r="D5" s="143" t="s">
        <v>325</v>
      </c>
      <c r="E5" s="144" t="s">
        <v>261</v>
      </c>
      <c r="F5" s="181">
        <v>144.0</v>
      </c>
      <c r="G5" s="182">
        <v>159143.36363636365</v>
      </c>
      <c r="H5" s="172">
        <v>22916.66</v>
      </c>
      <c r="J5" s="148"/>
    </row>
    <row r="6" ht="42.0" customHeight="1">
      <c r="B6" s="151"/>
      <c r="C6" s="151"/>
      <c r="D6" s="143" t="s">
        <v>326</v>
      </c>
      <c r="E6" s="144" t="s">
        <v>261</v>
      </c>
      <c r="F6" s="181">
        <v>120.0</v>
      </c>
      <c r="G6" s="182">
        <v>190972.18181818182</v>
      </c>
      <c r="H6" s="172">
        <v>22916.66</v>
      </c>
      <c r="J6" s="151"/>
    </row>
    <row r="7">
      <c r="B7" s="154"/>
      <c r="C7" s="136"/>
      <c r="D7" s="136"/>
      <c r="E7" s="136"/>
      <c r="F7" s="136"/>
      <c r="G7" s="136"/>
      <c r="H7" s="137"/>
      <c r="J7" s="140"/>
    </row>
    <row r="8" ht="42.0" customHeight="1">
      <c r="B8" s="141" t="s">
        <v>216</v>
      </c>
      <c r="C8" s="142">
        <v>45833.32</v>
      </c>
      <c r="D8" s="143" t="s">
        <v>325</v>
      </c>
      <c r="E8" s="144" t="s">
        <v>261</v>
      </c>
      <c r="F8" s="181">
        <v>144.0</v>
      </c>
      <c r="G8" s="182">
        <v>159143.36363636365</v>
      </c>
      <c r="H8" s="172">
        <v>22916.66</v>
      </c>
      <c r="J8" s="148"/>
    </row>
    <row r="9" ht="42.0" customHeight="1">
      <c r="B9" s="150"/>
      <c r="C9" s="150"/>
      <c r="D9" s="143" t="s">
        <v>326</v>
      </c>
      <c r="E9" s="144" t="s">
        <v>261</v>
      </c>
      <c r="F9" s="181">
        <v>120.0</v>
      </c>
      <c r="G9" s="182">
        <v>190972.18181818182</v>
      </c>
      <c r="H9" s="172">
        <v>22916.66</v>
      </c>
      <c r="J9" s="150"/>
    </row>
    <row r="10" ht="42.0" customHeight="1">
      <c r="B10" s="151"/>
      <c r="C10" s="151"/>
      <c r="D10" s="143" t="s">
        <v>327</v>
      </c>
      <c r="E10" s="144" t="s">
        <v>328</v>
      </c>
      <c r="F10" s="183" t="s">
        <v>251</v>
      </c>
      <c r="G10" s="182"/>
      <c r="H10" s="184" t="s">
        <v>329</v>
      </c>
      <c r="J10" s="151"/>
    </row>
    <row r="11">
      <c r="B11" s="154"/>
      <c r="C11" s="136"/>
      <c r="D11" s="136"/>
      <c r="E11" s="136"/>
      <c r="F11" s="136"/>
      <c r="G11" s="136"/>
      <c r="H11" s="137"/>
      <c r="J11" s="140"/>
    </row>
    <row r="12" ht="42.0" customHeight="1">
      <c r="B12" s="141" t="s">
        <v>217</v>
      </c>
      <c r="C12" s="142">
        <v>45833.32</v>
      </c>
      <c r="D12" s="143" t="s">
        <v>325</v>
      </c>
      <c r="E12" s="144" t="s">
        <v>261</v>
      </c>
      <c r="F12" s="181">
        <v>144.0</v>
      </c>
      <c r="G12" s="182">
        <v>159143.36363636365</v>
      </c>
      <c r="H12" s="172">
        <v>22916.66</v>
      </c>
      <c r="J12" s="148"/>
    </row>
    <row r="13" ht="42.0" customHeight="1">
      <c r="B13" s="151"/>
      <c r="C13" s="151"/>
      <c r="D13" s="143" t="s">
        <v>326</v>
      </c>
      <c r="E13" s="144" t="s">
        <v>261</v>
      </c>
      <c r="F13" s="181">
        <v>120.0</v>
      </c>
      <c r="G13" s="182">
        <v>190972.18181818182</v>
      </c>
      <c r="H13" s="172">
        <v>22916.66</v>
      </c>
      <c r="J13" s="151"/>
    </row>
    <row r="14">
      <c r="B14" s="154"/>
      <c r="C14" s="136"/>
      <c r="D14" s="136"/>
      <c r="E14" s="136"/>
      <c r="F14" s="136"/>
      <c r="G14" s="136"/>
      <c r="H14" s="137"/>
      <c r="J14" s="140"/>
    </row>
    <row r="15" ht="42.0" customHeight="1">
      <c r="B15" s="141" t="s">
        <v>218</v>
      </c>
      <c r="C15" s="142">
        <v>45833.32</v>
      </c>
      <c r="D15" s="143" t="s">
        <v>325</v>
      </c>
      <c r="E15" s="144" t="s">
        <v>261</v>
      </c>
      <c r="F15" s="181">
        <v>144.0</v>
      </c>
      <c r="G15" s="182">
        <v>159143.36363636365</v>
      </c>
      <c r="H15" s="172">
        <v>22916.66</v>
      </c>
      <c r="J15" s="148"/>
    </row>
    <row r="16" ht="42.0" customHeight="1">
      <c r="B16" s="150"/>
      <c r="C16" s="150"/>
      <c r="D16" s="143" t="s">
        <v>326</v>
      </c>
      <c r="E16" s="144" t="s">
        <v>261</v>
      </c>
      <c r="F16" s="181">
        <v>120.0</v>
      </c>
      <c r="G16" s="182">
        <v>190972.18181818182</v>
      </c>
      <c r="H16" s="172">
        <v>22916.66</v>
      </c>
      <c r="J16" s="150"/>
    </row>
    <row r="17" ht="42.0" customHeight="1">
      <c r="B17" s="151"/>
      <c r="C17" s="151"/>
      <c r="D17" s="143" t="s">
        <v>330</v>
      </c>
      <c r="E17" s="144" t="s">
        <v>328</v>
      </c>
      <c r="F17" s="183" t="s">
        <v>251</v>
      </c>
      <c r="G17" s="182"/>
      <c r="H17" s="184" t="s">
        <v>329</v>
      </c>
      <c r="J17" s="151"/>
    </row>
    <row r="18">
      <c r="B18" s="154"/>
      <c r="C18" s="136"/>
      <c r="D18" s="136"/>
      <c r="E18" s="136"/>
      <c r="F18" s="136"/>
      <c r="G18" s="136"/>
      <c r="H18" s="137"/>
      <c r="J18" s="140"/>
    </row>
    <row r="19" ht="42.0" customHeight="1">
      <c r="B19" s="141" t="s">
        <v>219</v>
      </c>
      <c r="C19" s="142">
        <v>45833.32</v>
      </c>
      <c r="D19" s="143" t="s">
        <v>325</v>
      </c>
      <c r="E19" s="144" t="s">
        <v>261</v>
      </c>
      <c r="F19" s="181">
        <v>144.0</v>
      </c>
      <c r="G19" s="182">
        <v>159143.36363636365</v>
      </c>
      <c r="H19" s="172">
        <v>22916.66</v>
      </c>
      <c r="J19" s="148"/>
    </row>
    <row r="20" ht="42.0" customHeight="1">
      <c r="B20" s="151"/>
      <c r="C20" s="151"/>
      <c r="D20" s="143" t="s">
        <v>326</v>
      </c>
      <c r="E20" s="144" t="s">
        <v>261</v>
      </c>
      <c r="F20" s="181">
        <v>120.0</v>
      </c>
      <c r="G20" s="182">
        <v>190972.18181818182</v>
      </c>
      <c r="H20" s="172">
        <v>22916.66</v>
      </c>
      <c r="J20" s="151"/>
    </row>
    <row r="21">
      <c r="B21" s="154"/>
      <c r="C21" s="136"/>
      <c r="D21" s="136"/>
      <c r="E21" s="136"/>
      <c r="F21" s="136"/>
      <c r="G21" s="136"/>
      <c r="H21" s="137"/>
      <c r="J21" s="140"/>
    </row>
    <row r="22" ht="42.0" customHeight="1">
      <c r="B22" s="141" t="s">
        <v>220</v>
      </c>
      <c r="C22" s="142">
        <v>45833.32</v>
      </c>
      <c r="D22" s="143" t="s">
        <v>325</v>
      </c>
      <c r="E22" s="144" t="s">
        <v>261</v>
      </c>
      <c r="F22" s="181">
        <v>144.0</v>
      </c>
      <c r="G22" s="182">
        <v>159143.36363636365</v>
      </c>
      <c r="H22" s="172">
        <v>22916.66</v>
      </c>
      <c r="J22" s="148"/>
    </row>
    <row r="23" ht="42.0" customHeight="1">
      <c r="B23" s="151"/>
      <c r="C23" s="151"/>
      <c r="D23" s="143" t="s">
        <v>326</v>
      </c>
      <c r="E23" s="144" t="s">
        <v>261</v>
      </c>
      <c r="F23" s="181">
        <v>120.0</v>
      </c>
      <c r="G23" s="182">
        <v>190972.18181818182</v>
      </c>
      <c r="H23" s="172">
        <v>22916.66</v>
      </c>
      <c r="J23" s="151"/>
    </row>
    <row r="24">
      <c r="B24" s="154"/>
      <c r="C24" s="136"/>
      <c r="D24" s="136"/>
      <c r="E24" s="136"/>
      <c r="F24" s="136"/>
      <c r="G24" s="136"/>
      <c r="H24" s="137"/>
      <c r="J24" s="140"/>
    </row>
    <row r="25" ht="42.0" customHeight="1">
      <c r="B25" s="141" t="s">
        <v>299</v>
      </c>
      <c r="C25" s="142">
        <v>45833.32</v>
      </c>
      <c r="D25" s="143" t="s">
        <v>325</v>
      </c>
      <c r="E25" s="144" t="s">
        <v>261</v>
      </c>
      <c r="F25" s="181">
        <v>144.0</v>
      </c>
      <c r="G25" s="182">
        <v>159143.36363636365</v>
      </c>
      <c r="H25" s="172">
        <v>22916.66</v>
      </c>
      <c r="J25" s="148"/>
    </row>
    <row r="26" ht="42.0" customHeight="1">
      <c r="B26" s="150"/>
      <c r="C26" s="150"/>
      <c r="D26" s="143" t="s">
        <v>326</v>
      </c>
      <c r="E26" s="144" t="s">
        <v>261</v>
      </c>
      <c r="F26" s="181">
        <v>120.0</v>
      </c>
      <c r="G26" s="182">
        <v>190972.18181818182</v>
      </c>
      <c r="H26" s="172">
        <v>22916.66</v>
      </c>
      <c r="J26" s="150"/>
    </row>
    <row r="27" ht="42.0" customHeight="1">
      <c r="B27" s="151"/>
      <c r="C27" s="151"/>
      <c r="D27" s="143" t="s">
        <v>327</v>
      </c>
      <c r="E27" s="144" t="s">
        <v>328</v>
      </c>
      <c r="F27" s="183" t="s">
        <v>251</v>
      </c>
      <c r="G27" s="182"/>
      <c r="H27" s="184" t="s">
        <v>329</v>
      </c>
      <c r="J27" s="151"/>
    </row>
    <row r="28">
      <c r="B28" s="160"/>
      <c r="C28" s="136"/>
      <c r="D28" s="136"/>
      <c r="E28" s="136"/>
      <c r="F28" s="136"/>
      <c r="G28" s="136"/>
      <c r="H28" s="137"/>
      <c r="J28" s="140"/>
    </row>
    <row r="29" ht="42.0" customHeight="1">
      <c r="B29" s="141" t="s">
        <v>222</v>
      </c>
      <c r="C29" s="142">
        <v>45833.32</v>
      </c>
      <c r="D29" s="143" t="s">
        <v>325</v>
      </c>
      <c r="E29" s="144" t="s">
        <v>261</v>
      </c>
      <c r="F29" s="181">
        <v>144.0</v>
      </c>
      <c r="G29" s="182">
        <v>159143.36363636365</v>
      </c>
      <c r="H29" s="172">
        <v>22916.66</v>
      </c>
      <c r="J29" s="148"/>
    </row>
    <row r="30" ht="42.0" customHeight="1">
      <c r="B30" s="151"/>
      <c r="C30" s="151"/>
      <c r="D30" s="143" t="s">
        <v>326</v>
      </c>
      <c r="E30" s="144" t="s">
        <v>261</v>
      </c>
      <c r="F30" s="181">
        <v>120.0</v>
      </c>
      <c r="G30" s="182">
        <v>190972.18181818182</v>
      </c>
      <c r="H30" s="172">
        <v>22916.66</v>
      </c>
      <c r="J30" s="151"/>
    </row>
    <row r="31">
      <c r="B31" s="160"/>
      <c r="C31" s="136"/>
      <c r="D31" s="136"/>
      <c r="E31" s="136"/>
      <c r="F31" s="136"/>
      <c r="G31" s="136"/>
      <c r="H31" s="137"/>
      <c r="J31" s="140"/>
    </row>
    <row r="32" ht="42.0" customHeight="1">
      <c r="B32" s="141" t="s">
        <v>223</v>
      </c>
      <c r="C32" s="142">
        <v>45833.32</v>
      </c>
      <c r="D32" s="143" t="s">
        <v>325</v>
      </c>
      <c r="E32" s="144" t="s">
        <v>261</v>
      </c>
      <c r="F32" s="181">
        <v>144.0</v>
      </c>
      <c r="G32" s="182">
        <v>159143.36363636365</v>
      </c>
      <c r="H32" s="172">
        <v>22916.66</v>
      </c>
      <c r="J32" s="148"/>
    </row>
    <row r="33" ht="42.0" customHeight="1">
      <c r="B33" s="150"/>
      <c r="C33" s="150"/>
      <c r="D33" s="143" t="s">
        <v>326</v>
      </c>
      <c r="E33" s="144" t="s">
        <v>261</v>
      </c>
      <c r="F33" s="181">
        <v>120.0</v>
      </c>
      <c r="G33" s="182">
        <v>190972.18181818182</v>
      </c>
      <c r="H33" s="172">
        <v>22916.66</v>
      </c>
      <c r="J33" s="150"/>
    </row>
    <row r="34" ht="42.0" customHeight="1">
      <c r="B34" s="151"/>
      <c r="C34" s="151"/>
      <c r="D34" s="143" t="s">
        <v>331</v>
      </c>
      <c r="E34" s="144" t="s">
        <v>332</v>
      </c>
      <c r="F34" s="183" t="s">
        <v>251</v>
      </c>
      <c r="G34" s="182"/>
      <c r="H34" s="184" t="s">
        <v>329</v>
      </c>
      <c r="J34" s="151"/>
    </row>
    <row r="35">
      <c r="B35" s="160"/>
      <c r="C35" s="136"/>
      <c r="D35" s="136"/>
      <c r="E35" s="136"/>
      <c r="F35" s="136"/>
      <c r="G35" s="136"/>
      <c r="H35" s="137"/>
      <c r="J35" s="140"/>
    </row>
    <row r="36" ht="42.0" customHeight="1">
      <c r="B36" s="141" t="s">
        <v>224</v>
      </c>
      <c r="C36" s="142">
        <v>45833.32</v>
      </c>
      <c r="D36" s="143" t="s">
        <v>325</v>
      </c>
      <c r="E36" s="144" t="s">
        <v>261</v>
      </c>
      <c r="F36" s="181">
        <v>144.0</v>
      </c>
      <c r="G36" s="182">
        <v>159143.36363636365</v>
      </c>
      <c r="H36" s="172">
        <v>22916.66</v>
      </c>
      <c r="J36" s="148"/>
    </row>
    <row r="37" ht="42.0" customHeight="1">
      <c r="B37" s="151"/>
      <c r="C37" s="151"/>
      <c r="D37" s="143" t="s">
        <v>326</v>
      </c>
      <c r="E37" s="144" t="s">
        <v>261</v>
      </c>
      <c r="F37" s="181">
        <v>120.0</v>
      </c>
      <c r="G37" s="182">
        <v>190972.18181818182</v>
      </c>
      <c r="H37" s="172">
        <v>22916.66</v>
      </c>
      <c r="J37" s="151"/>
    </row>
    <row r="38">
      <c r="B38" s="160"/>
      <c r="C38" s="136"/>
      <c r="D38" s="136"/>
      <c r="E38" s="136"/>
      <c r="F38" s="136"/>
      <c r="G38" s="136"/>
      <c r="H38" s="137"/>
      <c r="J38" s="140"/>
    </row>
    <row r="39" ht="42.0" customHeight="1">
      <c r="B39" s="141" t="s">
        <v>305</v>
      </c>
      <c r="C39" s="142">
        <v>45833.32</v>
      </c>
      <c r="D39" s="143" t="s">
        <v>325</v>
      </c>
      <c r="E39" s="144" t="s">
        <v>261</v>
      </c>
      <c r="F39" s="181">
        <v>144.0</v>
      </c>
      <c r="G39" s="182">
        <v>159143.36363636365</v>
      </c>
      <c r="H39" s="172">
        <v>22916.66</v>
      </c>
      <c r="J39" s="148"/>
    </row>
    <row r="40" ht="42.0" customHeight="1">
      <c r="B40" s="150"/>
      <c r="C40" s="150"/>
      <c r="D40" s="143" t="s">
        <v>326</v>
      </c>
      <c r="E40" s="144" t="s">
        <v>261</v>
      </c>
      <c r="F40" s="181">
        <v>120.0</v>
      </c>
      <c r="G40" s="182">
        <v>190972.18181818182</v>
      </c>
      <c r="H40" s="172">
        <v>22916.66</v>
      </c>
      <c r="J40" s="150"/>
    </row>
    <row r="41" ht="42.0" customHeight="1">
      <c r="B41" s="151"/>
      <c r="C41" s="151"/>
      <c r="D41" s="143" t="s">
        <v>333</v>
      </c>
      <c r="E41" s="144" t="s">
        <v>332</v>
      </c>
      <c r="F41" s="183" t="s">
        <v>251</v>
      </c>
      <c r="G41" s="182"/>
      <c r="H41" s="184" t="s">
        <v>329</v>
      </c>
      <c r="J41" s="151"/>
    </row>
    <row r="42">
      <c r="F42" s="174"/>
      <c r="G42" s="174"/>
      <c r="H42" s="174"/>
    </row>
    <row r="43">
      <c r="F43" s="174"/>
      <c r="G43" s="174"/>
      <c r="H43" s="174"/>
    </row>
    <row r="44">
      <c r="F44" s="174"/>
      <c r="G44" s="174"/>
      <c r="H44" s="174"/>
    </row>
    <row r="45">
      <c r="F45" s="174"/>
      <c r="G45" s="174"/>
      <c r="H45" s="174"/>
    </row>
    <row r="46">
      <c r="F46" s="174"/>
      <c r="G46" s="174"/>
      <c r="H46" s="174"/>
    </row>
    <row r="47">
      <c r="F47" s="174"/>
      <c r="G47" s="174"/>
      <c r="H47" s="174"/>
    </row>
    <row r="48">
      <c r="F48" s="174"/>
      <c r="G48" s="174"/>
      <c r="H48" s="174"/>
    </row>
    <row r="49">
      <c r="F49" s="174"/>
      <c r="G49" s="174"/>
      <c r="H49" s="174"/>
    </row>
    <row r="50">
      <c r="F50" s="174"/>
      <c r="G50" s="174"/>
      <c r="H50" s="174"/>
    </row>
    <row r="51">
      <c r="F51" s="174"/>
      <c r="G51" s="174"/>
      <c r="H51" s="174"/>
    </row>
    <row r="52">
      <c r="F52" s="174"/>
      <c r="G52" s="174"/>
      <c r="H52" s="174"/>
    </row>
    <row r="53">
      <c r="F53" s="174"/>
      <c r="G53" s="174"/>
      <c r="H53" s="174"/>
    </row>
    <row r="54">
      <c r="F54" s="174"/>
      <c r="G54" s="174"/>
      <c r="H54" s="174"/>
    </row>
    <row r="55">
      <c r="F55" s="174"/>
      <c r="G55" s="174"/>
      <c r="H55" s="174"/>
    </row>
    <row r="56">
      <c r="F56" s="174"/>
      <c r="G56" s="174"/>
      <c r="H56" s="174"/>
    </row>
    <row r="57">
      <c r="F57" s="174"/>
      <c r="G57" s="174"/>
      <c r="H57" s="174"/>
    </row>
    <row r="58">
      <c r="F58" s="174"/>
      <c r="G58" s="174"/>
      <c r="H58" s="174"/>
    </row>
    <row r="59">
      <c r="F59" s="174"/>
      <c r="G59" s="174"/>
      <c r="H59" s="174"/>
    </row>
    <row r="60">
      <c r="F60" s="174"/>
      <c r="G60" s="174"/>
      <c r="H60" s="174"/>
    </row>
    <row r="61">
      <c r="F61" s="174"/>
      <c r="G61" s="174"/>
      <c r="H61" s="174"/>
    </row>
    <row r="62">
      <c r="F62" s="174"/>
      <c r="G62" s="174"/>
      <c r="H62" s="174"/>
    </row>
    <row r="63">
      <c r="F63" s="174"/>
      <c r="G63" s="174"/>
      <c r="H63" s="174"/>
    </row>
    <row r="64">
      <c r="F64" s="174"/>
      <c r="G64" s="174"/>
      <c r="H64" s="174"/>
    </row>
    <row r="65">
      <c r="F65" s="174"/>
      <c r="G65" s="174"/>
      <c r="H65" s="174"/>
    </row>
    <row r="66">
      <c r="F66" s="174"/>
      <c r="G66" s="174"/>
      <c r="H66" s="174"/>
    </row>
    <row r="67">
      <c r="F67" s="174"/>
      <c r="G67" s="174"/>
      <c r="H67" s="174"/>
    </row>
    <row r="68">
      <c r="F68" s="174"/>
      <c r="G68" s="174"/>
      <c r="H68" s="174"/>
    </row>
    <row r="69">
      <c r="F69" s="174"/>
      <c r="G69" s="174"/>
      <c r="H69" s="174"/>
    </row>
    <row r="70">
      <c r="F70" s="174"/>
      <c r="G70" s="174"/>
      <c r="H70" s="174"/>
    </row>
    <row r="71">
      <c r="F71" s="174"/>
      <c r="G71" s="174"/>
      <c r="H71" s="174"/>
    </row>
    <row r="72">
      <c r="F72" s="174"/>
      <c r="G72" s="174"/>
      <c r="H72" s="174"/>
    </row>
    <row r="73">
      <c r="F73" s="174"/>
      <c r="G73" s="174"/>
      <c r="H73" s="174"/>
    </row>
    <row r="74">
      <c r="F74" s="174"/>
      <c r="G74" s="174"/>
      <c r="H74" s="174"/>
    </row>
    <row r="75">
      <c r="F75" s="174"/>
      <c r="G75" s="174"/>
      <c r="H75" s="174"/>
    </row>
    <row r="76">
      <c r="F76" s="174"/>
      <c r="G76" s="174"/>
      <c r="H76" s="174"/>
    </row>
    <row r="77">
      <c r="F77" s="174"/>
      <c r="G77" s="174"/>
      <c r="H77" s="174"/>
    </row>
    <row r="78">
      <c r="F78" s="174"/>
      <c r="G78" s="174"/>
      <c r="H78" s="174"/>
    </row>
    <row r="79">
      <c r="F79" s="174"/>
      <c r="G79" s="174"/>
      <c r="H79" s="174"/>
    </row>
    <row r="80">
      <c r="F80" s="174"/>
      <c r="G80" s="174"/>
      <c r="H80" s="174"/>
    </row>
    <row r="81">
      <c r="F81" s="174"/>
      <c r="G81" s="174"/>
      <c r="H81" s="174"/>
    </row>
    <row r="82">
      <c r="F82" s="174"/>
      <c r="G82" s="174"/>
      <c r="H82" s="174"/>
    </row>
    <row r="83">
      <c r="F83" s="174"/>
      <c r="G83" s="174"/>
      <c r="H83" s="174"/>
    </row>
    <row r="84">
      <c r="F84" s="174"/>
      <c r="G84" s="174"/>
      <c r="H84" s="174"/>
    </row>
    <row r="85">
      <c r="F85" s="174"/>
      <c r="G85" s="174"/>
      <c r="H85" s="174"/>
    </row>
    <row r="86">
      <c r="F86" s="174"/>
      <c r="G86" s="174"/>
      <c r="H86" s="174"/>
    </row>
    <row r="87">
      <c r="F87" s="174"/>
      <c r="G87" s="174"/>
      <c r="H87" s="174"/>
    </row>
    <row r="88">
      <c r="F88" s="174"/>
      <c r="G88" s="174"/>
      <c r="H88" s="174"/>
    </row>
    <row r="89">
      <c r="F89" s="174"/>
      <c r="G89" s="174"/>
      <c r="H89" s="174"/>
    </row>
    <row r="90">
      <c r="F90" s="174"/>
      <c r="G90" s="174"/>
      <c r="H90" s="174"/>
    </row>
    <row r="91">
      <c r="F91" s="174"/>
      <c r="G91" s="174"/>
      <c r="H91" s="174"/>
    </row>
    <row r="92">
      <c r="F92" s="174"/>
      <c r="G92" s="174"/>
      <c r="H92" s="174"/>
    </row>
    <row r="93">
      <c r="F93" s="174"/>
      <c r="G93" s="174"/>
      <c r="H93" s="174"/>
    </row>
    <row r="94">
      <c r="F94" s="174"/>
      <c r="G94" s="174"/>
      <c r="H94" s="174"/>
    </row>
    <row r="95">
      <c r="F95" s="174"/>
      <c r="G95" s="174"/>
      <c r="H95" s="174"/>
    </row>
    <row r="96">
      <c r="F96" s="174"/>
      <c r="G96" s="174"/>
      <c r="H96" s="174"/>
    </row>
    <row r="97">
      <c r="F97" s="174"/>
      <c r="G97" s="174"/>
      <c r="H97" s="174"/>
    </row>
    <row r="98">
      <c r="F98" s="174"/>
      <c r="G98" s="174"/>
      <c r="H98" s="174"/>
    </row>
    <row r="99">
      <c r="F99" s="174"/>
      <c r="G99" s="174"/>
      <c r="H99" s="174"/>
    </row>
    <row r="100">
      <c r="F100" s="174"/>
      <c r="G100" s="174"/>
      <c r="H100" s="174"/>
    </row>
    <row r="101">
      <c r="F101" s="174"/>
      <c r="G101" s="174"/>
      <c r="H101" s="174"/>
    </row>
    <row r="102">
      <c r="F102" s="174"/>
      <c r="G102" s="174"/>
      <c r="H102" s="174"/>
    </row>
    <row r="103">
      <c r="F103" s="174"/>
      <c r="G103" s="174"/>
      <c r="H103" s="174"/>
    </row>
    <row r="104">
      <c r="F104" s="174"/>
      <c r="G104" s="174"/>
      <c r="H104" s="174"/>
    </row>
    <row r="105">
      <c r="F105" s="174"/>
      <c r="G105" s="174"/>
      <c r="H105" s="174"/>
    </row>
    <row r="106">
      <c r="F106" s="174"/>
      <c r="G106" s="174"/>
      <c r="H106" s="174"/>
    </row>
    <row r="107">
      <c r="F107" s="174"/>
      <c r="G107" s="174"/>
      <c r="H107" s="174"/>
    </row>
    <row r="108">
      <c r="F108" s="174"/>
      <c r="G108" s="174"/>
      <c r="H108" s="174"/>
    </row>
    <row r="109">
      <c r="F109" s="174"/>
      <c r="G109" s="174"/>
      <c r="H109" s="174"/>
    </row>
    <row r="110">
      <c r="F110" s="174"/>
      <c r="G110" s="174"/>
      <c r="H110" s="174"/>
    </row>
    <row r="111">
      <c r="F111" s="174"/>
      <c r="G111" s="174"/>
      <c r="H111" s="174"/>
    </row>
    <row r="112">
      <c r="F112" s="174"/>
      <c r="G112" s="174"/>
      <c r="H112" s="174"/>
    </row>
    <row r="113">
      <c r="F113" s="174"/>
      <c r="G113" s="174"/>
      <c r="H113" s="174"/>
    </row>
    <row r="114">
      <c r="F114" s="174"/>
      <c r="G114" s="174"/>
      <c r="H114" s="174"/>
    </row>
    <row r="115">
      <c r="F115" s="174"/>
      <c r="G115" s="174"/>
      <c r="H115" s="174"/>
    </row>
    <row r="116">
      <c r="F116" s="174"/>
      <c r="G116" s="174"/>
      <c r="H116" s="174"/>
    </row>
    <row r="117">
      <c r="F117" s="174"/>
      <c r="G117" s="174"/>
      <c r="H117" s="174"/>
    </row>
    <row r="118">
      <c r="F118" s="174"/>
      <c r="G118" s="174"/>
      <c r="H118" s="174"/>
    </row>
    <row r="119">
      <c r="F119" s="174"/>
      <c r="G119" s="174"/>
      <c r="H119" s="174"/>
    </row>
    <row r="120">
      <c r="F120" s="174"/>
      <c r="G120" s="174"/>
      <c r="H120" s="174"/>
    </row>
    <row r="121">
      <c r="F121" s="174"/>
      <c r="G121" s="174"/>
      <c r="H121" s="174"/>
    </row>
    <row r="122">
      <c r="F122" s="174"/>
      <c r="G122" s="174"/>
      <c r="H122" s="174"/>
    </row>
    <row r="123">
      <c r="F123" s="174"/>
      <c r="G123" s="174"/>
      <c r="H123" s="174"/>
    </row>
    <row r="124">
      <c r="F124" s="174"/>
      <c r="G124" s="174"/>
      <c r="H124" s="174"/>
    </row>
    <row r="125">
      <c r="F125" s="174"/>
      <c r="G125" s="174"/>
      <c r="H125" s="174"/>
    </row>
    <row r="126">
      <c r="F126" s="174"/>
      <c r="G126" s="174"/>
      <c r="H126" s="174"/>
    </row>
    <row r="127">
      <c r="F127" s="174"/>
      <c r="G127" s="174"/>
      <c r="H127" s="174"/>
    </row>
    <row r="128">
      <c r="F128" s="174"/>
      <c r="G128" s="174"/>
      <c r="H128" s="174"/>
    </row>
    <row r="129">
      <c r="F129" s="174"/>
      <c r="G129" s="174"/>
      <c r="H129" s="174"/>
    </row>
    <row r="130">
      <c r="F130" s="174"/>
      <c r="G130" s="174"/>
      <c r="H130" s="174"/>
    </row>
    <row r="131">
      <c r="F131" s="174"/>
      <c r="G131" s="174"/>
      <c r="H131" s="174"/>
    </row>
    <row r="132">
      <c r="F132" s="174"/>
      <c r="G132" s="174"/>
      <c r="H132" s="174"/>
    </row>
    <row r="133">
      <c r="F133" s="174"/>
      <c r="G133" s="174"/>
      <c r="H133" s="174"/>
    </row>
    <row r="134">
      <c r="F134" s="174"/>
      <c r="G134" s="174"/>
      <c r="H134" s="174"/>
    </row>
    <row r="135">
      <c r="F135" s="174"/>
      <c r="G135" s="174"/>
      <c r="H135" s="174"/>
    </row>
    <row r="136">
      <c r="F136" s="174"/>
      <c r="G136" s="174"/>
      <c r="H136" s="174"/>
    </row>
    <row r="137">
      <c r="F137" s="174"/>
      <c r="G137" s="174"/>
      <c r="H137" s="174"/>
    </row>
    <row r="138">
      <c r="F138" s="174"/>
      <c r="G138" s="174"/>
      <c r="H138" s="174"/>
    </row>
    <row r="139">
      <c r="F139" s="174"/>
      <c r="G139" s="174"/>
      <c r="H139" s="174"/>
    </row>
    <row r="140">
      <c r="F140" s="174"/>
      <c r="G140" s="174"/>
      <c r="H140" s="174"/>
    </row>
    <row r="141">
      <c r="F141" s="174"/>
      <c r="G141" s="174"/>
      <c r="H141" s="174"/>
    </row>
    <row r="142">
      <c r="F142" s="174"/>
      <c r="G142" s="174"/>
      <c r="H142" s="174"/>
    </row>
    <row r="143">
      <c r="F143" s="174"/>
      <c r="G143" s="174"/>
      <c r="H143" s="174"/>
    </row>
    <row r="144">
      <c r="F144" s="174"/>
      <c r="G144" s="174"/>
      <c r="H144" s="174"/>
    </row>
    <row r="145">
      <c r="F145" s="174"/>
      <c r="G145" s="174"/>
      <c r="H145" s="174"/>
    </row>
    <row r="146">
      <c r="F146" s="174"/>
      <c r="G146" s="174"/>
      <c r="H146" s="174"/>
    </row>
    <row r="147">
      <c r="F147" s="174"/>
      <c r="G147" s="174"/>
      <c r="H147" s="174"/>
    </row>
    <row r="148">
      <c r="F148" s="174"/>
      <c r="G148" s="174"/>
      <c r="H148" s="174"/>
    </row>
    <row r="149">
      <c r="F149" s="174"/>
      <c r="G149" s="174"/>
      <c r="H149" s="174"/>
    </row>
    <row r="150">
      <c r="F150" s="174"/>
      <c r="G150" s="174"/>
      <c r="H150" s="174"/>
    </row>
    <row r="151">
      <c r="F151" s="174"/>
      <c r="G151" s="174"/>
      <c r="H151" s="174"/>
    </row>
    <row r="152">
      <c r="F152" s="174"/>
      <c r="G152" s="174"/>
      <c r="H152" s="174"/>
    </row>
    <row r="153">
      <c r="F153" s="174"/>
      <c r="G153" s="174"/>
      <c r="H153" s="174"/>
    </row>
    <row r="154">
      <c r="F154" s="174"/>
      <c r="G154" s="174"/>
      <c r="H154" s="174"/>
    </row>
    <row r="155">
      <c r="F155" s="174"/>
      <c r="G155" s="174"/>
      <c r="H155" s="174"/>
    </row>
    <row r="156">
      <c r="F156" s="174"/>
      <c r="G156" s="174"/>
      <c r="H156" s="174"/>
    </row>
    <row r="157">
      <c r="F157" s="174"/>
      <c r="G157" s="174"/>
      <c r="H157" s="174"/>
    </row>
    <row r="158">
      <c r="F158" s="174"/>
      <c r="G158" s="174"/>
      <c r="H158" s="174"/>
    </row>
    <row r="159">
      <c r="F159" s="174"/>
      <c r="G159" s="174"/>
      <c r="H159" s="174"/>
    </row>
    <row r="160">
      <c r="F160" s="174"/>
      <c r="G160" s="174"/>
      <c r="H160" s="174"/>
    </row>
    <row r="161">
      <c r="F161" s="174"/>
      <c r="G161" s="174"/>
      <c r="H161" s="174"/>
    </row>
    <row r="162">
      <c r="F162" s="174"/>
      <c r="G162" s="174"/>
      <c r="H162" s="174"/>
    </row>
    <row r="163">
      <c r="F163" s="174"/>
      <c r="G163" s="174"/>
      <c r="H163" s="174"/>
    </row>
    <row r="164">
      <c r="F164" s="174"/>
      <c r="G164" s="174"/>
      <c r="H164" s="174"/>
    </row>
    <row r="165">
      <c r="F165" s="174"/>
      <c r="G165" s="174"/>
      <c r="H165" s="174"/>
    </row>
    <row r="166">
      <c r="F166" s="174"/>
      <c r="G166" s="174"/>
      <c r="H166" s="174"/>
    </row>
    <row r="167">
      <c r="F167" s="174"/>
      <c r="G167" s="174"/>
      <c r="H167" s="174"/>
    </row>
    <row r="168">
      <c r="F168" s="174"/>
      <c r="G168" s="174"/>
      <c r="H168" s="174"/>
    </row>
    <row r="169">
      <c r="F169" s="174"/>
      <c r="G169" s="174"/>
      <c r="H169" s="174"/>
    </row>
    <row r="170">
      <c r="F170" s="174"/>
      <c r="G170" s="174"/>
      <c r="H170" s="174"/>
    </row>
    <row r="171">
      <c r="F171" s="174"/>
      <c r="G171" s="174"/>
      <c r="H171" s="174"/>
    </row>
    <row r="172">
      <c r="F172" s="174"/>
      <c r="G172" s="174"/>
      <c r="H172" s="174"/>
    </row>
    <row r="173">
      <c r="F173" s="174"/>
      <c r="G173" s="174"/>
      <c r="H173" s="174"/>
    </row>
    <row r="174">
      <c r="F174" s="174"/>
      <c r="G174" s="174"/>
      <c r="H174" s="174"/>
    </row>
    <row r="175">
      <c r="F175" s="174"/>
      <c r="G175" s="174"/>
      <c r="H175" s="174"/>
    </row>
    <row r="176">
      <c r="F176" s="174"/>
      <c r="G176" s="174"/>
      <c r="H176" s="174"/>
    </row>
    <row r="177">
      <c r="F177" s="174"/>
      <c r="G177" s="174"/>
      <c r="H177" s="174"/>
    </row>
    <row r="178">
      <c r="F178" s="174"/>
      <c r="G178" s="174"/>
      <c r="H178" s="174"/>
    </row>
    <row r="179">
      <c r="F179" s="174"/>
      <c r="G179" s="174"/>
      <c r="H179" s="174"/>
    </row>
    <row r="180">
      <c r="F180" s="174"/>
      <c r="G180" s="174"/>
      <c r="H180" s="174"/>
    </row>
    <row r="181">
      <c r="F181" s="174"/>
      <c r="G181" s="174"/>
      <c r="H181" s="174"/>
    </row>
    <row r="182">
      <c r="F182" s="174"/>
      <c r="G182" s="174"/>
      <c r="H182" s="174"/>
    </row>
    <row r="183">
      <c r="F183" s="174"/>
      <c r="G183" s="174"/>
      <c r="H183" s="174"/>
    </row>
    <row r="184">
      <c r="F184" s="174"/>
      <c r="G184" s="174"/>
      <c r="H184" s="174"/>
    </row>
    <row r="185">
      <c r="F185" s="174"/>
      <c r="G185" s="174"/>
      <c r="H185" s="174"/>
    </row>
    <row r="186">
      <c r="F186" s="174"/>
      <c r="G186" s="174"/>
      <c r="H186" s="174"/>
    </row>
    <row r="187">
      <c r="F187" s="174"/>
      <c r="G187" s="174"/>
      <c r="H187" s="174"/>
    </row>
    <row r="188">
      <c r="F188" s="174"/>
      <c r="G188" s="174"/>
      <c r="H188" s="174"/>
    </row>
    <row r="189">
      <c r="F189" s="174"/>
      <c r="G189" s="174"/>
      <c r="H189" s="174"/>
    </row>
    <row r="190">
      <c r="F190" s="174"/>
      <c r="G190" s="174"/>
      <c r="H190" s="174"/>
    </row>
    <row r="191">
      <c r="F191" s="174"/>
      <c r="G191" s="174"/>
      <c r="H191" s="174"/>
    </row>
    <row r="192">
      <c r="F192" s="174"/>
      <c r="G192" s="174"/>
      <c r="H192" s="174"/>
    </row>
    <row r="193">
      <c r="F193" s="174"/>
      <c r="G193" s="174"/>
      <c r="H193" s="174"/>
    </row>
    <row r="194">
      <c r="F194" s="174"/>
      <c r="G194" s="174"/>
      <c r="H194" s="174"/>
    </row>
    <row r="195">
      <c r="F195" s="174"/>
      <c r="G195" s="174"/>
      <c r="H195" s="174"/>
    </row>
    <row r="196">
      <c r="F196" s="174"/>
      <c r="G196" s="174"/>
      <c r="H196" s="174"/>
    </row>
    <row r="197">
      <c r="F197" s="174"/>
      <c r="G197" s="174"/>
      <c r="H197" s="174"/>
    </row>
    <row r="198">
      <c r="F198" s="174"/>
      <c r="G198" s="174"/>
      <c r="H198" s="174"/>
    </row>
    <row r="199">
      <c r="F199" s="174"/>
      <c r="G199" s="174"/>
      <c r="H199" s="174"/>
    </row>
    <row r="200">
      <c r="F200" s="174"/>
      <c r="G200" s="174"/>
      <c r="H200" s="174"/>
    </row>
    <row r="201">
      <c r="F201" s="174"/>
      <c r="G201" s="174"/>
      <c r="H201" s="174"/>
    </row>
    <row r="202">
      <c r="F202" s="174"/>
      <c r="G202" s="174"/>
      <c r="H202" s="174"/>
    </row>
    <row r="203">
      <c r="F203" s="174"/>
      <c r="G203" s="174"/>
      <c r="H203" s="174"/>
    </row>
    <row r="204">
      <c r="F204" s="174"/>
      <c r="G204" s="174"/>
      <c r="H204" s="174"/>
    </row>
    <row r="205">
      <c r="F205" s="174"/>
      <c r="G205" s="174"/>
      <c r="H205" s="174"/>
    </row>
    <row r="206">
      <c r="F206" s="174"/>
      <c r="G206" s="174"/>
      <c r="H206" s="174"/>
    </row>
    <row r="207">
      <c r="F207" s="174"/>
      <c r="G207" s="174"/>
      <c r="H207" s="174"/>
    </row>
    <row r="208">
      <c r="F208" s="174"/>
      <c r="G208" s="174"/>
      <c r="H208" s="174"/>
    </row>
    <row r="209">
      <c r="F209" s="174"/>
      <c r="G209" s="174"/>
      <c r="H209" s="174"/>
    </row>
    <row r="210">
      <c r="F210" s="174"/>
      <c r="G210" s="174"/>
      <c r="H210" s="174"/>
    </row>
    <row r="211">
      <c r="F211" s="174"/>
      <c r="G211" s="174"/>
      <c r="H211" s="174"/>
    </row>
    <row r="212">
      <c r="F212" s="174"/>
      <c r="G212" s="174"/>
      <c r="H212" s="174"/>
    </row>
    <row r="213">
      <c r="F213" s="174"/>
      <c r="G213" s="174"/>
      <c r="H213" s="174"/>
    </row>
    <row r="214">
      <c r="F214" s="174"/>
      <c r="G214" s="174"/>
      <c r="H214" s="174"/>
    </row>
    <row r="215">
      <c r="F215" s="174"/>
      <c r="G215" s="174"/>
      <c r="H215" s="174"/>
    </row>
    <row r="216">
      <c r="F216" s="174"/>
      <c r="G216" s="174"/>
      <c r="H216" s="174"/>
    </row>
    <row r="217">
      <c r="F217" s="174"/>
      <c r="G217" s="174"/>
      <c r="H217" s="174"/>
    </row>
    <row r="218">
      <c r="F218" s="174"/>
      <c r="G218" s="174"/>
      <c r="H218" s="174"/>
    </row>
    <row r="219">
      <c r="F219" s="174"/>
      <c r="G219" s="174"/>
      <c r="H219" s="174"/>
    </row>
    <row r="220">
      <c r="F220" s="174"/>
      <c r="G220" s="174"/>
      <c r="H220" s="174"/>
    </row>
    <row r="221">
      <c r="F221" s="174"/>
      <c r="G221" s="174"/>
      <c r="H221" s="174"/>
    </row>
    <row r="222">
      <c r="F222" s="174"/>
      <c r="G222" s="174"/>
      <c r="H222" s="174"/>
    </row>
    <row r="223">
      <c r="F223" s="174"/>
      <c r="G223" s="174"/>
      <c r="H223" s="174"/>
    </row>
    <row r="224">
      <c r="F224" s="174"/>
      <c r="G224" s="174"/>
      <c r="H224" s="174"/>
    </row>
    <row r="225">
      <c r="F225" s="174"/>
      <c r="G225" s="174"/>
      <c r="H225" s="174"/>
    </row>
    <row r="226">
      <c r="F226" s="174"/>
      <c r="G226" s="174"/>
      <c r="H226" s="174"/>
    </row>
    <row r="227">
      <c r="F227" s="174"/>
      <c r="G227" s="174"/>
      <c r="H227" s="174"/>
    </row>
    <row r="228">
      <c r="F228" s="174"/>
      <c r="G228" s="174"/>
      <c r="H228" s="174"/>
    </row>
    <row r="229">
      <c r="F229" s="174"/>
      <c r="G229" s="174"/>
      <c r="H229" s="174"/>
    </row>
    <row r="230">
      <c r="F230" s="174"/>
      <c r="G230" s="174"/>
      <c r="H230" s="174"/>
    </row>
    <row r="231">
      <c r="F231" s="174"/>
      <c r="G231" s="174"/>
      <c r="H231" s="174"/>
    </row>
    <row r="232">
      <c r="F232" s="174"/>
      <c r="G232" s="174"/>
      <c r="H232" s="174"/>
    </row>
    <row r="233">
      <c r="F233" s="174"/>
      <c r="G233" s="174"/>
      <c r="H233" s="174"/>
    </row>
    <row r="234">
      <c r="F234" s="174"/>
      <c r="G234" s="174"/>
      <c r="H234" s="174"/>
    </row>
    <row r="235">
      <c r="F235" s="174"/>
      <c r="G235" s="174"/>
      <c r="H235" s="174"/>
    </row>
    <row r="236">
      <c r="F236" s="174"/>
      <c r="G236" s="174"/>
      <c r="H236" s="174"/>
    </row>
    <row r="237">
      <c r="F237" s="174"/>
      <c r="G237" s="174"/>
      <c r="H237" s="174"/>
    </row>
    <row r="238">
      <c r="F238" s="174"/>
      <c r="G238" s="174"/>
      <c r="H238" s="174"/>
    </row>
    <row r="239">
      <c r="F239" s="174"/>
      <c r="G239" s="174"/>
      <c r="H239" s="174"/>
    </row>
    <row r="240">
      <c r="F240" s="174"/>
      <c r="G240" s="174"/>
      <c r="H240" s="174"/>
    </row>
    <row r="241">
      <c r="F241" s="174"/>
      <c r="G241" s="174"/>
      <c r="H241" s="174"/>
    </row>
    <row r="242">
      <c r="F242" s="174"/>
      <c r="G242" s="174"/>
      <c r="H242" s="174"/>
    </row>
    <row r="243">
      <c r="F243" s="174"/>
      <c r="G243" s="174"/>
      <c r="H243" s="174"/>
    </row>
    <row r="244">
      <c r="F244" s="174"/>
      <c r="G244" s="174"/>
      <c r="H244" s="174"/>
    </row>
    <row r="245">
      <c r="F245" s="174"/>
      <c r="G245" s="174"/>
      <c r="H245" s="174"/>
    </row>
    <row r="246">
      <c r="F246" s="174"/>
      <c r="G246" s="174"/>
      <c r="H246" s="174"/>
    </row>
    <row r="247">
      <c r="F247" s="174"/>
      <c r="G247" s="174"/>
      <c r="H247" s="174"/>
    </row>
    <row r="248">
      <c r="F248" s="174"/>
      <c r="G248" s="174"/>
      <c r="H248" s="174"/>
    </row>
    <row r="249">
      <c r="F249" s="174"/>
      <c r="G249" s="174"/>
      <c r="H249" s="174"/>
    </row>
    <row r="250">
      <c r="F250" s="174"/>
      <c r="G250" s="174"/>
      <c r="H250" s="174"/>
    </row>
    <row r="251">
      <c r="F251" s="174"/>
      <c r="G251" s="174"/>
      <c r="H251" s="174"/>
    </row>
    <row r="252">
      <c r="F252" s="174"/>
      <c r="G252" s="174"/>
      <c r="H252" s="174"/>
    </row>
    <row r="253">
      <c r="F253" s="174"/>
      <c r="G253" s="174"/>
      <c r="H253" s="174"/>
    </row>
    <row r="254">
      <c r="F254" s="174"/>
      <c r="G254" s="174"/>
      <c r="H254" s="174"/>
    </row>
    <row r="255">
      <c r="F255" s="174"/>
      <c r="G255" s="174"/>
      <c r="H255" s="174"/>
    </row>
    <row r="256">
      <c r="F256" s="174"/>
      <c r="G256" s="174"/>
      <c r="H256" s="174"/>
    </row>
    <row r="257">
      <c r="F257" s="174"/>
      <c r="G257" s="174"/>
      <c r="H257" s="174"/>
    </row>
    <row r="258">
      <c r="F258" s="174"/>
      <c r="G258" s="174"/>
      <c r="H258" s="174"/>
    </row>
    <row r="259">
      <c r="F259" s="174"/>
      <c r="G259" s="174"/>
      <c r="H259" s="174"/>
    </row>
    <row r="260">
      <c r="F260" s="174"/>
      <c r="G260" s="174"/>
      <c r="H260" s="174"/>
    </row>
    <row r="261">
      <c r="F261" s="174"/>
      <c r="G261" s="174"/>
      <c r="H261" s="174"/>
    </row>
    <row r="262">
      <c r="F262" s="174"/>
      <c r="G262" s="174"/>
      <c r="H262" s="174"/>
    </row>
    <row r="263">
      <c r="F263" s="174"/>
      <c r="G263" s="174"/>
      <c r="H263" s="174"/>
    </row>
    <row r="264">
      <c r="F264" s="174"/>
      <c r="G264" s="174"/>
      <c r="H264" s="174"/>
    </row>
    <row r="265">
      <c r="F265" s="174"/>
      <c r="G265" s="174"/>
      <c r="H265" s="174"/>
    </row>
    <row r="266">
      <c r="F266" s="174"/>
      <c r="G266" s="174"/>
      <c r="H266" s="174"/>
    </row>
    <row r="267">
      <c r="F267" s="174"/>
      <c r="G267" s="174"/>
      <c r="H267" s="174"/>
    </row>
    <row r="268">
      <c r="F268" s="174"/>
      <c r="G268" s="174"/>
      <c r="H268" s="174"/>
    </row>
    <row r="269">
      <c r="F269" s="174"/>
      <c r="G269" s="174"/>
      <c r="H269" s="174"/>
    </row>
    <row r="270">
      <c r="F270" s="174"/>
      <c r="G270" s="174"/>
      <c r="H270" s="174"/>
    </row>
    <row r="271">
      <c r="F271" s="174"/>
      <c r="G271" s="174"/>
      <c r="H271" s="174"/>
    </row>
    <row r="272">
      <c r="F272" s="174"/>
      <c r="G272" s="174"/>
      <c r="H272" s="174"/>
    </row>
    <row r="273">
      <c r="F273" s="174"/>
      <c r="G273" s="174"/>
      <c r="H273" s="174"/>
    </row>
    <row r="274">
      <c r="F274" s="174"/>
      <c r="G274" s="174"/>
      <c r="H274" s="174"/>
    </row>
    <row r="275">
      <c r="F275" s="174"/>
      <c r="G275" s="174"/>
      <c r="H275" s="174"/>
    </row>
    <row r="276">
      <c r="F276" s="174"/>
      <c r="G276" s="174"/>
      <c r="H276" s="174"/>
    </row>
    <row r="277">
      <c r="F277" s="174"/>
      <c r="G277" s="174"/>
      <c r="H277" s="174"/>
    </row>
    <row r="278">
      <c r="F278" s="174"/>
      <c r="G278" s="174"/>
      <c r="H278" s="174"/>
    </row>
    <row r="279">
      <c r="F279" s="174"/>
      <c r="G279" s="174"/>
      <c r="H279" s="174"/>
    </row>
    <row r="280">
      <c r="F280" s="174"/>
      <c r="G280" s="174"/>
      <c r="H280" s="174"/>
    </row>
    <row r="281">
      <c r="F281" s="174"/>
      <c r="G281" s="174"/>
      <c r="H281" s="174"/>
    </row>
    <row r="282">
      <c r="F282" s="174"/>
      <c r="G282" s="174"/>
      <c r="H282" s="174"/>
    </row>
    <row r="283">
      <c r="F283" s="174"/>
      <c r="G283" s="174"/>
      <c r="H283" s="174"/>
    </row>
    <row r="284">
      <c r="F284" s="174"/>
      <c r="G284" s="174"/>
      <c r="H284" s="174"/>
    </row>
    <row r="285">
      <c r="F285" s="174"/>
      <c r="G285" s="174"/>
      <c r="H285" s="174"/>
    </row>
    <row r="286">
      <c r="F286" s="174"/>
      <c r="G286" s="174"/>
      <c r="H286" s="174"/>
    </row>
    <row r="287">
      <c r="F287" s="174"/>
      <c r="G287" s="174"/>
      <c r="H287" s="174"/>
    </row>
    <row r="288">
      <c r="F288" s="174"/>
      <c r="G288" s="174"/>
      <c r="H288" s="174"/>
    </row>
    <row r="289">
      <c r="F289" s="174"/>
      <c r="G289" s="174"/>
      <c r="H289" s="174"/>
    </row>
    <row r="290">
      <c r="F290" s="174"/>
      <c r="G290" s="174"/>
      <c r="H290" s="174"/>
    </row>
    <row r="291">
      <c r="F291" s="174"/>
      <c r="G291" s="174"/>
      <c r="H291" s="174"/>
    </row>
    <row r="292">
      <c r="F292" s="174"/>
      <c r="G292" s="174"/>
      <c r="H292" s="174"/>
    </row>
    <row r="293">
      <c r="F293" s="174"/>
      <c r="G293" s="174"/>
      <c r="H293" s="174"/>
    </row>
    <row r="294">
      <c r="F294" s="174"/>
      <c r="G294" s="174"/>
      <c r="H294" s="174"/>
    </row>
    <row r="295">
      <c r="F295" s="174"/>
      <c r="G295" s="174"/>
      <c r="H295" s="174"/>
    </row>
    <row r="296">
      <c r="F296" s="174"/>
      <c r="G296" s="174"/>
      <c r="H296" s="174"/>
    </row>
    <row r="297">
      <c r="F297" s="174"/>
      <c r="G297" s="174"/>
      <c r="H297" s="174"/>
    </row>
    <row r="298">
      <c r="F298" s="174"/>
      <c r="G298" s="174"/>
      <c r="H298" s="174"/>
    </row>
    <row r="299">
      <c r="F299" s="174"/>
      <c r="G299" s="174"/>
      <c r="H299" s="174"/>
    </row>
    <row r="300">
      <c r="F300" s="174"/>
      <c r="G300" s="174"/>
      <c r="H300" s="174"/>
    </row>
    <row r="301">
      <c r="F301" s="174"/>
      <c r="G301" s="174"/>
      <c r="H301" s="174"/>
    </row>
    <row r="302">
      <c r="F302" s="174"/>
      <c r="G302" s="174"/>
      <c r="H302" s="174"/>
    </row>
    <row r="303">
      <c r="F303" s="174"/>
      <c r="G303" s="174"/>
      <c r="H303" s="174"/>
    </row>
    <row r="304">
      <c r="F304" s="174"/>
      <c r="G304" s="174"/>
      <c r="H304" s="174"/>
    </row>
    <row r="305">
      <c r="F305" s="174"/>
      <c r="G305" s="174"/>
      <c r="H305" s="174"/>
    </row>
    <row r="306">
      <c r="F306" s="174"/>
      <c r="G306" s="174"/>
      <c r="H306" s="174"/>
    </row>
    <row r="307">
      <c r="F307" s="174"/>
      <c r="G307" s="174"/>
      <c r="H307" s="174"/>
    </row>
    <row r="308">
      <c r="F308" s="174"/>
      <c r="G308" s="174"/>
      <c r="H308" s="174"/>
    </row>
    <row r="309">
      <c r="F309" s="174"/>
      <c r="G309" s="174"/>
      <c r="H309" s="174"/>
    </row>
    <row r="310">
      <c r="F310" s="174"/>
      <c r="G310" s="174"/>
      <c r="H310" s="174"/>
    </row>
    <row r="311">
      <c r="F311" s="174"/>
      <c r="G311" s="174"/>
      <c r="H311" s="174"/>
    </row>
    <row r="312">
      <c r="F312" s="174"/>
      <c r="G312" s="174"/>
      <c r="H312" s="174"/>
    </row>
    <row r="313">
      <c r="F313" s="174"/>
      <c r="G313" s="174"/>
      <c r="H313" s="174"/>
    </row>
    <row r="314">
      <c r="F314" s="174"/>
      <c r="G314" s="174"/>
      <c r="H314" s="174"/>
    </row>
    <row r="315">
      <c r="F315" s="174"/>
      <c r="G315" s="174"/>
      <c r="H315" s="174"/>
    </row>
    <row r="316">
      <c r="F316" s="174"/>
      <c r="G316" s="174"/>
      <c r="H316" s="174"/>
    </row>
    <row r="317">
      <c r="F317" s="174"/>
      <c r="G317" s="174"/>
      <c r="H317" s="174"/>
    </row>
    <row r="318">
      <c r="F318" s="174"/>
      <c r="G318" s="174"/>
      <c r="H318" s="174"/>
    </row>
    <row r="319">
      <c r="F319" s="174"/>
      <c r="G319" s="174"/>
      <c r="H319" s="174"/>
    </row>
    <row r="320">
      <c r="F320" s="174"/>
      <c r="G320" s="174"/>
      <c r="H320" s="174"/>
    </row>
    <row r="321">
      <c r="F321" s="174"/>
      <c r="G321" s="174"/>
      <c r="H321" s="174"/>
    </row>
    <row r="322">
      <c r="F322" s="174"/>
      <c r="G322" s="174"/>
      <c r="H322" s="174"/>
    </row>
    <row r="323">
      <c r="F323" s="174"/>
      <c r="G323" s="174"/>
      <c r="H323" s="174"/>
    </row>
    <row r="324">
      <c r="F324" s="174"/>
      <c r="G324" s="174"/>
      <c r="H324" s="174"/>
    </row>
    <row r="325">
      <c r="F325" s="174"/>
      <c r="G325" s="174"/>
      <c r="H325" s="174"/>
    </row>
    <row r="326">
      <c r="F326" s="174"/>
      <c r="G326" s="174"/>
      <c r="H326" s="174"/>
    </row>
    <row r="327">
      <c r="F327" s="174"/>
      <c r="G327" s="174"/>
      <c r="H327" s="174"/>
    </row>
    <row r="328">
      <c r="F328" s="174"/>
      <c r="G328" s="174"/>
      <c r="H328" s="174"/>
    </row>
    <row r="329">
      <c r="F329" s="174"/>
      <c r="G329" s="174"/>
      <c r="H329" s="174"/>
    </row>
    <row r="330">
      <c r="F330" s="174"/>
      <c r="G330" s="174"/>
      <c r="H330" s="174"/>
    </row>
    <row r="331">
      <c r="F331" s="174"/>
      <c r="G331" s="174"/>
      <c r="H331" s="174"/>
    </row>
    <row r="332">
      <c r="F332" s="174"/>
      <c r="G332" s="174"/>
      <c r="H332" s="174"/>
    </row>
    <row r="333">
      <c r="F333" s="174"/>
      <c r="G333" s="174"/>
      <c r="H333" s="174"/>
    </row>
    <row r="334">
      <c r="F334" s="174"/>
      <c r="G334" s="174"/>
      <c r="H334" s="174"/>
    </row>
    <row r="335">
      <c r="F335" s="174"/>
      <c r="G335" s="174"/>
      <c r="H335" s="174"/>
    </row>
    <row r="336">
      <c r="F336" s="174"/>
      <c r="G336" s="174"/>
      <c r="H336" s="174"/>
    </row>
    <row r="337">
      <c r="F337" s="174"/>
      <c r="G337" s="174"/>
      <c r="H337" s="174"/>
    </row>
    <row r="338">
      <c r="F338" s="174"/>
      <c r="G338" s="174"/>
      <c r="H338" s="174"/>
    </row>
    <row r="339">
      <c r="F339" s="174"/>
      <c r="G339" s="174"/>
      <c r="H339" s="174"/>
    </row>
    <row r="340">
      <c r="F340" s="174"/>
      <c r="G340" s="174"/>
      <c r="H340" s="174"/>
    </row>
    <row r="341">
      <c r="F341" s="174"/>
      <c r="G341" s="174"/>
      <c r="H341" s="174"/>
    </row>
    <row r="342">
      <c r="F342" s="174"/>
      <c r="G342" s="174"/>
      <c r="H342" s="174"/>
    </row>
    <row r="343">
      <c r="F343" s="174"/>
      <c r="G343" s="174"/>
      <c r="H343" s="174"/>
    </row>
    <row r="344">
      <c r="F344" s="174"/>
      <c r="G344" s="174"/>
      <c r="H344" s="174"/>
    </row>
    <row r="345">
      <c r="F345" s="174"/>
      <c r="G345" s="174"/>
      <c r="H345" s="174"/>
    </row>
    <row r="346">
      <c r="F346" s="174"/>
      <c r="G346" s="174"/>
      <c r="H346" s="174"/>
    </row>
    <row r="347">
      <c r="F347" s="174"/>
      <c r="G347" s="174"/>
      <c r="H347" s="174"/>
    </row>
    <row r="348">
      <c r="F348" s="174"/>
      <c r="G348" s="174"/>
      <c r="H348" s="174"/>
    </row>
    <row r="349">
      <c r="F349" s="174"/>
      <c r="G349" s="174"/>
      <c r="H349" s="174"/>
    </row>
    <row r="350">
      <c r="F350" s="174"/>
      <c r="G350" s="174"/>
      <c r="H350" s="174"/>
    </row>
    <row r="351">
      <c r="F351" s="174"/>
      <c r="G351" s="174"/>
      <c r="H351" s="174"/>
    </row>
    <row r="352">
      <c r="F352" s="174"/>
      <c r="G352" s="174"/>
      <c r="H352" s="174"/>
    </row>
    <row r="353">
      <c r="F353" s="174"/>
      <c r="G353" s="174"/>
      <c r="H353" s="174"/>
    </row>
    <row r="354">
      <c r="F354" s="174"/>
      <c r="G354" s="174"/>
      <c r="H354" s="174"/>
    </row>
    <row r="355">
      <c r="F355" s="174"/>
      <c r="G355" s="174"/>
      <c r="H355" s="174"/>
    </row>
    <row r="356">
      <c r="F356" s="174"/>
      <c r="G356" s="174"/>
      <c r="H356" s="174"/>
    </row>
    <row r="357">
      <c r="F357" s="174"/>
      <c r="G357" s="174"/>
      <c r="H357" s="174"/>
    </row>
    <row r="358">
      <c r="F358" s="174"/>
      <c r="G358" s="174"/>
      <c r="H358" s="174"/>
    </row>
    <row r="359">
      <c r="F359" s="174"/>
      <c r="G359" s="174"/>
      <c r="H359" s="174"/>
    </row>
    <row r="360">
      <c r="F360" s="174"/>
      <c r="G360" s="174"/>
      <c r="H360" s="174"/>
    </row>
    <row r="361">
      <c r="F361" s="174"/>
      <c r="G361" s="174"/>
      <c r="H361" s="174"/>
    </row>
    <row r="362">
      <c r="F362" s="174"/>
      <c r="G362" s="174"/>
      <c r="H362" s="174"/>
    </row>
    <row r="363">
      <c r="F363" s="174"/>
      <c r="G363" s="174"/>
      <c r="H363" s="174"/>
    </row>
    <row r="364">
      <c r="F364" s="174"/>
      <c r="G364" s="174"/>
      <c r="H364" s="174"/>
    </row>
    <row r="365">
      <c r="F365" s="174"/>
      <c r="G365" s="174"/>
      <c r="H365" s="174"/>
    </row>
    <row r="366">
      <c r="F366" s="174"/>
      <c r="G366" s="174"/>
      <c r="H366" s="174"/>
    </row>
    <row r="367">
      <c r="F367" s="174"/>
      <c r="G367" s="174"/>
      <c r="H367" s="174"/>
    </row>
    <row r="368">
      <c r="F368" s="174"/>
      <c r="G368" s="174"/>
      <c r="H368" s="174"/>
    </row>
    <row r="369">
      <c r="F369" s="174"/>
      <c r="G369" s="174"/>
      <c r="H369" s="174"/>
    </row>
    <row r="370">
      <c r="F370" s="174"/>
      <c r="G370" s="174"/>
      <c r="H370" s="174"/>
    </row>
    <row r="371">
      <c r="F371" s="174"/>
      <c r="G371" s="174"/>
      <c r="H371" s="174"/>
    </row>
    <row r="372">
      <c r="F372" s="174"/>
      <c r="G372" s="174"/>
      <c r="H372" s="174"/>
    </row>
    <row r="373">
      <c r="F373" s="174"/>
      <c r="G373" s="174"/>
      <c r="H373" s="174"/>
    </row>
    <row r="374">
      <c r="F374" s="174"/>
      <c r="G374" s="174"/>
      <c r="H374" s="174"/>
    </row>
    <row r="375">
      <c r="F375" s="174"/>
      <c r="G375" s="174"/>
      <c r="H375" s="174"/>
    </row>
    <row r="376">
      <c r="F376" s="174"/>
      <c r="G376" s="174"/>
      <c r="H376" s="174"/>
    </row>
    <row r="377">
      <c r="F377" s="174"/>
      <c r="G377" s="174"/>
      <c r="H377" s="174"/>
    </row>
    <row r="378">
      <c r="F378" s="174"/>
      <c r="G378" s="174"/>
      <c r="H378" s="174"/>
    </row>
    <row r="379">
      <c r="F379" s="174"/>
      <c r="G379" s="174"/>
      <c r="H379" s="174"/>
    </row>
    <row r="380">
      <c r="F380" s="174"/>
      <c r="G380" s="174"/>
      <c r="H380" s="174"/>
    </row>
    <row r="381">
      <c r="F381" s="174"/>
      <c r="G381" s="174"/>
      <c r="H381" s="174"/>
    </row>
    <row r="382">
      <c r="F382" s="174"/>
      <c r="G382" s="174"/>
      <c r="H382" s="174"/>
    </row>
    <row r="383">
      <c r="F383" s="174"/>
      <c r="G383" s="174"/>
      <c r="H383" s="174"/>
    </row>
    <row r="384">
      <c r="F384" s="174"/>
      <c r="G384" s="174"/>
      <c r="H384" s="174"/>
    </row>
    <row r="385">
      <c r="F385" s="174"/>
      <c r="G385" s="174"/>
      <c r="H385" s="174"/>
    </row>
    <row r="386">
      <c r="F386" s="174"/>
      <c r="G386" s="174"/>
      <c r="H386" s="174"/>
    </row>
    <row r="387">
      <c r="F387" s="174"/>
      <c r="G387" s="174"/>
      <c r="H387" s="174"/>
    </row>
    <row r="388">
      <c r="F388" s="174"/>
      <c r="G388" s="174"/>
      <c r="H388" s="174"/>
    </row>
    <row r="389">
      <c r="F389" s="174"/>
      <c r="G389" s="174"/>
      <c r="H389" s="174"/>
    </row>
    <row r="390">
      <c r="F390" s="174"/>
      <c r="G390" s="174"/>
      <c r="H390" s="174"/>
    </row>
    <row r="391">
      <c r="F391" s="174"/>
      <c r="G391" s="174"/>
      <c r="H391" s="174"/>
    </row>
    <row r="392">
      <c r="F392" s="174"/>
      <c r="G392" s="174"/>
      <c r="H392" s="174"/>
    </row>
    <row r="393">
      <c r="F393" s="174"/>
      <c r="G393" s="174"/>
      <c r="H393" s="174"/>
    </row>
    <row r="394">
      <c r="F394" s="174"/>
      <c r="G394" s="174"/>
      <c r="H394" s="174"/>
    </row>
    <row r="395">
      <c r="F395" s="174"/>
      <c r="G395" s="174"/>
      <c r="H395" s="174"/>
    </row>
    <row r="396">
      <c r="F396" s="174"/>
      <c r="G396" s="174"/>
      <c r="H396" s="174"/>
    </row>
    <row r="397">
      <c r="F397" s="174"/>
      <c r="G397" s="174"/>
      <c r="H397" s="174"/>
    </row>
    <row r="398">
      <c r="F398" s="174"/>
      <c r="G398" s="174"/>
      <c r="H398" s="174"/>
    </row>
    <row r="399">
      <c r="F399" s="174"/>
      <c r="G399" s="174"/>
      <c r="H399" s="174"/>
    </row>
    <row r="400">
      <c r="F400" s="174"/>
      <c r="G400" s="174"/>
      <c r="H400" s="174"/>
    </row>
    <row r="401">
      <c r="F401" s="174"/>
      <c r="G401" s="174"/>
      <c r="H401" s="174"/>
    </row>
    <row r="402">
      <c r="F402" s="174"/>
      <c r="G402" s="174"/>
      <c r="H402" s="174"/>
    </row>
    <row r="403">
      <c r="F403" s="174"/>
      <c r="G403" s="174"/>
      <c r="H403" s="174"/>
    </row>
    <row r="404">
      <c r="F404" s="174"/>
      <c r="G404" s="174"/>
      <c r="H404" s="174"/>
    </row>
    <row r="405">
      <c r="F405" s="174"/>
      <c r="G405" s="174"/>
      <c r="H405" s="174"/>
    </row>
    <row r="406">
      <c r="F406" s="174"/>
      <c r="G406" s="174"/>
      <c r="H406" s="174"/>
    </row>
    <row r="407">
      <c r="F407" s="174"/>
      <c r="G407" s="174"/>
      <c r="H407" s="174"/>
    </row>
    <row r="408">
      <c r="F408" s="174"/>
      <c r="G408" s="174"/>
      <c r="H408" s="174"/>
    </row>
    <row r="409">
      <c r="F409" s="174"/>
      <c r="G409" s="174"/>
      <c r="H409" s="174"/>
    </row>
    <row r="410">
      <c r="F410" s="174"/>
      <c r="G410" s="174"/>
      <c r="H410" s="174"/>
    </row>
    <row r="411">
      <c r="F411" s="174"/>
      <c r="G411" s="174"/>
      <c r="H411" s="174"/>
    </row>
    <row r="412">
      <c r="F412" s="174"/>
      <c r="G412" s="174"/>
      <c r="H412" s="174"/>
    </row>
    <row r="413">
      <c r="F413" s="174"/>
      <c r="G413" s="174"/>
      <c r="H413" s="174"/>
    </row>
    <row r="414">
      <c r="F414" s="174"/>
      <c r="G414" s="174"/>
      <c r="H414" s="174"/>
    </row>
    <row r="415">
      <c r="F415" s="174"/>
      <c r="G415" s="174"/>
      <c r="H415" s="174"/>
    </row>
    <row r="416">
      <c r="F416" s="174"/>
      <c r="G416" s="174"/>
      <c r="H416" s="174"/>
    </row>
    <row r="417">
      <c r="F417" s="174"/>
      <c r="G417" s="174"/>
      <c r="H417" s="174"/>
    </row>
    <row r="418">
      <c r="F418" s="174"/>
      <c r="G418" s="174"/>
      <c r="H418" s="174"/>
    </row>
    <row r="419">
      <c r="F419" s="174"/>
      <c r="G419" s="174"/>
      <c r="H419" s="174"/>
    </row>
    <row r="420">
      <c r="F420" s="174"/>
      <c r="G420" s="174"/>
      <c r="H420" s="174"/>
    </row>
    <row r="421">
      <c r="F421" s="174"/>
      <c r="G421" s="174"/>
      <c r="H421" s="174"/>
    </row>
    <row r="422">
      <c r="F422" s="174"/>
      <c r="G422" s="174"/>
      <c r="H422" s="174"/>
    </row>
    <row r="423">
      <c r="F423" s="174"/>
      <c r="G423" s="174"/>
      <c r="H423" s="174"/>
    </row>
    <row r="424">
      <c r="F424" s="174"/>
      <c r="G424" s="174"/>
      <c r="H424" s="174"/>
    </row>
    <row r="425">
      <c r="F425" s="174"/>
      <c r="G425" s="174"/>
      <c r="H425" s="174"/>
    </row>
    <row r="426">
      <c r="F426" s="174"/>
      <c r="G426" s="174"/>
      <c r="H426" s="174"/>
    </row>
    <row r="427">
      <c r="F427" s="174"/>
      <c r="G427" s="174"/>
      <c r="H427" s="174"/>
    </row>
    <row r="428">
      <c r="F428" s="174"/>
      <c r="G428" s="174"/>
      <c r="H428" s="174"/>
    </row>
    <row r="429">
      <c r="F429" s="174"/>
      <c r="G429" s="174"/>
      <c r="H429" s="174"/>
    </row>
    <row r="430">
      <c r="F430" s="174"/>
      <c r="G430" s="174"/>
      <c r="H430" s="174"/>
    </row>
    <row r="431">
      <c r="F431" s="174"/>
      <c r="G431" s="174"/>
      <c r="H431" s="174"/>
    </row>
    <row r="432">
      <c r="F432" s="174"/>
      <c r="G432" s="174"/>
      <c r="H432" s="174"/>
    </row>
    <row r="433">
      <c r="F433" s="174"/>
      <c r="G433" s="174"/>
      <c r="H433" s="174"/>
    </row>
    <row r="434">
      <c r="F434" s="174"/>
      <c r="G434" s="174"/>
      <c r="H434" s="174"/>
    </row>
    <row r="435">
      <c r="F435" s="174"/>
      <c r="G435" s="174"/>
      <c r="H435" s="174"/>
    </row>
    <row r="436">
      <c r="F436" s="174"/>
      <c r="G436" s="174"/>
      <c r="H436" s="174"/>
    </row>
    <row r="437">
      <c r="F437" s="174"/>
      <c r="G437" s="174"/>
      <c r="H437" s="174"/>
    </row>
    <row r="438">
      <c r="F438" s="174"/>
      <c r="G438" s="174"/>
      <c r="H438" s="174"/>
    </row>
    <row r="439">
      <c r="F439" s="174"/>
      <c r="G439" s="174"/>
      <c r="H439" s="174"/>
    </row>
    <row r="440">
      <c r="F440" s="174"/>
      <c r="G440" s="174"/>
      <c r="H440" s="174"/>
    </row>
    <row r="441">
      <c r="F441" s="174"/>
      <c r="G441" s="174"/>
      <c r="H441" s="174"/>
    </row>
    <row r="442">
      <c r="F442" s="174"/>
      <c r="G442" s="174"/>
      <c r="H442" s="174"/>
    </row>
    <row r="443">
      <c r="F443" s="174"/>
      <c r="G443" s="174"/>
      <c r="H443" s="174"/>
    </row>
    <row r="444">
      <c r="F444" s="174"/>
      <c r="G444" s="174"/>
      <c r="H444" s="174"/>
    </row>
    <row r="445">
      <c r="F445" s="174"/>
      <c r="G445" s="174"/>
      <c r="H445" s="174"/>
    </row>
    <row r="446">
      <c r="F446" s="174"/>
      <c r="G446" s="174"/>
      <c r="H446" s="174"/>
    </row>
    <row r="447">
      <c r="F447" s="174"/>
      <c r="G447" s="174"/>
      <c r="H447" s="174"/>
    </row>
    <row r="448">
      <c r="F448" s="174"/>
      <c r="G448" s="174"/>
      <c r="H448" s="174"/>
    </row>
    <row r="449">
      <c r="F449" s="174"/>
      <c r="G449" s="174"/>
      <c r="H449" s="174"/>
    </row>
    <row r="450">
      <c r="F450" s="174"/>
      <c r="G450" s="174"/>
      <c r="H450" s="174"/>
    </row>
    <row r="451">
      <c r="F451" s="174"/>
      <c r="G451" s="174"/>
      <c r="H451" s="174"/>
    </row>
    <row r="452">
      <c r="F452" s="174"/>
      <c r="G452" s="174"/>
      <c r="H452" s="174"/>
    </row>
    <row r="453">
      <c r="F453" s="174"/>
      <c r="G453" s="174"/>
      <c r="H453" s="174"/>
    </row>
    <row r="454">
      <c r="F454" s="174"/>
      <c r="G454" s="174"/>
      <c r="H454" s="174"/>
    </row>
    <row r="455">
      <c r="F455" s="174"/>
      <c r="G455" s="174"/>
      <c r="H455" s="174"/>
    </row>
    <row r="456">
      <c r="F456" s="174"/>
      <c r="G456" s="174"/>
      <c r="H456" s="174"/>
    </row>
    <row r="457">
      <c r="F457" s="174"/>
      <c r="G457" s="174"/>
      <c r="H457" s="174"/>
    </row>
    <row r="458">
      <c r="F458" s="174"/>
      <c r="G458" s="174"/>
      <c r="H458" s="174"/>
    </row>
    <row r="459">
      <c r="F459" s="174"/>
      <c r="G459" s="174"/>
      <c r="H459" s="174"/>
    </row>
    <row r="460">
      <c r="F460" s="174"/>
      <c r="G460" s="174"/>
      <c r="H460" s="174"/>
    </row>
    <row r="461">
      <c r="F461" s="174"/>
      <c r="G461" s="174"/>
      <c r="H461" s="174"/>
    </row>
    <row r="462">
      <c r="F462" s="174"/>
      <c r="G462" s="174"/>
      <c r="H462" s="174"/>
    </row>
    <row r="463">
      <c r="F463" s="174"/>
      <c r="G463" s="174"/>
      <c r="H463" s="174"/>
    </row>
    <row r="464">
      <c r="F464" s="174"/>
      <c r="G464" s="174"/>
      <c r="H464" s="174"/>
    </row>
    <row r="465">
      <c r="F465" s="174"/>
      <c r="G465" s="174"/>
      <c r="H465" s="174"/>
    </row>
    <row r="466">
      <c r="F466" s="174"/>
      <c r="G466" s="174"/>
      <c r="H466" s="174"/>
    </row>
    <row r="467">
      <c r="F467" s="174"/>
      <c r="G467" s="174"/>
      <c r="H467" s="174"/>
    </row>
    <row r="468">
      <c r="F468" s="174"/>
      <c r="G468" s="174"/>
      <c r="H468" s="174"/>
    </row>
    <row r="469">
      <c r="F469" s="174"/>
      <c r="G469" s="174"/>
      <c r="H469" s="174"/>
    </row>
    <row r="470">
      <c r="F470" s="174"/>
      <c r="G470" s="174"/>
      <c r="H470" s="174"/>
    </row>
    <row r="471">
      <c r="F471" s="174"/>
      <c r="G471" s="174"/>
      <c r="H471" s="174"/>
    </row>
    <row r="472">
      <c r="F472" s="174"/>
      <c r="G472" s="174"/>
      <c r="H472" s="174"/>
    </row>
    <row r="473">
      <c r="F473" s="174"/>
      <c r="G473" s="174"/>
      <c r="H473" s="174"/>
    </row>
    <row r="474">
      <c r="F474" s="174"/>
      <c r="G474" s="174"/>
      <c r="H474" s="174"/>
    </row>
    <row r="475">
      <c r="F475" s="174"/>
      <c r="G475" s="174"/>
      <c r="H475" s="174"/>
    </row>
    <row r="476">
      <c r="F476" s="174"/>
      <c r="G476" s="174"/>
      <c r="H476" s="174"/>
    </row>
    <row r="477">
      <c r="F477" s="174"/>
      <c r="G477" s="174"/>
      <c r="H477" s="174"/>
    </row>
    <row r="478">
      <c r="F478" s="174"/>
      <c r="G478" s="174"/>
      <c r="H478" s="174"/>
    </row>
    <row r="479">
      <c r="F479" s="174"/>
      <c r="G479" s="174"/>
      <c r="H479" s="174"/>
    </row>
    <row r="480">
      <c r="F480" s="174"/>
      <c r="G480" s="174"/>
      <c r="H480" s="174"/>
    </row>
    <row r="481">
      <c r="F481" s="174"/>
      <c r="G481" s="174"/>
      <c r="H481" s="174"/>
    </row>
    <row r="482">
      <c r="F482" s="174"/>
      <c r="G482" s="174"/>
      <c r="H482" s="174"/>
    </row>
    <row r="483">
      <c r="F483" s="174"/>
      <c r="G483" s="174"/>
      <c r="H483" s="174"/>
    </row>
    <row r="484">
      <c r="F484" s="174"/>
      <c r="G484" s="174"/>
      <c r="H484" s="174"/>
    </row>
    <row r="485">
      <c r="F485" s="174"/>
      <c r="G485" s="174"/>
      <c r="H485" s="174"/>
    </row>
    <row r="486">
      <c r="F486" s="174"/>
      <c r="G486" s="174"/>
      <c r="H486" s="174"/>
    </row>
    <row r="487">
      <c r="F487" s="174"/>
      <c r="G487" s="174"/>
      <c r="H487" s="174"/>
    </row>
    <row r="488">
      <c r="F488" s="174"/>
      <c r="G488" s="174"/>
      <c r="H488" s="174"/>
    </row>
    <row r="489">
      <c r="F489" s="174"/>
      <c r="G489" s="174"/>
      <c r="H489" s="174"/>
    </row>
    <row r="490">
      <c r="F490" s="174"/>
      <c r="G490" s="174"/>
      <c r="H490" s="174"/>
    </row>
    <row r="491">
      <c r="F491" s="174"/>
      <c r="G491" s="174"/>
      <c r="H491" s="174"/>
    </row>
    <row r="492">
      <c r="F492" s="174"/>
      <c r="G492" s="174"/>
      <c r="H492" s="174"/>
    </row>
    <row r="493">
      <c r="F493" s="174"/>
      <c r="G493" s="174"/>
      <c r="H493" s="174"/>
    </row>
    <row r="494">
      <c r="F494" s="174"/>
      <c r="G494" s="174"/>
      <c r="H494" s="174"/>
    </row>
    <row r="495">
      <c r="F495" s="174"/>
      <c r="G495" s="174"/>
      <c r="H495" s="174"/>
    </row>
    <row r="496">
      <c r="F496" s="174"/>
      <c r="G496" s="174"/>
      <c r="H496" s="174"/>
    </row>
    <row r="497">
      <c r="F497" s="174"/>
      <c r="G497" s="174"/>
      <c r="H497" s="174"/>
    </row>
    <row r="498">
      <c r="F498" s="174"/>
      <c r="G498" s="174"/>
      <c r="H498" s="174"/>
    </row>
    <row r="499">
      <c r="F499" s="174"/>
      <c r="G499" s="174"/>
      <c r="H499" s="174"/>
    </row>
    <row r="500">
      <c r="F500" s="174"/>
      <c r="G500" s="174"/>
      <c r="H500" s="174"/>
    </row>
    <row r="501">
      <c r="F501" s="174"/>
      <c r="G501" s="174"/>
      <c r="H501" s="174"/>
    </row>
    <row r="502">
      <c r="F502" s="174"/>
      <c r="G502" s="174"/>
      <c r="H502" s="174"/>
    </row>
    <row r="503">
      <c r="F503" s="174"/>
      <c r="G503" s="174"/>
      <c r="H503" s="174"/>
    </row>
    <row r="504">
      <c r="F504" s="174"/>
      <c r="G504" s="174"/>
      <c r="H504" s="174"/>
    </row>
    <row r="505">
      <c r="F505" s="174"/>
      <c r="G505" s="174"/>
      <c r="H505" s="174"/>
    </row>
    <row r="506">
      <c r="F506" s="174"/>
      <c r="G506" s="174"/>
      <c r="H506" s="174"/>
    </row>
    <row r="507">
      <c r="F507" s="174"/>
      <c r="G507" s="174"/>
      <c r="H507" s="174"/>
    </row>
    <row r="508">
      <c r="F508" s="174"/>
      <c r="G508" s="174"/>
      <c r="H508" s="174"/>
    </row>
    <row r="509">
      <c r="F509" s="174"/>
      <c r="G509" s="174"/>
      <c r="H509" s="174"/>
    </row>
    <row r="510">
      <c r="F510" s="174"/>
      <c r="G510" s="174"/>
      <c r="H510" s="174"/>
    </row>
    <row r="511">
      <c r="F511" s="174"/>
      <c r="G511" s="174"/>
      <c r="H511" s="174"/>
    </row>
    <row r="512">
      <c r="F512" s="174"/>
      <c r="G512" s="174"/>
      <c r="H512" s="174"/>
    </row>
    <row r="513">
      <c r="F513" s="174"/>
      <c r="G513" s="174"/>
      <c r="H513" s="174"/>
    </row>
    <row r="514">
      <c r="F514" s="174"/>
      <c r="G514" s="174"/>
      <c r="H514" s="174"/>
    </row>
    <row r="515">
      <c r="F515" s="174"/>
      <c r="G515" s="174"/>
      <c r="H515" s="174"/>
    </row>
    <row r="516">
      <c r="F516" s="174"/>
      <c r="G516" s="174"/>
      <c r="H516" s="174"/>
    </row>
    <row r="517">
      <c r="F517" s="174"/>
      <c r="G517" s="174"/>
      <c r="H517" s="174"/>
    </row>
    <row r="518">
      <c r="F518" s="174"/>
      <c r="G518" s="174"/>
      <c r="H518" s="174"/>
    </row>
    <row r="519">
      <c r="F519" s="174"/>
      <c r="G519" s="174"/>
      <c r="H519" s="174"/>
    </row>
    <row r="520">
      <c r="F520" s="174"/>
      <c r="G520" s="174"/>
      <c r="H520" s="174"/>
    </row>
    <row r="521">
      <c r="F521" s="174"/>
      <c r="G521" s="174"/>
      <c r="H521" s="174"/>
    </row>
    <row r="522">
      <c r="F522" s="174"/>
      <c r="G522" s="174"/>
      <c r="H522" s="174"/>
    </row>
    <row r="523">
      <c r="F523" s="174"/>
      <c r="G523" s="174"/>
      <c r="H523" s="174"/>
    </row>
    <row r="524">
      <c r="F524" s="174"/>
      <c r="G524" s="174"/>
      <c r="H524" s="174"/>
    </row>
    <row r="525">
      <c r="F525" s="174"/>
      <c r="G525" s="174"/>
      <c r="H525" s="174"/>
    </row>
    <row r="526">
      <c r="F526" s="174"/>
      <c r="G526" s="174"/>
      <c r="H526" s="174"/>
    </row>
    <row r="527">
      <c r="F527" s="174"/>
      <c r="G527" s="174"/>
      <c r="H527" s="174"/>
    </row>
    <row r="528">
      <c r="F528" s="174"/>
      <c r="G528" s="174"/>
      <c r="H528" s="174"/>
    </row>
    <row r="529">
      <c r="F529" s="174"/>
      <c r="G529" s="174"/>
      <c r="H529" s="174"/>
    </row>
    <row r="530">
      <c r="F530" s="174"/>
      <c r="G530" s="174"/>
      <c r="H530" s="174"/>
    </row>
    <row r="531">
      <c r="F531" s="174"/>
      <c r="G531" s="174"/>
      <c r="H531" s="174"/>
    </row>
    <row r="532">
      <c r="F532" s="174"/>
      <c r="G532" s="174"/>
      <c r="H532" s="174"/>
    </row>
    <row r="533">
      <c r="F533" s="174"/>
      <c r="G533" s="174"/>
      <c r="H533" s="174"/>
    </row>
    <row r="534">
      <c r="F534" s="174"/>
      <c r="G534" s="174"/>
      <c r="H534" s="174"/>
    </row>
    <row r="535">
      <c r="F535" s="174"/>
      <c r="G535" s="174"/>
      <c r="H535" s="174"/>
    </row>
    <row r="536">
      <c r="F536" s="174"/>
      <c r="G536" s="174"/>
      <c r="H536" s="174"/>
    </row>
    <row r="537">
      <c r="F537" s="174"/>
      <c r="G537" s="174"/>
      <c r="H537" s="174"/>
    </row>
    <row r="538">
      <c r="F538" s="174"/>
      <c r="G538" s="174"/>
      <c r="H538" s="174"/>
    </row>
    <row r="539">
      <c r="F539" s="174"/>
      <c r="G539" s="174"/>
      <c r="H539" s="174"/>
    </row>
    <row r="540">
      <c r="F540" s="174"/>
      <c r="G540" s="174"/>
      <c r="H540" s="174"/>
    </row>
    <row r="541">
      <c r="F541" s="174"/>
      <c r="G541" s="174"/>
      <c r="H541" s="174"/>
    </row>
    <row r="542">
      <c r="F542" s="174"/>
      <c r="G542" s="174"/>
      <c r="H542" s="174"/>
    </row>
    <row r="543">
      <c r="F543" s="174"/>
      <c r="G543" s="174"/>
      <c r="H543" s="174"/>
    </row>
    <row r="544">
      <c r="F544" s="174"/>
      <c r="G544" s="174"/>
      <c r="H544" s="174"/>
    </row>
    <row r="545">
      <c r="F545" s="174"/>
      <c r="G545" s="174"/>
      <c r="H545" s="174"/>
    </row>
    <row r="546">
      <c r="F546" s="174"/>
      <c r="G546" s="174"/>
      <c r="H546" s="174"/>
    </row>
    <row r="547">
      <c r="F547" s="174"/>
      <c r="G547" s="174"/>
      <c r="H547" s="174"/>
    </row>
    <row r="548">
      <c r="F548" s="174"/>
      <c r="G548" s="174"/>
      <c r="H548" s="174"/>
    </row>
    <row r="549">
      <c r="F549" s="174"/>
      <c r="G549" s="174"/>
      <c r="H549" s="174"/>
    </row>
    <row r="550">
      <c r="F550" s="174"/>
      <c r="G550" s="174"/>
      <c r="H550" s="174"/>
    </row>
    <row r="551">
      <c r="F551" s="174"/>
      <c r="G551" s="174"/>
      <c r="H551" s="174"/>
    </row>
    <row r="552">
      <c r="F552" s="174"/>
      <c r="G552" s="174"/>
      <c r="H552" s="174"/>
    </row>
    <row r="553">
      <c r="F553" s="174"/>
      <c r="G553" s="174"/>
      <c r="H553" s="174"/>
    </row>
    <row r="554">
      <c r="F554" s="174"/>
      <c r="G554" s="174"/>
      <c r="H554" s="174"/>
    </row>
    <row r="555">
      <c r="F555" s="174"/>
      <c r="G555" s="174"/>
      <c r="H555" s="174"/>
    </row>
    <row r="556">
      <c r="F556" s="174"/>
      <c r="G556" s="174"/>
      <c r="H556" s="174"/>
    </row>
    <row r="557">
      <c r="F557" s="174"/>
      <c r="G557" s="174"/>
      <c r="H557" s="174"/>
    </row>
    <row r="558">
      <c r="F558" s="174"/>
      <c r="G558" s="174"/>
      <c r="H558" s="174"/>
    </row>
    <row r="559">
      <c r="F559" s="174"/>
      <c r="G559" s="174"/>
      <c r="H559" s="174"/>
    </row>
    <row r="560">
      <c r="F560" s="174"/>
      <c r="G560" s="174"/>
      <c r="H560" s="174"/>
    </row>
    <row r="561">
      <c r="F561" s="174"/>
      <c r="G561" s="174"/>
      <c r="H561" s="174"/>
    </row>
    <row r="562">
      <c r="F562" s="174"/>
      <c r="G562" s="174"/>
      <c r="H562" s="174"/>
    </row>
    <row r="563">
      <c r="F563" s="174"/>
      <c r="G563" s="174"/>
      <c r="H563" s="174"/>
    </row>
    <row r="564">
      <c r="F564" s="174"/>
      <c r="G564" s="174"/>
      <c r="H564" s="174"/>
    </row>
    <row r="565">
      <c r="F565" s="174"/>
      <c r="G565" s="174"/>
      <c r="H565" s="174"/>
    </row>
    <row r="566">
      <c r="F566" s="174"/>
      <c r="G566" s="174"/>
      <c r="H566" s="174"/>
    </row>
    <row r="567">
      <c r="F567" s="174"/>
      <c r="G567" s="174"/>
      <c r="H567" s="174"/>
    </row>
    <row r="568">
      <c r="F568" s="174"/>
      <c r="G568" s="174"/>
      <c r="H568" s="174"/>
    </row>
    <row r="569">
      <c r="F569" s="174"/>
      <c r="G569" s="174"/>
      <c r="H569" s="174"/>
    </row>
    <row r="570">
      <c r="F570" s="174"/>
      <c r="G570" s="174"/>
      <c r="H570" s="174"/>
    </row>
    <row r="571">
      <c r="F571" s="174"/>
      <c r="G571" s="174"/>
      <c r="H571" s="174"/>
    </row>
    <row r="572">
      <c r="F572" s="174"/>
      <c r="G572" s="174"/>
      <c r="H572" s="174"/>
    </row>
    <row r="573">
      <c r="F573" s="174"/>
      <c r="G573" s="174"/>
      <c r="H573" s="174"/>
    </row>
    <row r="574">
      <c r="F574" s="174"/>
      <c r="G574" s="174"/>
      <c r="H574" s="174"/>
    </row>
    <row r="575">
      <c r="F575" s="174"/>
      <c r="G575" s="174"/>
      <c r="H575" s="174"/>
    </row>
    <row r="576">
      <c r="F576" s="174"/>
      <c r="G576" s="174"/>
      <c r="H576" s="174"/>
    </row>
    <row r="577">
      <c r="F577" s="174"/>
      <c r="G577" s="174"/>
      <c r="H577" s="174"/>
    </row>
    <row r="578">
      <c r="F578" s="174"/>
      <c r="G578" s="174"/>
      <c r="H578" s="174"/>
    </row>
    <row r="579">
      <c r="F579" s="174"/>
      <c r="G579" s="174"/>
      <c r="H579" s="174"/>
    </row>
    <row r="580">
      <c r="F580" s="174"/>
      <c r="G580" s="174"/>
      <c r="H580" s="174"/>
    </row>
    <row r="581">
      <c r="F581" s="174"/>
      <c r="G581" s="174"/>
      <c r="H581" s="174"/>
    </row>
    <row r="582">
      <c r="F582" s="174"/>
      <c r="G582" s="174"/>
      <c r="H582" s="174"/>
    </row>
    <row r="583">
      <c r="F583" s="174"/>
      <c r="G583" s="174"/>
      <c r="H583" s="174"/>
    </row>
    <row r="584">
      <c r="F584" s="174"/>
      <c r="G584" s="174"/>
      <c r="H584" s="174"/>
    </row>
    <row r="585">
      <c r="F585" s="174"/>
      <c r="G585" s="174"/>
      <c r="H585" s="174"/>
    </row>
    <row r="586">
      <c r="F586" s="174"/>
      <c r="G586" s="174"/>
      <c r="H586" s="174"/>
    </row>
    <row r="587">
      <c r="F587" s="174"/>
      <c r="G587" s="174"/>
      <c r="H587" s="174"/>
    </row>
    <row r="588">
      <c r="F588" s="174"/>
      <c r="G588" s="174"/>
      <c r="H588" s="174"/>
    </row>
    <row r="589">
      <c r="F589" s="174"/>
      <c r="G589" s="174"/>
      <c r="H589" s="174"/>
    </row>
    <row r="590">
      <c r="F590" s="174"/>
      <c r="G590" s="174"/>
      <c r="H590" s="174"/>
    </row>
    <row r="591">
      <c r="F591" s="174"/>
      <c r="G591" s="174"/>
      <c r="H591" s="174"/>
    </row>
    <row r="592">
      <c r="F592" s="174"/>
      <c r="G592" s="174"/>
      <c r="H592" s="174"/>
    </row>
    <row r="593">
      <c r="F593" s="174"/>
      <c r="G593" s="174"/>
      <c r="H593" s="174"/>
    </row>
    <row r="594">
      <c r="F594" s="174"/>
      <c r="G594" s="174"/>
      <c r="H594" s="174"/>
    </row>
    <row r="595">
      <c r="F595" s="174"/>
      <c r="G595" s="174"/>
      <c r="H595" s="174"/>
    </row>
    <row r="596">
      <c r="F596" s="174"/>
      <c r="G596" s="174"/>
      <c r="H596" s="174"/>
    </row>
    <row r="597">
      <c r="F597" s="174"/>
      <c r="G597" s="174"/>
      <c r="H597" s="174"/>
    </row>
    <row r="598">
      <c r="F598" s="174"/>
      <c r="G598" s="174"/>
      <c r="H598" s="174"/>
    </row>
    <row r="599">
      <c r="F599" s="174"/>
      <c r="G599" s="174"/>
      <c r="H599" s="174"/>
    </row>
    <row r="600">
      <c r="F600" s="174"/>
      <c r="G600" s="174"/>
      <c r="H600" s="174"/>
    </row>
    <row r="601">
      <c r="F601" s="174"/>
      <c r="G601" s="174"/>
      <c r="H601" s="174"/>
    </row>
    <row r="602">
      <c r="F602" s="174"/>
      <c r="G602" s="174"/>
      <c r="H602" s="174"/>
    </row>
    <row r="603">
      <c r="F603" s="174"/>
      <c r="G603" s="174"/>
      <c r="H603" s="174"/>
    </row>
    <row r="604">
      <c r="F604" s="174"/>
      <c r="G604" s="174"/>
      <c r="H604" s="174"/>
    </row>
    <row r="605">
      <c r="F605" s="174"/>
      <c r="G605" s="174"/>
      <c r="H605" s="174"/>
    </row>
    <row r="606">
      <c r="F606" s="174"/>
      <c r="G606" s="174"/>
      <c r="H606" s="174"/>
    </row>
    <row r="607">
      <c r="F607" s="174"/>
      <c r="G607" s="174"/>
      <c r="H607" s="174"/>
    </row>
    <row r="608">
      <c r="F608" s="174"/>
      <c r="G608" s="174"/>
      <c r="H608" s="174"/>
    </row>
    <row r="609">
      <c r="F609" s="174"/>
      <c r="G609" s="174"/>
      <c r="H609" s="174"/>
    </row>
    <row r="610">
      <c r="F610" s="174"/>
      <c r="G610" s="174"/>
      <c r="H610" s="174"/>
    </row>
    <row r="611">
      <c r="F611" s="174"/>
      <c r="G611" s="174"/>
      <c r="H611" s="174"/>
    </row>
    <row r="612">
      <c r="F612" s="174"/>
      <c r="G612" s="174"/>
      <c r="H612" s="174"/>
    </row>
    <row r="613">
      <c r="F613" s="174"/>
      <c r="G613" s="174"/>
      <c r="H613" s="174"/>
    </row>
    <row r="614">
      <c r="F614" s="174"/>
      <c r="G614" s="174"/>
      <c r="H614" s="174"/>
    </row>
    <row r="615">
      <c r="F615" s="174"/>
      <c r="G615" s="174"/>
      <c r="H615" s="174"/>
    </row>
    <row r="616">
      <c r="F616" s="174"/>
      <c r="G616" s="174"/>
      <c r="H616" s="174"/>
    </row>
    <row r="617">
      <c r="F617" s="174"/>
      <c r="G617" s="174"/>
      <c r="H617" s="174"/>
    </row>
    <row r="618">
      <c r="F618" s="174"/>
      <c r="G618" s="174"/>
      <c r="H618" s="174"/>
    </row>
    <row r="619">
      <c r="F619" s="174"/>
      <c r="G619" s="174"/>
      <c r="H619" s="174"/>
    </row>
    <row r="620">
      <c r="F620" s="174"/>
      <c r="G620" s="174"/>
      <c r="H620" s="174"/>
    </row>
    <row r="621">
      <c r="F621" s="174"/>
      <c r="G621" s="174"/>
      <c r="H621" s="174"/>
    </row>
    <row r="622">
      <c r="F622" s="174"/>
      <c r="G622" s="174"/>
      <c r="H622" s="174"/>
    </row>
    <row r="623">
      <c r="F623" s="174"/>
      <c r="G623" s="174"/>
      <c r="H623" s="174"/>
    </row>
    <row r="624">
      <c r="F624" s="174"/>
      <c r="G624" s="174"/>
      <c r="H624" s="174"/>
    </row>
    <row r="625">
      <c r="F625" s="174"/>
      <c r="G625" s="174"/>
      <c r="H625" s="174"/>
    </row>
    <row r="626">
      <c r="F626" s="174"/>
      <c r="G626" s="174"/>
      <c r="H626" s="174"/>
    </row>
    <row r="627">
      <c r="F627" s="174"/>
      <c r="G627" s="174"/>
      <c r="H627" s="174"/>
    </row>
    <row r="628">
      <c r="F628" s="174"/>
      <c r="G628" s="174"/>
      <c r="H628" s="174"/>
    </row>
    <row r="629">
      <c r="F629" s="174"/>
      <c r="G629" s="174"/>
      <c r="H629" s="174"/>
    </row>
    <row r="630">
      <c r="F630" s="174"/>
      <c r="G630" s="174"/>
      <c r="H630" s="174"/>
    </row>
    <row r="631">
      <c r="F631" s="174"/>
      <c r="G631" s="174"/>
      <c r="H631" s="174"/>
    </row>
    <row r="632">
      <c r="F632" s="174"/>
      <c r="G632" s="174"/>
      <c r="H632" s="174"/>
    </row>
    <row r="633">
      <c r="F633" s="174"/>
      <c r="G633" s="174"/>
      <c r="H633" s="174"/>
    </row>
    <row r="634">
      <c r="F634" s="174"/>
      <c r="G634" s="174"/>
      <c r="H634" s="174"/>
    </row>
    <row r="635">
      <c r="F635" s="174"/>
      <c r="G635" s="174"/>
      <c r="H635" s="174"/>
    </row>
    <row r="636">
      <c r="F636" s="174"/>
      <c r="G636" s="174"/>
      <c r="H636" s="174"/>
    </row>
    <row r="637">
      <c r="F637" s="174"/>
      <c r="G637" s="174"/>
      <c r="H637" s="174"/>
    </row>
    <row r="638">
      <c r="F638" s="174"/>
      <c r="G638" s="174"/>
      <c r="H638" s="174"/>
    </row>
    <row r="639">
      <c r="F639" s="174"/>
      <c r="G639" s="174"/>
      <c r="H639" s="174"/>
    </row>
    <row r="640">
      <c r="F640" s="174"/>
      <c r="G640" s="174"/>
      <c r="H640" s="174"/>
    </row>
    <row r="641">
      <c r="F641" s="174"/>
      <c r="G641" s="174"/>
      <c r="H641" s="174"/>
    </row>
    <row r="642">
      <c r="F642" s="174"/>
      <c r="G642" s="174"/>
      <c r="H642" s="174"/>
    </row>
    <row r="643">
      <c r="F643" s="174"/>
      <c r="G643" s="174"/>
      <c r="H643" s="174"/>
    </row>
    <row r="644">
      <c r="F644" s="174"/>
      <c r="G644" s="174"/>
      <c r="H644" s="174"/>
    </row>
    <row r="645">
      <c r="F645" s="174"/>
      <c r="G645" s="174"/>
      <c r="H645" s="174"/>
    </row>
    <row r="646">
      <c r="F646" s="174"/>
      <c r="G646" s="174"/>
      <c r="H646" s="174"/>
    </row>
    <row r="647">
      <c r="F647" s="174"/>
      <c r="G647" s="174"/>
      <c r="H647" s="174"/>
    </row>
    <row r="648">
      <c r="F648" s="174"/>
      <c r="G648" s="174"/>
      <c r="H648" s="174"/>
    </row>
    <row r="649">
      <c r="F649" s="174"/>
      <c r="G649" s="174"/>
      <c r="H649" s="174"/>
    </row>
    <row r="650">
      <c r="F650" s="174"/>
      <c r="G650" s="174"/>
      <c r="H650" s="174"/>
    </row>
    <row r="651">
      <c r="F651" s="174"/>
      <c r="G651" s="174"/>
      <c r="H651" s="174"/>
    </row>
    <row r="652">
      <c r="F652" s="174"/>
      <c r="G652" s="174"/>
      <c r="H652" s="174"/>
    </row>
    <row r="653">
      <c r="F653" s="174"/>
      <c r="G653" s="174"/>
      <c r="H653" s="174"/>
    </row>
    <row r="654">
      <c r="F654" s="174"/>
      <c r="G654" s="174"/>
      <c r="H654" s="174"/>
    </row>
    <row r="655">
      <c r="F655" s="174"/>
      <c r="G655" s="174"/>
      <c r="H655" s="174"/>
    </row>
    <row r="656">
      <c r="F656" s="174"/>
      <c r="G656" s="174"/>
      <c r="H656" s="174"/>
    </row>
    <row r="657">
      <c r="F657" s="174"/>
      <c r="G657" s="174"/>
      <c r="H657" s="174"/>
    </row>
    <row r="658">
      <c r="F658" s="174"/>
      <c r="G658" s="174"/>
      <c r="H658" s="174"/>
    </row>
    <row r="659">
      <c r="F659" s="174"/>
      <c r="G659" s="174"/>
      <c r="H659" s="174"/>
    </row>
    <row r="660">
      <c r="F660" s="174"/>
      <c r="G660" s="174"/>
      <c r="H660" s="174"/>
    </row>
    <row r="661">
      <c r="F661" s="174"/>
      <c r="G661" s="174"/>
      <c r="H661" s="174"/>
    </row>
    <row r="662">
      <c r="F662" s="174"/>
      <c r="G662" s="174"/>
      <c r="H662" s="174"/>
    </row>
    <row r="663">
      <c r="F663" s="174"/>
      <c r="G663" s="174"/>
      <c r="H663" s="174"/>
    </row>
    <row r="664">
      <c r="F664" s="174"/>
      <c r="G664" s="174"/>
      <c r="H664" s="174"/>
    </row>
    <row r="665">
      <c r="F665" s="174"/>
      <c r="G665" s="174"/>
      <c r="H665" s="174"/>
    </row>
    <row r="666">
      <c r="F666" s="174"/>
      <c r="G666" s="174"/>
      <c r="H666" s="174"/>
    </row>
    <row r="667">
      <c r="F667" s="174"/>
      <c r="G667" s="174"/>
      <c r="H667" s="174"/>
    </row>
    <row r="668">
      <c r="F668" s="174"/>
      <c r="G668" s="174"/>
      <c r="H668" s="174"/>
    </row>
    <row r="669">
      <c r="F669" s="174"/>
      <c r="G669" s="174"/>
      <c r="H669" s="174"/>
    </row>
    <row r="670">
      <c r="F670" s="174"/>
      <c r="G670" s="174"/>
      <c r="H670" s="174"/>
    </row>
    <row r="671">
      <c r="F671" s="174"/>
      <c r="G671" s="174"/>
      <c r="H671" s="174"/>
    </row>
    <row r="672">
      <c r="F672" s="174"/>
      <c r="G672" s="174"/>
      <c r="H672" s="174"/>
    </row>
    <row r="673">
      <c r="F673" s="174"/>
      <c r="G673" s="174"/>
      <c r="H673" s="174"/>
    </row>
    <row r="674">
      <c r="F674" s="174"/>
      <c r="G674" s="174"/>
      <c r="H674" s="174"/>
    </row>
    <row r="675">
      <c r="F675" s="174"/>
      <c r="G675" s="174"/>
      <c r="H675" s="174"/>
    </row>
    <row r="676">
      <c r="F676" s="174"/>
      <c r="G676" s="174"/>
      <c r="H676" s="174"/>
    </row>
    <row r="677">
      <c r="F677" s="174"/>
      <c r="G677" s="174"/>
      <c r="H677" s="174"/>
    </row>
    <row r="678">
      <c r="F678" s="174"/>
      <c r="G678" s="174"/>
      <c r="H678" s="174"/>
    </row>
    <row r="679">
      <c r="F679" s="174"/>
      <c r="G679" s="174"/>
      <c r="H679" s="174"/>
    </row>
    <row r="680">
      <c r="F680" s="174"/>
      <c r="G680" s="174"/>
      <c r="H680" s="174"/>
    </row>
    <row r="681">
      <c r="F681" s="174"/>
      <c r="G681" s="174"/>
      <c r="H681" s="174"/>
    </row>
    <row r="682">
      <c r="F682" s="174"/>
      <c r="G682" s="174"/>
      <c r="H682" s="174"/>
    </row>
    <row r="683">
      <c r="F683" s="174"/>
      <c r="G683" s="174"/>
      <c r="H683" s="174"/>
    </row>
    <row r="684">
      <c r="F684" s="174"/>
      <c r="G684" s="174"/>
      <c r="H684" s="174"/>
    </row>
    <row r="685">
      <c r="F685" s="174"/>
      <c r="G685" s="174"/>
      <c r="H685" s="174"/>
    </row>
    <row r="686">
      <c r="F686" s="174"/>
      <c r="G686" s="174"/>
      <c r="H686" s="174"/>
    </row>
    <row r="687">
      <c r="F687" s="174"/>
      <c r="G687" s="174"/>
      <c r="H687" s="174"/>
    </row>
    <row r="688">
      <c r="F688" s="174"/>
      <c r="G688" s="174"/>
      <c r="H688" s="174"/>
    </row>
    <row r="689">
      <c r="F689" s="174"/>
      <c r="G689" s="174"/>
      <c r="H689" s="174"/>
    </row>
    <row r="690">
      <c r="F690" s="174"/>
      <c r="G690" s="174"/>
      <c r="H690" s="174"/>
    </row>
    <row r="691">
      <c r="F691" s="174"/>
      <c r="G691" s="174"/>
      <c r="H691" s="174"/>
    </row>
    <row r="692">
      <c r="F692" s="174"/>
      <c r="G692" s="174"/>
      <c r="H692" s="174"/>
    </row>
    <row r="693">
      <c r="F693" s="174"/>
      <c r="G693" s="174"/>
      <c r="H693" s="174"/>
    </row>
    <row r="694">
      <c r="F694" s="174"/>
      <c r="G694" s="174"/>
      <c r="H694" s="174"/>
    </row>
    <row r="695">
      <c r="F695" s="174"/>
      <c r="G695" s="174"/>
      <c r="H695" s="174"/>
    </row>
    <row r="696">
      <c r="F696" s="174"/>
      <c r="G696" s="174"/>
      <c r="H696" s="174"/>
    </row>
    <row r="697">
      <c r="F697" s="174"/>
      <c r="G697" s="174"/>
      <c r="H697" s="174"/>
    </row>
    <row r="698">
      <c r="F698" s="174"/>
      <c r="G698" s="174"/>
      <c r="H698" s="174"/>
    </row>
    <row r="699">
      <c r="F699" s="174"/>
      <c r="G699" s="174"/>
      <c r="H699" s="174"/>
    </row>
    <row r="700">
      <c r="F700" s="174"/>
      <c r="G700" s="174"/>
      <c r="H700" s="174"/>
    </row>
    <row r="701">
      <c r="F701" s="174"/>
      <c r="G701" s="174"/>
      <c r="H701" s="174"/>
    </row>
    <row r="702">
      <c r="F702" s="174"/>
      <c r="G702" s="174"/>
      <c r="H702" s="174"/>
    </row>
    <row r="703">
      <c r="F703" s="174"/>
      <c r="G703" s="174"/>
      <c r="H703" s="174"/>
    </row>
    <row r="704">
      <c r="F704" s="174"/>
      <c r="G704" s="174"/>
      <c r="H704" s="174"/>
    </row>
    <row r="705">
      <c r="F705" s="174"/>
      <c r="G705" s="174"/>
      <c r="H705" s="174"/>
    </row>
    <row r="706">
      <c r="F706" s="174"/>
      <c r="G706" s="174"/>
      <c r="H706" s="174"/>
    </row>
    <row r="707">
      <c r="F707" s="174"/>
      <c r="G707" s="174"/>
      <c r="H707" s="174"/>
    </row>
    <row r="708">
      <c r="F708" s="174"/>
      <c r="G708" s="174"/>
      <c r="H708" s="174"/>
    </row>
    <row r="709">
      <c r="F709" s="174"/>
      <c r="G709" s="174"/>
      <c r="H709" s="174"/>
    </row>
    <row r="710">
      <c r="F710" s="174"/>
      <c r="G710" s="174"/>
      <c r="H710" s="174"/>
    </row>
    <row r="711">
      <c r="F711" s="174"/>
      <c r="G711" s="174"/>
      <c r="H711" s="174"/>
    </row>
    <row r="712">
      <c r="F712" s="174"/>
      <c r="G712" s="174"/>
      <c r="H712" s="174"/>
    </row>
    <row r="713">
      <c r="F713" s="174"/>
      <c r="G713" s="174"/>
      <c r="H713" s="174"/>
    </row>
    <row r="714">
      <c r="F714" s="174"/>
      <c r="G714" s="174"/>
      <c r="H714" s="174"/>
    </row>
    <row r="715">
      <c r="F715" s="174"/>
      <c r="G715" s="174"/>
      <c r="H715" s="174"/>
    </row>
    <row r="716">
      <c r="F716" s="174"/>
      <c r="G716" s="174"/>
      <c r="H716" s="174"/>
    </row>
    <row r="717">
      <c r="F717" s="174"/>
      <c r="G717" s="174"/>
      <c r="H717" s="174"/>
    </row>
    <row r="718">
      <c r="F718" s="174"/>
      <c r="G718" s="174"/>
      <c r="H718" s="174"/>
    </row>
    <row r="719">
      <c r="F719" s="174"/>
      <c r="G719" s="174"/>
      <c r="H719" s="174"/>
    </row>
    <row r="720">
      <c r="F720" s="174"/>
      <c r="G720" s="174"/>
      <c r="H720" s="174"/>
    </row>
    <row r="721">
      <c r="F721" s="174"/>
      <c r="G721" s="174"/>
      <c r="H721" s="174"/>
    </row>
    <row r="722">
      <c r="F722" s="174"/>
      <c r="G722" s="174"/>
      <c r="H722" s="174"/>
    </row>
    <row r="723">
      <c r="F723" s="174"/>
      <c r="G723" s="174"/>
      <c r="H723" s="174"/>
    </row>
    <row r="724">
      <c r="F724" s="174"/>
      <c r="G724" s="174"/>
      <c r="H724" s="174"/>
    </row>
    <row r="725">
      <c r="F725" s="174"/>
      <c r="G725" s="174"/>
      <c r="H725" s="174"/>
    </row>
    <row r="726">
      <c r="F726" s="174"/>
      <c r="G726" s="174"/>
      <c r="H726" s="174"/>
    </row>
    <row r="727">
      <c r="F727" s="174"/>
      <c r="G727" s="174"/>
      <c r="H727" s="174"/>
    </row>
    <row r="728">
      <c r="F728" s="174"/>
      <c r="G728" s="174"/>
      <c r="H728" s="174"/>
    </row>
    <row r="729">
      <c r="F729" s="174"/>
      <c r="G729" s="174"/>
      <c r="H729" s="174"/>
    </row>
    <row r="730">
      <c r="F730" s="174"/>
      <c r="G730" s="174"/>
      <c r="H730" s="174"/>
    </row>
    <row r="731">
      <c r="F731" s="174"/>
      <c r="G731" s="174"/>
      <c r="H731" s="174"/>
    </row>
    <row r="732">
      <c r="F732" s="174"/>
      <c r="G732" s="174"/>
      <c r="H732" s="174"/>
    </row>
    <row r="733">
      <c r="F733" s="174"/>
      <c r="G733" s="174"/>
      <c r="H733" s="174"/>
    </row>
    <row r="734">
      <c r="F734" s="174"/>
      <c r="G734" s="174"/>
      <c r="H734" s="174"/>
    </row>
    <row r="735">
      <c r="F735" s="174"/>
      <c r="G735" s="174"/>
      <c r="H735" s="174"/>
    </row>
    <row r="736">
      <c r="F736" s="174"/>
      <c r="G736" s="174"/>
      <c r="H736" s="174"/>
    </row>
    <row r="737">
      <c r="F737" s="174"/>
      <c r="G737" s="174"/>
      <c r="H737" s="174"/>
    </row>
    <row r="738">
      <c r="F738" s="174"/>
      <c r="G738" s="174"/>
      <c r="H738" s="174"/>
    </row>
    <row r="739">
      <c r="F739" s="174"/>
      <c r="G739" s="174"/>
      <c r="H739" s="174"/>
    </row>
    <row r="740">
      <c r="F740" s="174"/>
      <c r="G740" s="174"/>
      <c r="H740" s="174"/>
    </row>
    <row r="741">
      <c r="F741" s="174"/>
      <c r="G741" s="174"/>
      <c r="H741" s="174"/>
    </row>
    <row r="742">
      <c r="F742" s="174"/>
      <c r="G742" s="174"/>
      <c r="H742" s="174"/>
    </row>
    <row r="743">
      <c r="F743" s="174"/>
      <c r="G743" s="174"/>
      <c r="H743" s="174"/>
    </row>
    <row r="744">
      <c r="F744" s="174"/>
      <c r="G744" s="174"/>
      <c r="H744" s="174"/>
    </row>
    <row r="745">
      <c r="F745" s="174"/>
      <c r="G745" s="174"/>
      <c r="H745" s="174"/>
    </row>
    <row r="746">
      <c r="F746" s="174"/>
      <c r="G746" s="174"/>
      <c r="H746" s="174"/>
    </row>
    <row r="747">
      <c r="F747" s="174"/>
      <c r="G747" s="174"/>
      <c r="H747" s="174"/>
    </row>
    <row r="748">
      <c r="F748" s="174"/>
      <c r="G748" s="174"/>
      <c r="H748" s="174"/>
    </row>
    <row r="749">
      <c r="F749" s="174"/>
      <c r="G749" s="174"/>
      <c r="H749" s="174"/>
    </row>
    <row r="750">
      <c r="F750" s="174"/>
      <c r="G750" s="174"/>
      <c r="H750" s="174"/>
    </row>
    <row r="751">
      <c r="F751" s="174"/>
      <c r="G751" s="174"/>
      <c r="H751" s="174"/>
    </row>
    <row r="752">
      <c r="F752" s="174"/>
      <c r="G752" s="174"/>
      <c r="H752" s="174"/>
    </row>
    <row r="753">
      <c r="F753" s="174"/>
      <c r="G753" s="174"/>
      <c r="H753" s="174"/>
    </row>
    <row r="754">
      <c r="F754" s="174"/>
      <c r="G754" s="174"/>
      <c r="H754" s="174"/>
    </row>
    <row r="755">
      <c r="F755" s="174"/>
      <c r="G755" s="174"/>
      <c r="H755" s="174"/>
    </row>
    <row r="756">
      <c r="F756" s="174"/>
      <c r="G756" s="174"/>
      <c r="H756" s="174"/>
    </row>
    <row r="757">
      <c r="F757" s="174"/>
      <c r="G757" s="174"/>
      <c r="H757" s="174"/>
    </row>
    <row r="758">
      <c r="F758" s="174"/>
      <c r="G758" s="174"/>
      <c r="H758" s="174"/>
    </row>
    <row r="759">
      <c r="F759" s="174"/>
      <c r="G759" s="174"/>
      <c r="H759" s="174"/>
    </row>
    <row r="760">
      <c r="F760" s="174"/>
      <c r="G760" s="174"/>
      <c r="H760" s="174"/>
    </row>
    <row r="761">
      <c r="F761" s="174"/>
      <c r="G761" s="174"/>
      <c r="H761" s="174"/>
    </row>
    <row r="762">
      <c r="F762" s="174"/>
      <c r="G762" s="174"/>
      <c r="H762" s="174"/>
    </row>
    <row r="763">
      <c r="F763" s="174"/>
      <c r="G763" s="174"/>
      <c r="H763" s="174"/>
    </row>
    <row r="764">
      <c r="F764" s="174"/>
      <c r="G764" s="174"/>
      <c r="H764" s="174"/>
    </row>
    <row r="765">
      <c r="F765" s="174"/>
      <c r="G765" s="174"/>
      <c r="H765" s="174"/>
    </row>
    <row r="766">
      <c r="F766" s="174"/>
      <c r="G766" s="174"/>
      <c r="H766" s="174"/>
    </row>
    <row r="767">
      <c r="F767" s="174"/>
      <c r="G767" s="174"/>
      <c r="H767" s="174"/>
    </row>
    <row r="768">
      <c r="F768" s="174"/>
      <c r="G768" s="174"/>
      <c r="H768" s="174"/>
    </row>
    <row r="769">
      <c r="F769" s="174"/>
      <c r="G769" s="174"/>
      <c r="H769" s="174"/>
    </row>
    <row r="770">
      <c r="F770" s="174"/>
      <c r="G770" s="174"/>
      <c r="H770" s="174"/>
    </row>
    <row r="771">
      <c r="F771" s="174"/>
      <c r="G771" s="174"/>
      <c r="H771" s="174"/>
    </row>
    <row r="772">
      <c r="F772" s="174"/>
      <c r="G772" s="174"/>
      <c r="H772" s="174"/>
    </row>
    <row r="773">
      <c r="F773" s="174"/>
      <c r="G773" s="174"/>
      <c r="H773" s="174"/>
    </row>
    <row r="774">
      <c r="F774" s="174"/>
      <c r="G774" s="174"/>
      <c r="H774" s="174"/>
    </row>
    <row r="775">
      <c r="F775" s="174"/>
      <c r="G775" s="174"/>
      <c r="H775" s="174"/>
    </row>
    <row r="776">
      <c r="F776" s="174"/>
      <c r="G776" s="174"/>
      <c r="H776" s="174"/>
    </row>
    <row r="777">
      <c r="F777" s="174"/>
      <c r="G777" s="174"/>
      <c r="H777" s="174"/>
    </row>
    <row r="778">
      <c r="F778" s="174"/>
      <c r="G778" s="174"/>
      <c r="H778" s="174"/>
    </row>
    <row r="779">
      <c r="F779" s="174"/>
      <c r="G779" s="174"/>
      <c r="H779" s="174"/>
    </row>
    <row r="780">
      <c r="F780" s="174"/>
      <c r="G780" s="174"/>
      <c r="H780" s="174"/>
    </row>
    <row r="781">
      <c r="F781" s="174"/>
      <c r="G781" s="174"/>
      <c r="H781" s="174"/>
    </row>
    <row r="782">
      <c r="F782" s="174"/>
      <c r="G782" s="174"/>
      <c r="H782" s="174"/>
    </row>
    <row r="783">
      <c r="F783" s="174"/>
      <c r="G783" s="174"/>
      <c r="H783" s="174"/>
    </row>
    <row r="784">
      <c r="F784" s="174"/>
      <c r="G784" s="174"/>
      <c r="H784" s="174"/>
    </row>
    <row r="785">
      <c r="F785" s="174"/>
      <c r="G785" s="174"/>
      <c r="H785" s="174"/>
    </row>
    <row r="786">
      <c r="F786" s="174"/>
      <c r="G786" s="174"/>
      <c r="H786" s="174"/>
    </row>
    <row r="787">
      <c r="F787" s="174"/>
      <c r="G787" s="174"/>
      <c r="H787" s="174"/>
    </row>
    <row r="788">
      <c r="F788" s="174"/>
      <c r="G788" s="174"/>
      <c r="H788" s="174"/>
    </row>
    <row r="789">
      <c r="F789" s="174"/>
      <c r="G789" s="174"/>
      <c r="H789" s="174"/>
    </row>
    <row r="790">
      <c r="F790" s="174"/>
      <c r="G790" s="174"/>
      <c r="H790" s="174"/>
    </row>
    <row r="791">
      <c r="F791" s="174"/>
      <c r="G791" s="174"/>
      <c r="H791" s="174"/>
    </row>
    <row r="792">
      <c r="F792" s="174"/>
      <c r="G792" s="174"/>
      <c r="H792" s="174"/>
    </row>
    <row r="793">
      <c r="F793" s="174"/>
      <c r="G793" s="174"/>
      <c r="H793" s="174"/>
    </row>
    <row r="794">
      <c r="F794" s="174"/>
      <c r="G794" s="174"/>
      <c r="H794" s="174"/>
    </row>
    <row r="795">
      <c r="F795" s="174"/>
      <c r="G795" s="174"/>
      <c r="H795" s="174"/>
    </row>
    <row r="796">
      <c r="F796" s="174"/>
      <c r="G796" s="174"/>
      <c r="H796" s="174"/>
    </row>
    <row r="797">
      <c r="F797" s="174"/>
      <c r="G797" s="174"/>
      <c r="H797" s="174"/>
    </row>
    <row r="798">
      <c r="F798" s="174"/>
      <c r="G798" s="174"/>
      <c r="H798" s="174"/>
    </row>
    <row r="799">
      <c r="F799" s="174"/>
      <c r="G799" s="174"/>
      <c r="H799" s="174"/>
    </row>
    <row r="800">
      <c r="F800" s="174"/>
      <c r="G800" s="174"/>
      <c r="H800" s="174"/>
    </row>
    <row r="801">
      <c r="F801" s="174"/>
      <c r="G801" s="174"/>
      <c r="H801" s="174"/>
    </row>
    <row r="802">
      <c r="F802" s="174"/>
      <c r="G802" s="174"/>
      <c r="H802" s="174"/>
    </row>
    <row r="803">
      <c r="F803" s="174"/>
      <c r="G803" s="174"/>
      <c r="H803" s="174"/>
    </row>
    <row r="804">
      <c r="F804" s="174"/>
      <c r="G804" s="174"/>
      <c r="H804" s="174"/>
    </row>
    <row r="805">
      <c r="F805" s="174"/>
      <c r="G805" s="174"/>
      <c r="H805" s="174"/>
    </row>
    <row r="806">
      <c r="F806" s="174"/>
      <c r="G806" s="174"/>
      <c r="H806" s="174"/>
    </row>
    <row r="807">
      <c r="F807" s="174"/>
      <c r="G807" s="174"/>
      <c r="H807" s="174"/>
    </row>
    <row r="808">
      <c r="F808" s="174"/>
      <c r="G808" s="174"/>
      <c r="H808" s="174"/>
    </row>
    <row r="809">
      <c r="F809" s="174"/>
      <c r="G809" s="174"/>
      <c r="H809" s="174"/>
    </row>
    <row r="810">
      <c r="F810" s="174"/>
      <c r="G810" s="174"/>
      <c r="H810" s="174"/>
    </row>
    <row r="811">
      <c r="F811" s="174"/>
      <c r="G811" s="174"/>
      <c r="H811" s="174"/>
    </row>
    <row r="812">
      <c r="F812" s="174"/>
      <c r="G812" s="174"/>
      <c r="H812" s="174"/>
    </row>
    <row r="813">
      <c r="F813" s="174"/>
      <c r="G813" s="174"/>
      <c r="H813" s="174"/>
    </row>
    <row r="814">
      <c r="F814" s="174"/>
      <c r="G814" s="174"/>
      <c r="H814" s="174"/>
    </row>
    <row r="815">
      <c r="F815" s="174"/>
      <c r="G815" s="174"/>
      <c r="H815" s="174"/>
    </row>
    <row r="816">
      <c r="F816" s="174"/>
      <c r="G816" s="174"/>
      <c r="H816" s="174"/>
    </row>
    <row r="817">
      <c r="F817" s="174"/>
      <c r="G817" s="174"/>
      <c r="H817" s="174"/>
    </row>
    <row r="818">
      <c r="F818" s="174"/>
      <c r="G818" s="174"/>
      <c r="H818" s="174"/>
    </row>
    <row r="819">
      <c r="F819" s="174"/>
      <c r="G819" s="174"/>
      <c r="H819" s="174"/>
    </row>
    <row r="820">
      <c r="F820" s="174"/>
      <c r="G820" s="174"/>
      <c r="H820" s="174"/>
    </row>
    <row r="821">
      <c r="F821" s="174"/>
      <c r="G821" s="174"/>
      <c r="H821" s="174"/>
    </row>
    <row r="822">
      <c r="F822" s="174"/>
      <c r="G822" s="174"/>
      <c r="H822" s="174"/>
    </row>
    <row r="823">
      <c r="F823" s="174"/>
      <c r="G823" s="174"/>
      <c r="H823" s="174"/>
    </row>
    <row r="824">
      <c r="F824" s="174"/>
      <c r="G824" s="174"/>
      <c r="H824" s="174"/>
    </row>
    <row r="825">
      <c r="F825" s="174"/>
      <c r="G825" s="174"/>
      <c r="H825" s="174"/>
    </row>
    <row r="826">
      <c r="F826" s="174"/>
      <c r="G826" s="174"/>
      <c r="H826" s="174"/>
    </row>
    <row r="827">
      <c r="F827" s="174"/>
      <c r="G827" s="174"/>
      <c r="H827" s="174"/>
    </row>
    <row r="828">
      <c r="F828" s="174"/>
      <c r="G828" s="174"/>
      <c r="H828" s="174"/>
    </row>
    <row r="829">
      <c r="F829" s="174"/>
      <c r="G829" s="174"/>
      <c r="H829" s="174"/>
    </row>
    <row r="830">
      <c r="F830" s="174"/>
      <c r="G830" s="174"/>
      <c r="H830" s="174"/>
    </row>
    <row r="831">
      <c r="F831" s="174"/>
      <c r="G831" s="174"/>
      <c r="H831" s="174"/>
    </row>
    <row r="832">
      <c r="F832" s="174"/>
      <c r="G832" s="174"/>
      <c r="H832" s="174"/>
    </row>
    <row r="833">
      <c r="F833" s="174"/>
      <c r="G833" s="174"/>
      <c r="H833" s="174"/>
    </row>
    <row r="834">
      <c r="F834" s="174"/>
      <c r="G834" s="174"/>
      <c r="H834" s="174"/>
    </row>
    <row r="835">
      <c r="F835" s="174"/>
      <c r="G835" s="174"/>
      <c r="H835" s="174"/>
    </row>
    <row r="836">
      <c r="F836" s="174"/>
      <c r="G836" s="174"/>
      <c r="H836" s="174"/>
    </row>
    <row r="837">
      <c r="F837" s="174"/>
      <c r="G837" s="174"/>
      <c r="H837" s="174"/>
    </row>
    <row r="838">
      <c r="F838" s="174"/>
      <c r="G838" s="174"/>
      <c r="H838" s="174"/>
    </row>
    <row r="839">
      <c r="F839" s="174"/>
      <c r="G839" s="174"/>
      <c r="H839" s="174"/>
    </row>
    <row r="840">
      <c r="F840" s="174"/>
      <c r="G840" s="174"/>
      <c r="H840" s="174"/>
    </row>
    <row r="841">
      <c r="F841" s="174"/>
      <c r="G841" s="174"/>
      <c r="H841" s="174"/>
    </row>
    <row r="842">
      <c r="F842" s="174"/>
      <c r="G842" s="174"/>
      <c r="H842" s="174"/>
    </row>
    <row r="843">
      <c r="F843" s="174"/>
      <c r="G843" s="174"/>
      <c r="H843" s="174"/>
    </row>
    <row r="844">
      <c r="F844" s="174"/>
      <c r="G844" s="174"/>
      <c r="H844" s="174"/>
    </row>
    <row r="845">
      <c r="F845" s="174"/>
      <c r="G845" s="174"/>
      <c r="H845" s="174"/>
    </row>
    <row r="846">
      <c r="F846" s="174"/>
      <c r="G846" s="174"/>
      <c r="H846" s="174"/>
    </row>
    <row r="847">
      <c r="F847" s="174"/>
      <c r="G847" s="174"/>
      <c r="H847" s="174"/>
    </row>
    <row r="848">
      <c r="F848" s="174"/>
      <c r="G848" s="174"/>
      <c r="H848" s="174"/>
    </row>
    <row r="849">
      <c r="F849" s="174"/>
      <c r="G849" s="174"/>
      <c r="H849" s="174"/>
    </row>
    <row r="850">
      <c r="F850" s="174"/>
      <c r="G850" s="174"/>
      <c r="H850" s="174"/>
    </row>
    <row r="851">
      <c r="F851" s="174"/>
      <c r="G851" s="174"/>
      <c r="H851" s="174"/>
    </row>
    <row r="852">
      <c r="F852" s="174"/>
      <c r="G852" s="174"/>
      <c r="H852" s="174"/>
    </row>
    <row r="853">
      <c r="F853" s="174"/>
      <c r="G853" s="174"/>
      <c r="H853" s="174"/>
    </row>
    <row r="854">
      <c r="F854" s="174"/>
      <c r="G854" s="174"/>
      <c r="H854" s="174"/>
    </row>
    <row r="855">
      <c r="F855" s="174"/>
      <c r="G855" s="174"/>
      <c r="H855" s="174"/>
    </row>
    <row r="856">
      <c r="F856" s="174"/>
      <c r="G856" s="174"/>
      <c r="H856" s="174"/>
    </row>
    <row r="857">
      <c r="F857" s="174"/>
      <c r="G857" s="174"/>
      <c r="H857" s="174"/>
    </row>
    <row r="858">
      <c r="F858" s="174"/>
      <c r="G858" s="174"/>
      <c r="H858" s="174"/>
    </row>
    <row r="859">
      <c r="F859" s="174"/>
      <c r="G859" s="174"/>
      <c r="H859" s="174"/>
    </row>
    <row r="860">
      <c r="F860" s="174"/>
      <c r="G860" s="174"/>
      <c r="H860" s="174"/>
    </row>
    <row r="861">
      <c r="F861" s="174"/>
      <c r="G861" s="174"/>
      <c r="H861" s="174"/>
    </row>
    <row r="862">
      <c r="F862" s="174"/>
      <c r="G862" s="174"/>
      <c r="H862" s="174"/>
    </row>
    <row r="863">
      <c r="F863" s="174"/>
      <c r="G863" s="174"/>
      <c r="H863" s="174"/>
    </row>
    <row r="864">
      <c r="F864" s="174"/>
      <c r="G864" s="174"/>
      <c r="H864" s="174"/>
    </row>
    <row r="865">
      <c r="F865" s="174"/>
      <c r="G865" s="174"/>
      <c r="H865" s="174"/>
    </row>
    <row r="866">
      <c r="F866" s="174"/>
      <c r="G866" s="174"/>
      <c r="H866" s="174"/>
    </row>
    <row r="867">
      <c r="F867" s="174"/>
      <c r="G867" s="174"/>
      <c r="H867" s="174"/>
    </row>
    <row r="868">
      <c r="F868" s="174"/>
      <c r="G868" s="174"/>
      <c r="H868" s="174"/>
    </row>
    <row r="869">
      <c r="F869" s="174"/>
      <c r="G869" s="174"/>
      <c r="H869" s="174"/>
    </row>
    <row r="870">
      <c r="F870" s="174"/>
      <c r="G870" s="174"/>
      <c r="H870" s="174"/>
    </row>
    <row r="871">
      <c r="F871" s="174"/>
      <c r="G871" s="174"/>
      <c r="H871" s="174"/>
    </row>
    <row r="872">
      <c r="F872" s="174"/>
      <c r="G872" s="174"/>
      <c r="H872" s="174"/>
    </row>
    <row r="873">
      <c r="F873" s="174"/>
      <c r="G873" s="174"/>
      <c r="H873" s="174"/>
    </row>
    <row r="874">
      <c r="F874" s="174"/>
      <c r="G874" s="174"/>
      <c r="H874" s="174"/>
    </row>
    <row r="875">
      <c r="F875" s="174"/>
      <c r="G875" s="174"/>
      <c r="H875" s="174"/>
    </row>
    <row r="876">
      <c r="F876" s="174"/>
      <c r="G876" s="174"/>
      <c r="H876" s="174"/>
    </row>
    <row r="877">
      <c r="F877" s="174"/>
      <c r="G877" s="174"/>
      <c r="H877" s="174"/>
    </row>
    <row r="878">
      <c r="F878" s="174"/>
      <c r="G878" s="174"/>
      <c r="H878" s="174"/>
    </row>
    <row r="879">
      <c r="F879" s="174"/>
      <c r="G879" s="174"/>
      <c r="H879" s="174"/>
    </row>
    <row r="880">
      <c r="F880" s="174"/>
      <c r="G880" s="174"/>
      <c r="H880" s="174"/>
    </row>
    <row r="881">
      <c r="F881" s="174"/>
      <c r="G881" s="174"/>
      <c r="H881" s="174"/>
    </row>
    <row r="882">
      <c r="F882" s="174"/>
      <c r="G882" s="174"/>
      <c r="H882" s="174"/>
    </row>
    <row r="883">
      <c r="F883" s="174"/>
      <c r="G883" s="174"/>
      <c r="H883" s="174"/>
    </row>
    <row r="884">
      <c r="F884" s="174"/>
      <c r="G884" s="174"/>
      <c r="H884" s="174"/>
    </row>
    <row r="885">
      <c r="F885" s="174"/>
      <c r="G885" s="174"/>
      <c r="H885" s="174"/>
    </row>
    <row r="886">
      <c r="F886" s="174"/>
      <c r="G886" s="174"/>
      <c r="H886" s="174"/>
    </row>
    <row r="887">
      <c r="F887" s="174"/>
      <c r="G887" s="174"/>
      <c r="H887" s="174"/>
    </row>
    <row r="888">
      <c r="F888" s="174"/>
      <c r="G888" s="174"/>
      <c r="H888" s="174"/>
    </row>
    <row r="889">
      <c r="F889" s="174"/>
      <c r="G889" s="174"/>
      <c r="H889" s="174"/>
    </row>
    <row r="890">
      <c r="F890" s="174"/>
      <c r="G890" s="174"/>
      <c r="H890" s="174"/>
    </row>
    <row r="891">
      <c r="F891" s="174"/>
      <c r="G891" s="174"/>
      <c r="H891" s="174"/>
    </row>
    <row r="892">
      <c r="F892" s="174"/>
      <c r="G892" s="174"/>
      <c r="H892" s="174"/>
    </row>
    <row r="893">
      <c r="F893" s="174"/>
      <c r="G893" s="174"/>
      <c r="H893" s="174"/>
    </row>
    <row r="894">
      <c r="F894" s="174"/>
      <c r="G894" s="174"/>
      <c r="H894" s="174"/>
    </row>
    <row r="895">
      <c r="F895" s="174"/>
      <c r="G895" s="174"/>
      <c r="H895" s="174"/>
    </row>
    <row r="896">
      <c r="F896" s="174"/>
      <c r="G896" s="174"/>
      <c r="H896" s="174"/>
    </row>
    <row r="897">
      <c r="F897" s="174"/>
      <c r="G897" s="174"/>
      <c r="H897" s="174"/>
    </row>
    <row r="898">
      <c r="F898" s="174"/>
      <c r="G898" s="174"/>
      <c r="H898" s="174"/>
    </row>
    <row r="899">
      <c r="F899" s="174"/>
      <c r="G899" s="174"/>
      <c r="H899" s="174"/>
    </row>
    <row r="900">
      <c r="F900" s="174"/>
      <c r="G900" s="174"/>
      <c r="H900" s="174"/>
    </row>
    <row r="901">
      <c r="F901" s="174"/>
      <c r="G901" s="174"/>
      <c r="H901" s="174"/>
    </row>
    <row r="902">
      <c r="F902" s="174"/>
      <c r="G902" s="174"/>
      <c r="H902" s="174"/>
    </row>
    <row r="903">
      <c r="F903" s="174"/>
      <c r="G903" s="174"/>
      <c r="H903" s="174"/>
    </row>
    <row r="904">
      <c r="F904" s="174"/>
      <c r="G904" s="174"/>
      <c r="H904" s="174"/>
    </row>
    <row r="905">
      <c r="F905" s="174"/>
      <c r="G905" s="174"/>
      <c r="H905" s="174"/>
    </row>
    <row r="906">
      <c r="F906" s="174"/>
      <c r="G906" s="174"/>
      <c r="H906" s="174"/>
    </row>
    <row r="907">
      <c r="F907" s="174"/>
      <c r="G907" s="174"/>
      <c r="H907" s="174"/>
    </row>
    <row r="908">
      <c r="F908" s="174"/>
      <c r="G908" s="174"/>
      <c r="H908" s="174"/>
    </row>
    <row r="909">
      <c r="F909" s="174"/>
      <c r="G909" s="174"/>
      <c r="H909" s="174"/>
    </row>
    <row r="910">
      <c r="F910" s="174"/>
      <c r="G910" s="174"/>
      <c r="H910" s="174"/>
    </row>
    <row r="911">
      <c r="F911" s="174"/>
      <c r="G911" s="174"/>
      <c r="H911" s="174"/>
    </row>
    <row r="912">
      <c r="F912" s="174"/>
      <c r="G912" s="174"/>
      <c r="H912" s="174"/>
    </row>
    <row r="913">
      <c r="F913" s="174"/>
      <c r="G913" s="174"/>
      <c r="H913" s="174"/>
    </row>
    <row r="914">
      <c r="F914" s="174"/>
      <c r="G914" s="174"/>
      <c r="H914" s="174"/>
    </row>
    <row r="915">
      <c r="F915" s="174"/>
      <c r="G915" s="174"/>
      <c r="H915" s="174"/>
    </row>
    <row r="916">
      <c r="F916" s="174"/>
      <c r="G916" s="174"/>
      <c r="H916" s="174"/>
    </row>
    <row r="917">
      <c r="F917" s="174"/>
      <c r="G917" s="174"/>
      <c r="H917" s="174"/>
    </row>
    <row r="918">
      <c r="F918" s="174"/>
      <c r="G918" s="174"/>
      <c r="H918" s="174"/>
    </row>
    <row r="919">
      <c r="F919" s="174"/>
      <c r="G919" s="174"/>
      <c r="H919" s="174"/>
    </row>
    <row r="920">
      <c r="F920" s="174"/>
      <c r="G920" s="174"/>
      <c r="H920" s="174"/>
    </row>
    <row r="921">
      <c r="F921" s="174"/>
      <c r="G921" s="174"/>
      <c r="H921" s="174"/>
    </row>
    <row r="922">
      <c r="F922" s="174"/>
      <c r="G922" s="174"/>
      <c r="H922" s="174"/>
    </row>
    <row r="923">
      <c r="F923" s="174"/>
      <c r="G923" s="174"/>
      <c r="H923" s="174"/>
    </row>
    <row r="924">
      <c r="F924" s="174"/>
      <c r="G924" s="174"/>
      <c r="H924" s="174"/>
    </row>
    <row r="925">
      <c r="F925" s="174"/>
      <c r="G925" s="174"/>
      <c r="H925" s="174"/>
    </row>
    <row r="926">
      <c r="F926" s="174"/>
      <c r="G926" s="174"/>
      <c r="H926" s="174"/>
    </row>
    <row r="927">
      <c r="F927" s="174"/>
      <c r="G927" s="174"/>
      <c r="H927" s="174"/>
    </row>
    <row r="928">
      <c r="F928" s="174"/>
      <c r="G928" s="174"/>
      <c r="H928" s="174"/>
    </row>
    <row r="929">
      <c r="F929" s="174"/>
      <c r="G929" s="174"/>
      <c r="H929" s="174"/>
    </row>
    <row r="930">
      <c r="F930" s="174"/>
      <c r="G930" s="174"/>
      <c r="H930" s="174"/>
    </row>
    <row r="931">
      <c r="F931" s="174"/>
      <c r="G931" s="174"/>
      <c r="H931" s="174"/>
    </row>
    <row r="932">
      <c r="F932" s="174"/>
      <c r="G932" s="174"/>
      <c r="H932" s="174"/>
    </row>
    <row r="933">
      <c r="F933" s="174"/>
      <c r="G933" s="174"/>
      <c r="H933" s="174"/>
    </row>
    <row r="934">
      <c r="F934" s="174"/>
      <c r="G934" s="174"/>
      <c r="H934" s="174"/>
    </row>
    <row r="935">
      <c r="F935" s="174"/>
      <c r="G935" s="174"/>
      <c r="H935" s="174"/>
    </row>
    <row r="936">
      <c r="F936" s="174"/>
      <c r="G936" s="174"/>
      <c r="H936" s="174"/>
    </row>
    <row r="937">
      <c r="F937" s="174"/>
      <c r="G937" s="174"/>
      <c r="H937" s="174"/>
    </row>
    <row r="938">
      <c r="F938" s="174"/>
      <c r="G938" s="174"/>
      <c r="H938" s="174"/>
    </row>
    <row r="939">
      <c r="F939" s="174"/>
      <c r="G939" s="174"/>
      <c r="H939" s="174"/>
    </row>
    <row r="940">
      <c r="F940" s="174"/>
      <c r="G940" s="174"/>
      <c r="H940" s="174"/>
    </row>
    <row r="941">
      <c r="F941" s="174"/>
      <c r="G941" s="174"/>
      <c r="H941" s="174"/>
    </row>
    <row r="942">
      <c r="F942" s="174"/>
      <c r="G942" s="174"/>
      <c r="H942" s="174"/>
    </row>
    <row r="943">
      <c r="F943" s="174"/>
      <c r="G943" s="174"/>
      <c r="H943" s="174"/>
    </row>
    <row r="944">
      <c r="F944" s="174"/>
      <c r="G944" s="174"/>
      <c r="H944" s="174"/>
    </row>
    <row r="945">
      <c r="F945" s="174"/>
      <c r="G945" s="174"/>
      <c r="H945" s="174"/>
    </row>
    <row r="946">
      <c r="F946" s="174"/>
      <c r="G946" s="174"/>
      <c r="H946" s="174"/>
    </row>
    <row r="947">
      <c r="F947" s="174"/>
      <c r="G947" s="174"/>
      <c r="H947" s="174"/>
    </row>
    <row r="948">
      <c r="F948" s="174"/>
      <c r="G948" s="174"/>
      <c r="H948" s="174"/>
    </row>
    <row r="949">
      <c r="F949" s="174"/>
      <c r="G949" s="174"/>
      <c r="H949" s="174"/>
    </row>
    <row r="950">
      <c r="F950" s="174"/>
      <c r="G950" s="174"/>
      <c r="H950" s="174"/>
    </row>
    <row r="951">
      <c r="F951" s="174"/>
      <c r="G951" s="174"/>
      <c r="H951" s="174"/>
    </row>
    <row r="952">
      <c r="F952" s="174"/>
      <c r="G952" s="174"/>
      <c r="H952" s="174"/>
    </row>
    <row r="953">
      <c r="F953" s="174"/>
      <c r="G953" s="174"/>
      <c r="H953" s="174"/>
    </row>
    <row r="954">
      <c r="F954" s="174"/>
      <c r="G954" s="174"/>
      <c r="H954" s="174"/>
    </row>
    <row r="955">
      <c r="F955" s="174"/>
      <c r="G955" s="174"/>
      <c r="H955" s="174"/>
    </row>
    <row r="956">
      <c r="F956" s="174"/>
      <c r="G956" s="174"/>
      <c r="H956" s="174"/>
    </row>
    <row r="957">
      <c r="F957" s="174"/>
      <c r="G957" s="174"/>
      <c r="H957" s="174"/>
    </row>
    <row r="958">
      <c r="F958" s="174"/>
      <c r="G958" s="174"/>
      <c r="H958" s="174"/>
    </row>
    <row r="959">
      <c r="F959" s="174"/>
      <c r="G959" s="174"/>
      <c r="H959" s="174"/>
    </row>
    <row r="960">
      <c r="F960" s="174"/>
      <c r="G960" s="174"/>
      <c r="H960" s="174"/>
    </row>
    <row r="961">
      <c r="F961" s="174"/>
      <c r="G961" s="174"/>
      <c r="H961" s="174"/>
    </row>
    <row r="962">
      <c r="F962" s="174"/>
      <c r="G962" s="174"/>
      <c r="H962" s="174"/>
    </row>
    <row r="963">
      <c r="F963" s="174"/>
      <c r="G963" s="174"/>
      <c r="H963" s="174"/>
    </row>
    <row r="964">
      <c r="F964" s="174"/>
      <c r="G964" s="174"/>
      <c r="H964" s="174"/>
    </row>
    <row r="965">
      <c r="F965" s="174"/>
      <c r="G965" s="174"/>
      <c r="H965" s="174"/>
    </row>
    <row r="966">
      <c r="F966" s="174"/>
      <c r="G966" s="174"/>
      <c r="H966" s="174"/>
    </row>
    <row r="967">
      <c r="F967" s="174"/>
      <c r="G967" s="174"/>
      <c r="H967" s="174"/>
    </row>
    <row r="968">
      <c r="F968" s="174"/>
      <c r="G968" s="174"/>
      <c r="H968" s="174"/>
    </row>
    <row r="969">
      <c r="F969" s="174"/>
      <c r="G969" s="174"/>
      <c r="H969" s="174"/>
    </row>
    <row r="970">
      <c r="F970" s="174"/>
      <c r="G970" s="174"/>
      <c r="H970" s="174"/>
    </row>
    <row r="971">
      <c r="F971" s="174"/>
      <c r="G971" s="174"/>
      <c r="H971" s="174"/>
    </row>
    <row r="972">
      <c r="F972" s="174"/>
      <c r="G972" s="174"/>
      <c r="H972" s="174"/>
    </row>
    <row r="973">
      <c r="F973" s="174"/>
      <c r="G973" s="174"/>
      <c r="H973" s="174"/>
    </row>
    <row r="974">
      <c r="F974" s="174"/>
      <c r="G974" s="174"/>
      <c r="H974" s="174"/>
    </row>
    <row r="975">
      <c r="F975" s="174"/>
      <c r="G975" s="174"/>
      <c r="H975" s="174"/>
    </row>
    <row r="976">
      <c r="F976" s="174"/>
      <c r="G976" s="174"/>
      <c r="H976" s="174"/>
    </row>
    <row r="977">
      <c r="F977" s="174"/>
      <c r="G977" s="174"/>
      <c r="H977" s="174"/>
    </row>
    <row r="978">
      <c r="F978" s="174"/>
      <c r="G978" s="174"/>
      <c r="H978" s="174"/>
    </row>
    <row r="979">
      <c r="F979" s="174"/>
      <c r="G979" s="174"/>
      <c r="H979" s="174"/>
    </row>
    <row r="980">
      <c r="F980" s="174"/>
      <c r="G980" s="174"/>
      <c r="H980" s="174"/>
    </row>
    <row r="981">
      <c r="F981" s="174"/>
      <c r="G981" s="174"/>
      <c r="H981" s="174"/>
    </row>
    <row r="982">
      <c r="F982" s="174"/>
      <c r="G982" s="174"/>
      <c r="H982" s="174"/>
    </row>
    <row r="983">
      <c r="F983" s="174"/>
      <c r="G983" s="174"/>
      <c r="H983" s="174"/>
    </row>
    <row r="984">
      <c r="F984" s="174"/>
      <c r="G984" s="174"/>
      <c r="H984" s="174"/>
    </row>
    <row r="985">
      <c r="F985" s="174"/>
      <c r="G985" s="174"/>
      <c r="H985" s="174"/>
    </row>
    <row r="986">
      <c r="F986" s="174"/>
      <c r="G986" s="174"/>
      <c r="H986" s="174"/>
    </row>
  </sheetData>
  <mergeCells count="44">
    <mergeCell ref="B3:H3"/>
    <mergeCell ref="B5:B6"/>
    <mergeCell ref="C5:C6"/>
    <mergeCell ref="J5:J6"/>
    <mergeCell ref="B7:H7"/>
    <mergeCell ref="B8:B10"/>
    <mergeCell ref="J8:J10"/>
    <mergeCell ref="B21:H21"/>
    <mergeCell ref="B24:H24"/>
    <mergeCell ref="B28:H28"/>
    <mergeCell ref="C8:C10"/>
    <mergeCell ref="B11:H11"/>
    <mergeCell ref="B12:B13"/>
    <mergeCell ref="C12:C13"/>
    <mergeCell ref="B14:H14"/>
    <mergeCell ref="C15:C17"/>
    <mergeCell ref="B18:H18"/>
    <mergeCell ref="B29:B30"/>
    <mergeCell ref="C29:C30"/>
    <mergeCell ref="B31:H31"/>
    <mergeCell ref="B32:B34"/>
    <mergeCell ref="C32:C34"/>
    <mergeCell ref="B35:H35"/>
    <mergeCell ref="B36:B37"/>
    <mergeCell ref="C36:C37"/>
    <mergeCell ref="B38:H38"/>
    <mergeCell ref="B39:B41"/>
    <mergeCell ref="C39:C41"/>
    <mergeCell ref="B15:B17"/>
    <mergeCell ref="B19:B20"/>
    <mergeCell ref="C19:C20"/>
    <mergeCell ref="B22:B23"/>
    <mergeCell ref="C22:C23"/>
    <mergeCell ref="B25:B27"/>
    <mergeCell ref="C25:C27"/>
    <mergeCell ref="J36:J37"/>
    <mergeCell ref="J39:J41"/>
    <mergeCell ref="J12:J13"/>
    <mergeCell ref="J15:J17"/>
    <mergeCell ref="J19:J20"/>
    <mergeCell ref="J22:J23"/>
    <mergeCell ref="J25:J27"/>
    <mergeCell ref="J29:J30"/>
    <mergeCell ref="J32:J34"/>
  </mergeCells>
  <dataValidations>
    <dataValidation type="custom" allowBlank="1" showInputMessage="1" showErrorMessage="1" prompt="Maximum length exceeded - Maximum field length 256" sqref="D5:E5 E6 D8:E8 E9:E10 D12:E12 E13 D15:E15 E16:E17 D19:E19 E20 D22:E22 E23 D25:E25 E26:E27 D29:E29 E30 D32:E32 E33:E34 D36:E36 E37 D39:E39 E40:E41">
      <formula1>LTE(LEN(D5),(256))</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43"/>
    <col customWidth="1" min="2" max="2" width="114.14"/>
    <col customWidth="1" min="4" max="4" width="10.0"/>
    <col customWidth="1" min="5" max="5" width="10.71"/>
    <col customWidth="1" min="6" max="6" width="9.14"/>
    <col customWidth="1" min="7" max="7" width="24.14"/>
    <col customWidth="1" min="8" max="8" width="19.43"/>
    <col customWidth="1" min="9" max="9" width="11.14"/>
    <col customWidth="1" min="10" max="10" width="41.29"/>
    <col customWidth="1" min="11" max="11" width="12.43"/>
    <col customWidth="1" min="12" max="12" width="32.29"/>
    <col customWidth="1" min="14" max="14" width="11.14"/>
    <col customWidth="1" min="15" max="15" width="11.86"/>
    <col customWidth="1" min="16" max="16" width="23.29"/>
    <col customWidth="1" min="17" max="17" width="12.14"/>
    <col customWidth="1" min="18" max="18" width="15.14"/>
    <col customWidth="1" min="19" max="19" width="17.43"/>
    <col customWidth="1" min="20" max="20" width="12.71"/>
    <col customWidth="1" min="22" max="22" width="13.43"/>
    <col customWidth="1" min="23" max="23" width="60.0"/>
    <col customWidth="1" min="24" max="24" width="25.29"/>
    <col customWidth="1" min="26" max="26" width="28.43"/>
  </cols>
  <sheetData>
    <row r="1">
      <c r="A1" s="27"/>
      <c r="B1" s="27"/>
      <c r="C1" s="27"/>
      <c r="D1" s="27"/>
      <c r="E1" s="27"/>
      <c r="F1" s="27"/>
      <c r="G1" s="27"/>
      <c r="M1" s="27"/>
      <c r="N1" s="27"/>
      <c r="O1" s="27"/>
      <c r="P1" s="27"/>
      <c r="U1" s="27"/>
      <c r="Y1" s="27"/>
      <c r="Z1" s="27"/>
      <c r="AA1" s="27"/>
      <c r="AB1" s="27"/>
    </row>
    <row r="2" ht="27.75" customHeight="1">
      <c r="A2" s="185"/>
      <c r="B2" s="185" t="s">
        <v>334</v>
      </c>
      <c r="C2" s="27"/>
      <c r="D2" s="27"/>
      <c r="E2" s="27"/>
      <c r="F2" s="27"/>
      <c r="G2" s="27"/>
      <c r="M2" s="27"/>
      <c r="N2" s="27"/>
      <c r="O2" s="27"/>
      <c r="P2" s="27"/>
      <c r="U2" s="27"/>
      <c r="Y2" s="27"/>
      <c r="Z2" s="27"/>
      <c r="AA2" s="27"/>
      <c r="AB2" s="27"/>
    </row>
    <row r="3">
      <c r="A3" s="27"/>
      <c r="B3" s="27"/>
      <c r="C3" s="27"/>
      <c r="D3" s="27"/>
      <c r="E3" s="27"/>
      <c r="F3" s="27"/>
      <c r="G3" s="27"/>
      <c r="M3" s="27"/>
      <c r="N3" s="27"/>
      <c r="O3" s="27"/>
      <c r="P3" s="27"/>
      <c r="U3" s="27"/>
      <c r="Y3" s="27"/>
      <c r="Z3" s="27"/>
      <c r="AA3" s="27"/>
      <c r="AB3" s="27"/>
    </row>
    <row r="4">
      <c r="A4" s="185"/>
      <c r="B4" s="185" t="s">
        <v>335</v>
      </c>
      <c r="C4" s="27"/>
      <c r="D4" s="27"/>
      <c r="E4" s="27"/>
      <c r="F4" s="27"/>
      <c r="G4" s="27"/>
      <c r="M4" s="27"/>
      <c r="N4" s="27"/>
      <c r="O4" s="27"/>
      <c r="P4" s="27"/>
      <c r="U4" s="27"/>
      <c r="Y4" s="27"/>
      <c r="Z4" s="27"/>
      <c r="AA4" s="27"/>
      <c r="AB4" s="27"/>
    </row>
    <row r="5">
      <c r="A5" s="186"/>
      <c r="B5" s="186" t="s">
        <v>336</v>
      </c>
      <c r="C5" s="27"/>
      <c r="D5" s="27"/>
      <c r="E5" s="27"/>
      <c r="F5" s="27"/>
      <c r="G5" s="27"/>
      <c r="M5" s="27"/>
      <c r="N5" s="27"/>
      <c r="O5" s="27"/>
      <c r="P5" s="27"/>
      <c r="U5" s="27"/>
      <c r="Y5" s="27"/>
      <c r="Z5" s="27"/>
      <c r="AA5" s="27"/>
      <c r="AB5" s="27"/>
    </row>
    <row r="6">
      <c r="A6" s="186"/>
      <c r="B6" s="186"/>
      <c r="C6" s="27"/>
      <c r="D6" s="27"/>
      <c r="E6" s="27"/>
      <c r="F6" s="27"/>
      <c r="G6" s="27"/>
      <c r="M6" s="27"/>
      <c r="N6" s="27"/>
      <c r="O6" s="27"/>
      <c r="P6" s="27"/>
      <c r="U6" s="27"/>
      <c r="Y6" s="27"/>
      <c r="Z6" s="27"/>
      <c r="AA6" s="27"/>
      <c r="AB6" s="27"/>
    </row>
    <row r="7">
      <c r="A7" s="27"/>
      <c r="B7" s="27"/>
      <c r="C7" s="27"/>
      <c r="D7" s="27"/>
      <c r="E7" s="27"/>
      <c r="F7" s="27"/>
      <c r="G7" s="27"/>
      <c r="M7" s="27"/>
      <c r="N7" s="27"/>
      <c r="O7" s="27"/>
      <c r="P7" s="27"/>
      <c r="U7" s="27"/>
      <c r="Y7" s="27"/>
      <c r="Z7" s="27"/>
      <c r="AA7" s="27"/>
      <c r="AB7" s="27"/>
    </row>
    <row r="8" ht="15.0" customHeight="1">
      <c r="A8" s="27"/>
      <c r="B8" s="27"/>
      <c r="C8" s="27"/>
      <c r="D8" s="187" t="s">
        <v>337</v>
      </c>
      <c r="E8" s="188"/>
      <c r="F8" s="188"/>
      <c r="G8" s="27"/>
      <c r="H8" s="189" t="s">
        <v>338</v>
      </c>
      <c r="I8" s="188"/>
      <c r="J8" s="188"/>
      <c r="K8" s="188"/>
      <c r="L8" s="188"/>
      <c r="M8" s="27"/>
      <c r="N8" s="27"/>
      <c r="O8" s="27"/>
      <c r="P8" s="27"/>
      <c r="Q8" s="190" t="s">
        <v>339</v>
      </c>
      <c r="R8" s="191"/>
      <c r="S8" s="192"/>
      <c r="T8" s="193" t="s">
        <v>340</v>
      </c>
      <c r="U8" s="188"/>
      <c r="V8" s="188"/>
      <c r="W8" s="194"/>
      <c r="Y8" s="27"/>
      <c r="Z8" s="27"/>
      <c r="AA8" s="27"/>
      <c r="AB8" s="27"/>
    </row>
    <row r="9" ht="54.75" customHeight="1">
      <c r="A9" s="195"/>
      <c r="B9" s="196" t="s">
        <v>341</v>
      </c>
      <c r="C9" s="197" t="s">
        <v>342</v>
      </c>
      <c r="D9" s="196" t="s">
        <v>343</v>
      </c>
      <c r="E9" s="196" t="s">
        <v>344</v>
      </c>
      <c r="F9" s="196" t="s">
        <v>345</v>
      </c>
      <c r="G9" s="197" t="s">
        <v>346</v>
      </c>
      <c r="H9" s="197" t="s">
        <v>347</v>
      </c>
      <c r="I9" s="197" t="s">
        <v>348</v>
      </c>
      <c r="J9" s="197" t="s">
        <v>349</v>
      </c>
      <c r="K9" s="197" t="s">
        <v>350</v>
      </c>
      <c r="L9" s="197" t="s">
        <v>351</v>
      </c>
      <c r="M9" s="197" t="s">
        <v>352</v>
      </c>
      <c r="N9" s="197" t="s">
        <v>353</v>
      </c>
      <c r="O9" s="197" t="s">
        <v>354</v>
      </c>
      <c r="P9" s="197" t="s">
        <v>355</v>
      </c>
      <c r="Q9" s="197" t="s">
        <v>356</v>
      </c>
      <c r="R9" s="197" t="s">
        <v>357</v>
      </c>
      <c r="S9" s="197" t="s">
        <v>358</v>
      </c>
      <c r="T9" s="197" t="s">
        <v>359</v>
      </c>
      <c r="U9" s="197" t="s">
        <v>360</v>
      </c>
      <c r="V9" s="197" t="s">
        <v>361</v>
      </c>
      <c r="W9" s="197" t="s">
        <v>362</v>
      </c>
      <c r="X9" s="197" t="s">
        <v>363</v>
      </c>
      <c r="Y9" s="197" t="s">
        <v>364</v>
      </c>
      <c r="Z9" s="197" t="s">
        <v>365</v>
      </c>
      <c r="AA9" s="197" t="s">
        <v>366</v>
      </c>
      <c r="AB9" s="197" t="s">
        <v>367</v>
      </c>
    </row>
    <row r="10">
      <c r="A10" s="198"/>
      <c r="B10" s="199" t="s">
        <v>368</v>
      </c>
      <c r="C10" s="200" t="s">
        <v>45</v>
      </c>
      <c r="D10" s="200" t="s">
        <v>369</v>
      </c>
      <c r="E10" s="200" t="s">
        <v>370</v>
      </c>
      <c r="F10" s="200" t="s">
        <v>371</v>
      </c>
      <c r="G10" s="200" t="s">
        <v>372</v>
      </c>
      <c r="H10" s="200" t="s">
        <v>373</v>
      </c>
      <c r="I10" s="200" t="s">
        <v>374</v>
      </c>
      <c r="J10" s="200" t="s">
        <v>375</v>
      </c>
      <c r="K10" s="200" t="s">
        <v>376</v>
      </c>
      <c r="L10" s="200" t="s">
        <v>377</v>
      </c>
      <c r="M10" s="200" t="s">
        <v>378</v>
      </c>
      <c r="N10" s="200" t="s">
        <v>374</v>
      </c>
      <c r="O10" s="200" t="s">
        <v>376</v>
      </c>
      <c r="P10" s="200" t="s">
        <v>379</v>
      </c>
      <c r="Q10" s="200" t="s">
        <v>369</v>
      </c>
      <c r="R10" s="200" t="s">
        <v>380</v>
      </c>
      <c r="S10" s="200" t="s">
        <v>240</v>
      </c>
      <c r="T10" s="200" t="s">
        <v>369</v>
      </c>
      <c r="U10" s="200" t="s">
        <v>381</v>
      </c>
      <c r="V10" s="200" t="s">
        <v>382</v>
      </c>
      <c r="W10" s="201" t="s">
        <v>383</v>
      </c>
      <c r="X10" s="200" t="s">
        <v>384</v>
      </c>
      <c r="Y10" s="200" t="s">
        <v>385</v>
      </c>
      <c r="Z10" s="200" t="s">
        <v>240</v>
      </c>
      <c r="AA10" s="200" t="s">
        <v>386</v>
      </c>
      <c r="AB10" s="200" t="s">
        <v>387</v>
      </c>
    </row>
    <row r="11">
      <c r="A11" s="198"/>
      <c r="B11" s="202" t="s">
        <v>388</v>
      </c>
      <c r="C11" s="203" t="s">
        <v>41</v>
      </c>
      <c r="D11" s="203" t="s">
        <v>369</v>
      </c>
      <c r="E11" s="203" t="s">
        <v>369</v>
      </c>
      <c r="F11" s="203" t="s">
        <v>371</v>
      </c>
      <c r="G11" s="203" t="s">
        <v>372</v>
      </c>
      <c r="H11" s="203" t="s">
        <v>373</v>
      </c>
      <c r="I11" s="203" t="s">
        <v>389</v>
      </c>
      <c r="J11" s="203" t="s">
        <v>375</v>
      </c>
      <c r="K11" s="203" t="s">
        <v>376</v>
      </c>
      <c r="L11" s="203" t="s">
        <v>377</v>
      </c>
      <c r="M11" s="203" t="s">
        <v>378</v>
      </c>
      <c r="N11" s="203" t="s">
        <v>389</v>
      </c>
      <c r="O11" s="203" t="s">
        <v>376</v>
      </c>
      <c r="P11" s="203" t="s">
        <v>379</v>
      </c>
      <c r="Q11" s="203" t="s">
        <v>369</v>
      </c>
      <c r="R11" s="203" t="s">
        <v>380</v>
      </c>
      <c r="S11" s="203" t="s">
        <v>240</v>
      </c>
      <c r="T11" s="203" t="s">
        <v>369</v>
      </c>
      <c r="U11" s="203" t="s">
        <v>381</v>
      </c>
      <c r="V11" s="203" t="s">
        <v>382</v>
      </c>
      <c r="W11" s="204"/>
      <c r="X11" s="203" t="s">
        <v>384</v>
      </c>
      <c r="Y11" s="203" t="s">
        <v>385</v>
      </c>
      <c r="Z11" s="203" t="s">
        <v>390</v>
      </c>
      <c r="AA11" s="203" t="s">
        <v>386</v>
      </c>
      <c r="AB11" s="203" t="s">
        <v>387</v>
      </c>
    </row>
    <row r="12">
      <c r="A12" s="198"/>
      <c r="B12" s="205" t="s">
        <v>391</v>
      </c>
      <c r="C12" s="203" t="s">
        <v>36</v>
      </c>
      <c r="D12" s="203" t="s">
        <v>369</v>
      </c>
      <c r="E12" s="203" t="s">
        <v>369</v>
      </c>
      <c r="F12" s="203" t="s">
        <v>369</v>
      </c>
      <c r="G12" s="203" t="s">
        <v>372</v>
      </c>
      <c r="H12" s="203" t="s">
        <v>373</v>
      </c>
      <c r="I12" s="203" t="s">
        <v>392</v>
      </c>
      <c r="J12" s="203" t="s">
        <v>375</v>
      </c>
      <c r="K12" s="203" t="s">
        <v>393</v>
      </c>
      <c r="L12" s="203" t="s">
        <v>377</v>
      </c>
      <c r="M12" s="203" t="s">
        <v>378</v>
      </c>
      <c r="N12" s="203" t="s">
        <v>392</v>
      </c>
      <c r="O12" s="203" t="s">
        <v>393</v>
      </c>
      <c r="P12" s="203" t="s">
        <v>379</v>
      </c>
      <c r="Q12" s="203" t="s">
        <v>369</v>
      </c>
      <c r="R12" s="203" t="s">
        <v>380</v>
      </c>
      <c r="S12" s="203" t="s">
        <v>240</v>
      </c>
      <c r="T12" s="203" t="s">
        <v>369</v>
      </c>
      <c r="U12" s="203" t="s">
        <v>381</v>
      </c>
      <c r="V12" s="203" t="s">
        <v>382</v>
      </c>
      <c r="W12" s="126"/>
      <c r="X12" s="203" t="s">
        <v>384</v>
      </c>
      <c r="Y12" s="203" t="s">
        <v>385</v>
      </c>
      <c r="Z12" s="203" t="s">
        <v>240</v>
      </c>
      <c r="AA12" s="203" t="s">
        <v>386</v>
      </c>
      <c r="AB12" s="203" t="s">
        <v>387</v>
      </c>
    </row>
    <row r="13">
      <c r="A13" s="27"/>
      <c r="B13" s="27"/>
      <c r="C13" s="27"/>
      <c r="D13" s="27"/>
      <c r="E13" s="27"/>
      <c r="F13" s="27"/>
      <c r="G13" s="27"/>
      <c r="M13" s="27"/>
      <c r="N13" s="27"/>
      <c r="O13" s="27"/>
      <c r="P13" s="27"/>
      <c r="U13" s="27"/>
      <c r="Y13" s="27"/>
      <c r="Z13" s="27"/>
      <c r="AA13" s="27"/>
      <c r="AB13" s="27"/>
    </row>
    <row r="14">
      <c r="A14" s="27"/>
      <c r="B14" s="27"/>
      <c r="C14" s="27"/>
      <c r="D14" s="27"/>
      <c r="E14" s="27"/>
      <c r="F14" s="27"/>
      <c r="G14" s="27"/>
      <c r="M14" s="27"/>
      <c r="N14" s="27"/>
      <c r="O14" s="27"/>
      <c r="P14" s="27"/>
      <c r="U14" s="27"/>
      <c r="Y14" s="27"/>
      <c r="Z14" s="27"/>
      <c r="AA14" s="27"/>
      <c r="AB14" s="27"/>
    </row>
    <row r="15">
      <c r="A15" s="27"/>
      <c r="B15" s="27"/>
      <c r="C15" s="27"/>
      <c r="D15" s="27"/>
      <c r="E15" s="27"/>
      <c r="F15" s="27"/>
      <c r="G15" s="27"/>
      <c r="M15" s="27"/>
      <c r="N15" s="27"/>
      <c r="O15" s="27"/>
      <c r="P15" s="27"/>
      <c r="U15" s="27"/>
      <c r="Y15" s="27"/>
      <c r="Z15" s="27"/>
      <c r="AA15" s="27"/>
      <c r="AB15" s="27"/>
    </row>
    <row r="16">
      <c r="A16" s="27"/>
      <c r="B16" s="27"/>
      <c r="C16" s="27"/>
      <c r="D16" s="27"/>
      <c r="E16" s="27"/>
      <c r="F16" s="27"/>
      <c r="G16" s="27"/>
      <c r="M16" s="27"/>
      <c r="N16" s="27"/>
      <c r="O16" s="27"/>
      <c r="P16" s="27"/>
      <c r="U16" s="27"/>
      <c r="Y16" s="27"/>
      <c r="Z16" s="27"/>
      <c r="AA16" s="27"/>
      <c r="AB16" s="27"/>
    </row>
    <row r="17">
      <c r="A17" s="27"/>
      <c r="B17" s="5" t="s">
        <v>394</v>
      </c>
      <c r="C17" s="27"/>
      <c r="D17" s="27"/>
      <c r="E17" s="27"/>
      <c r="F17" s="27"/>
      <c r="G17" s="27"/>
      <c r="M17" s="27"/>
      <c r="N17" s="27"/>
      <c r="O17" s="27"/>
      <c r="P17" s="27"/>
      <c r="U17" s="27"/>
      <c r="Y17" s="27"/>
      <c r="Z17" s="27"/>
      <c r="AA17" s="27"/>
      <c r="AB17" s="27"/>
    </row>
    <row r="18">
      <c r="A18" s="27"/>
      <c r="C18" s="27"/>
      <c r="D18" s="27"/>
      <c r="E18" s="27"/>
      <c r="F18" s="27"/>
      <c r="G18" s="27"/>
      <c r="M18" s="27"/>
      <c r="N18" s="27"/>
      <c r="O18" s="27"/>
      <c r="P18" s="27"/>
      <c r="U18" s="27"/>
      <c r="Y18" s="27"/>
      <c r="Z18" s="27"/>
      <c r="AA18" s="27"/>
      <c r="AB18" s="27"/>
    </row>
    <row r="19">
      <c r="A19" s="27"/>
      <c r="B19" s="27"/>
      <c r="C19" s="27"/>
      <c r="D19" s="27"/>
      <c r="E19" s="27"/>
      <c r="F19" s="27"/>
      <c r="G19" s="27"/>
      <c r="M19" s="27"/>
      <c r="N19" s="27"/>
      <c r="O19" s="27"/>
      <c r="P19" s="27"/>
      <c r="U19" s="27"/>
      <c r="Y19" s="27"/>
      <c r="Z19" s="27"/>
      <c r="AA19" s="27"/>
      <c r="AB19" s="27"/>
    </row>
    <row r="20" ht="15.75" customHeight="1">
      <c r="A20" s="27"/>
      <c r="B20" s="27"/>
      <c r="C20" s="27"/>
      <c r="D20" s="27"/>
      <c r="E20" s="27"/>
      <c r="F20" s="27"/>
      <c r="G20" s="27"/>
      <c r="M20" s="27"/>
      <c r="N20" s="27"/>
      <c r="O20" s="27"/>
      <c r="P20" s="27"/>
      <c r="U20" s="27"/>
      <c r="Y20" s="27"/>
      <c r="Z20" s="27"/>
      <c r="AA20" s="27"/>
      <c r="AB20" s="27"/>
    </row>
    <row r="21" ht="15.75" customHeight="1">
      <c r="A21" s="27"/>
      <c r="B21" s="27"/>
      <c r="C21" s="27"/>
      <c r="D21" s="27"/>
      <c r="E21" s="27"/>
      <c r="F21" s="27"/>
      <c r="G21" s="27"/>
      <c r="M21" s="27"/>
      <c r="N21" s="27"/>
      <c r="O21" s="27"/>
      <c r="P21" s="27"/>
      <c r="U21" s="27"/>
      <c r="Y21" s="27"/>
      <c r="Z21" s="27"/>
      <c r="AA21" s="27"/>
      <c r="AB21" s="27"/>
    </row>
    <row r="22" ht="15.75" customHeight="1">
      <c r="A22" s="27"/>
      <c r="B22" s="27"/>
      <c r="C22" s="27"/>
      <c r="D22" s="27"/>
      <c r="E22" s="27"/>
      <c r="F22" s="27"/>
      <c r="G22" s="27"/>
      <c r="M22" s="27"/>
      <c r="N22" s="27"/>
      <c r="O22" s="27"/>
      <c r="P22" s="27"/>
      <c r="U22" s="27"/>
      <c r="Y22" s="27"/>
      <c r="Z22" s="27"/>
      <c r="AA22" s="27"/>
      <c r="AB22" s="27"/>
    </row>
    <row r="23" ht="15.75" customHeight="1">
      <c r="A23" s="27"/>
      <c r="B23" s="27"/>
      <c r="C23" s="27"/>
      <c r="D23" s="27"/>
      <c r="E23" s="27"/>
      <c r="F23" s="27"/>
      <c r="G23" s="27"/>
      <c r="M23" s="27"/>
      <c r="N23" s="27"/>
      <c r="O23" s="27"/>
      <c r="P23" s="27"/>
      <c r="U23" s="27"/>
      <c r="Y23" s="27"/>
      <c r="Z23" s="27"/>
      <c r="AA23" s="27"/>
      <c r="AB23" s="27"/>
    </row>
    <row r="24" ht="15.75" customHeight="1">
      <c r="A24" s="27"/>
      <c r="B24" s="27"/>
      <c r="C24" s="27"/>
      <c r="D24" s="27"/>
      <c r="E24" s="27"/>
      <c r="F24" s="27"/>
      <c r="G24" s="27"/>
      <c r="M24" s="27"/>
      <c r="N24" s="27"/>
      <c r="O24" s="27"/>
      <c r="P24" s="27"/>
      <c r="U24" s="27"/>
      <c r="Y24" s="27"/>
      <c r="Z24" s="27"/>
      <c r="AA24" s="27"/>
      <c r="AB24" s="27"/>
    </row>
    <row r="25" ht="15.75" customHeight="1">
      <c r="A25" s="27"/>
      <c r="B25" s="27"/>
      <c r="C25" s="27"/>
      <c r="D25" s="27"/>
      <c r="E25" s="27"/>
      <c r="F25" s="27"/>
      <c r="G25" s="27"/>
      <c r="M25" s="27"/>
      <c r="N25" s="27"/>
      <c r="O25" s="27"/>
      <c r="P25" s="27"/>
      <c r="U25" s="27"/>
      <c r="Y25" s="27"/>
      <c r="Z25" s="27"/>
      <c r="AA25" s="27"/>
      <c r="AB25" s="27"/>
    </row>
    <row r="26" ht="15.75" customHeight="1">
      <c r="A26" s="27"/>
      <c r="B26" s="27"/>
      <c r="C26" s="27"/>
      <c r="D26" s="27"/>
      <c r="E26" s="27"/>
      <c r="F26" s="27"/>
      <c r="G26" s="27"/>
      <c r="M26" s="27"/>
      <c r="N26" s="27"/>
      <c r="O26" s="27"/>
      <c r="P26" s="27"/>
      <c r="U26" s="27"/>
      <c r="Y26" s="27"/>
      <c r="Z26" s="27"/>
      <c r="AA26" s="27"/>
      <c r="AB26" s="27"/>
    </row>
    <row r="27" ht="15.75" customHeight="1">
      <c r="A27" s="27"/>
      <c r="B27" s="27"/>
      <c r="C27" s="27"/>
      <c r="D27" s="27"/>
      <c r="E27" s="27"/>
      <c r="F27" s="27"/>
      <c r="G27" s="27"/>
      <c r="M27" s="27"/>
      <c r="N27" s="27"/>
      <c r="O27" s="27"/>
      <c r="P27" s="27"/>
      <c r="U27" s="27"/>
      <c r="Y27" s="27"/>
      <c r="Z27" s="27"/>
      <c r="AA27" s="27"/>
      <c r="AB27" s="27"/>
    </row>
    <row r="28" ht="15.75" customHeight="1">
      <c r="A28" s="27"/>
      <c r="B28" s="27"/>
      <c r="C28" s="27"/>
      <c r="D28" s="27"/>
      <c r="E28" s="27"/>
      <c r="F28" s="27"/>
      <c r="G28" s="27"/>
      <c r="M28" s="27"/>
      <c r="N28" s="27"/>
      <c r="O28" s="27"/>
      <c r="P28" s="27"/>
      <c r="U28" s="27"/>
      <c r="Y28" s="27"/>
      <c r="Z28" s="27"/>
      <c r="AA28" s="27"/>
      <c r="AB28" s="27"/>
    </row>
    <row r="29" ht="15.75" customHeight="1">
      <c r="A29" s="27"/>
      <c r="B29" s="27"/>
      <c r="C29" s="27"/>
      <c r="D29" s="27"/>
      <c r="E29" s="27"/>
      <c r="F29" s="27"/>
      <c r="G29" s="27"/>
      <c r="M29" s="27"/>
      <c r="N29" s="27"/>
      <c r="O29" s="27"/>
      <c r="P29" s="27"/>
      <c r="U29" s="27"/>
      <c r="Y29" s="27"/>
      <c r="Z29" s="27"/>
      <c r="AA29" s="27"/>
      <c r="AB29" s="27"/>
    </row>
    <row r="30" ht="15.75" customHeight="1">
      <c r="A30" s="27"/>
      <c r="B30" s="27"/>
      <c r="C30" s="27"/>
      <c r="D30" s="27"/>
      <c r="E30" s="27"/>
      <c r="F30" s="27"/>
      <c r="G30" s="27"/>
      <c r="M30" s="27"/>
      <c r="N30" s="27"/>
      <c r="O30" s="27"/>
      <c r="P30" s="27"/>
      <c r="U30" s="27"/>
      <c r="Y30" s="27"/>
      <c r="Z30" s="27"/>
      <c r="AA30" s="27"/>
      <c r="AB30" s="27"/>
    </row>
    <row r="31" ht="15.75" customHeight="1">
      <c r="A31" s="27"/>
      <c r="B31" s="27"/>
      <c r="C31" s="27"/>
      <c r="D31" s="27"/>
      <c r="E31" s="27"/>
      <c r="F31" s="27"/>
      <c r="G31" s="27"/>
      <c r="M31" s="27"/>
      <c r="N31" s="27"/>
      <c r="O31" s="27"/>
      <c r="P31" s="27"/>
      <c r="U31" s="27"/>
      <c r="Y31" s="27"/>
      <c r="Z31" s="27"/>
      <c r="AA31" s="27"/>
      <c r="AB31" s="27"/>
    </row>
    <row r="32" ht="15.75" customHeight="1">
      <c r="A32" s="27"/>
      <c r="B32" s="27"/>
      <c r="C32" s="27"/>
      <c r="D32" s="27"/>
      <c r="E32" s="27"/>
      <c r="F32" s="27"/>
      <c r="G32" s="27"/>
      <c r="M32" s="27"/>
      <c r="N32" s="27"/>
      <c r="O32" s="27"/>
      <c r="P32" s="27"/>
      <c r="U32" s="27"/>
      <c r="Y32" s="27"/>
      <c r="Z32" s="27"/>
      <c r="AA32" s="27"/>
      <c r="AB32" s="27"/>
    </row>
    <row r="33" ht="15.75" customHeight="1">
      <c r="A33" s="27"/>
      <c r="B33" s="27"/>
      <c r="C33" s="27"/>
      <c r="D33" s="27"/>
      <c r="E33" s="27"/>
      <c r="F33" s="27"/>
      <c r="G33" s="27"/>
      <c r="M33" s="27"/>
      <c r="N33" s="27"/>
      <c r="O33" s="27"/>
      <c r="P33" s="27"/>
      <c r="U33" s="27"/>
      <c r="Y33" s="27"/>
      <c r="Z33" s="27"/>
      <c r="AA33" s="27"/>
      <c r="AB33" s="27"/>
    </row>
    <row r="34" ht="15.75" customHeight="1">
      <c r="A34" s="27"/>
      <c r="B34" s="27"/>
      <c r="C34" s="27"/>
      <c r="D34" s="27"/>
      <c r="E34" s="27"/>
      <c r="F34" s="27"/>
      <c r="G34" s="27"/>
      <c r="M34" s="27"/>
      <c r="N34" s="27"/>
      <c r="O34" s="27"/>
      <c r="P34" s="27"/>
      <c r="U34" s="27"/>
      <c r="Y34" s="27"/>
      <c r="Z34" s="27"/>
      <c r="AA34" s="27"/>
      <c r="AB34" s="27"/>
    </row>
    <row r="35" ht="15.75" customHeight="1">
      <c r="A35" s="27"/>
      <c r="B35" s="27"/>
      <c r="C35" s="27"/>
      <c r="D35" s="27"/>
      <c r="E35" s="27"/>
      <c r="F35" s="27"/>
      <c r="G35" s="27"/>
      <c r="M35" s="27"/>
      <c r="N35" s="27"/>
      <c r="O35" s="27"/>
      <c r="P35" s="27"/>
      <c r="U35" s="27"/>
      <c r="Y35" s="27"/>
      <c r="Z35" s="27"/>
      <c r="AA35" s="27"/>
      <c r="AB35" s="27"/>
    </row>
    <row r="36" ht="15.75" customHeight="1">
      <c r="A36" s="27"/>
      <c r="B36" s="27"/>
      <c r="C36" s="27"/>
      <c r="D36" s="27"/>
      <c r="E36" s="27"/>
      <c r="F36" s="27"/>
      <c r="G36" s="27"/>
      <c r="M36" s="27"/>
      <c r="N36" s="27"/>
      <c r="O36" s="27"/>
      <c r="P36" s="27"/>
      <c r="U36" s="27"/>
      <c r="Y36" s="27"/>
      <c r="Z36" s="27"/>
      <c r="AA36" s="27"/>
      <c r="AB36" s="27"/>
    </row>
    <row r="37" ht="15.75" customHeight="1">
      <c r="A37" s="27"/>
      <c r="B37" s="27"/>
      <c r="C37" s="27"/>
      <c r="D37" s="27"/>
      <c r="E37" s="27"/>
      <c r="F37" s="27"/>
      <c r="G37" s="27"/>
      <c r="M37" s="27"/>
      <c r="N37" s="27"/>
      <c r="O37" s="27"/>
      <c r="P37" s="27"/>
      <c r="U37" s="27"/>
      <c r="Y37" s="27"/>
      <c r="Z37" s="27"/>
      <c r="AA37" s="27"/>
      <c r="AB37" s="27"/>
    </row>
    <row r="38" ht="15.75" customHeight="1">
      <c r="A38" s="27"/>
      <c r="B38" s="27"/>
      <c r="C38" s="27"/>
      <c r="D38" s="27"/>
      <c r="E38" s="27"/>
      <c r="F38" s="27"/>
      <c r="G38" s="27"/>
      <c r="M38" s="27"/>
      <c r="N38" s="27"/>
      <c r="O38" s="27"/>
      <c r="P38" s="27"/>
      <c r="U38" s="27"/>
      <c r="Y38" s="27"/>
      <c r="Z38" s="27"/>
      <c r="AA38" s="27"/>
      <c r="AB38" s="27"/>
    </row>
    <row r="39" ht="15.75" customHeight="1">
      <c r="A39" s="27"/>
      <c r="B39" s="27"/>
      <c r="C39" s="27"/>
      <c r="D39" s="27"/>
      <c r="E39" s="27"/>
      <c r="F39" s="27"/>
      <c r="G39" s="27"/>
      <c r="M39" s="27"/>
      <c r="N39" s="27"/>
      <c r="O39" s="27"/>
      <c r="P39" s="27"/>
      <c r="U39" s="27"/>
      <c r="Y39" s="27"/>
      <c r="Z39" s="27"/>
      <c r="AA39" s="27"/>
      <c r="AB39" s="27"/>
    </row>
    <row r="40" ht="15.75" customHeight="1">
      <c r="A40" s="27"/>
      <c r="B40" s="27"/>
      <c r="C40" s="27"/>
      <c r="D40" s="27"/>
      <c r="E40" s="27"/>
      <c r="F40" s="27"/>
      <c r="G40" s="27"/>
      <c r="M40" s="27"/>
      <c r="N40" s="27"/>
      <c r="O40" s="27"/>
      <c r="P40" s="27"/>
      <c r="U40" s="27"/>
      <c r="Y40" s="27"/>
      <c r="Z40" s="27"/>
      <c r="AA40" s="27"/>
      <c r="AB40" s="27"/>
    </row>
    <row r="41" ht="15.75" customHeight="1">
      <c r="A41" s="27"/>
      <c r="B41" s="27"/>
      <c r="C41" s="27"/>
      <c r="D41" s="27"/>
      <c r="E41" s="27"/>
      <c r="F41" s="27"/>
      <c r="G41" s="27"/>
      <c r="M41" s="27"/>
      <c r="N41" s="27"/>
      <c r="O41" s="27"/>
      <c r="P41" s="27"/>
      <c r="U41" s="27"/>
      <c r="Y41" s="27"/>
      <c r="Z41" s="27"/>
      <c r="AA41" s="27"/>
      <c r="AB41" s="27"/>
    </row>
    <row r="42" ht="15.75" customHeight="1">
      <c r="A42" s="27"/>
      <c r="B42" s="27"/>
      <c r="C42" s="27"/>
      <c r="D42" s="27"/>
      <c r="E42" s="27"/>
      <c r="F42" s="27"/>
      <c r="G42" s="27"/>
      <c r="M42" s="27"/>
      <c r="N42" s="27"/>
      <c r="O42" s="27"/>
      <c r="P42" s="27"/>
      <c r="U42" s="27"/>
      <c r="Y42" s="27"/>
      <c r="Z42" s="27"/>
      <c r="AA42" s="27"/>
      <c r="AB42" s="27"/>
    </row>
    <row r="43" ht="15.75" customHeight="1">
      <c r="A43" s="27"/>
      <c r="B43" s="27"/>
      <c r="C43" s="27"/>
      <c r="D43" s="27"/>
      <c r="E43" s="27"/>
      <c r="F43" s="27"/>
      <c r="G43" s="27"/>
      <c r="M43" s="27"/>
      <c r="N43" s="27"/>
      <c r="O43" s="27"/>
      <c r="P43" s="27"/>
      <c r="U43" s="27"/>
      <c r="Y43" s="27"/>
      <c r="Z43" s="27"/>
      <c r="AA43" s="27"/>
      <c r="AB43" s="27"/>
    </row>
    <row r="44" ht="15.75" customHeight="1">
      <c r="A44" s="27"/>
      <c r="B44" s="27"/>
      <c r="C44" s="27"/>
      <c r="D44" s="27"/>
      <c r="E44" s="27"/>
      <c r="F44" s="27"/>
      <c r="G44" s="27"/>
      <c r="M44" s="27"/>
      <c r="N44" s="27"/>
      <c r="O44" s="27"/>
      <c r="P44" s="27"/>
      <c r="U44" s="27"/>
      <c r="Y44" s="27"/>
      <c r="Z44" s="27"/>
      <c r="AA44" s="27"/>
      <c r="AB44" s="27"/>
    </row>
    <row r="45" ht="15.75" customHeight="1">
      <c r="A45" s="27"/>
      <c r="B45" s="27"/>
      <c r="C45" s="27"/>
      <c r="D45" s="27"/>
      <c r="E45" s="27"/>
      <c r="F45" s="27"/>
      <c r="G45" s="27"/>
      <c r="M45" s="27"/>
      <c r="N45" s="27"/>
      <c r="O45" s="27"/>
      <c r="P45" s="27"/>
      <c r="U45" s="27"/>
      <c r="Y45" s="27"/>
      <c r="Z45" s="27"/>
      <c r="AA45" s="27"/>
      <c r="AB45" s="27"/>
    </row>
    <row r="46" ht="15.75" customHeight="1">
      <c r="A46" s="27"/>
      <c r="B46" s="5" t="s">
        <v>395</v>
      </c>
      <c r="C46" s="27"/>
      <c r="D46" s="27"/>
      <c r="E46" s="27"/>
      <c r="F46" s="27"/>
      <c r="G46" s="27"/>
      <c r="M46" s="27"/>
      <c r="N46" s="27"/>
      <c r="O46" s="27"/>
      <c r="P46" s="27"/>
      <c r="U46" s="27"/>
      <c r="Y46" s="27"/>
      <c r="Z46" s="27"/>
      <c r="AA46" s="27"/>
      <c r="AB46" s="27"/>
    </row>
    <row r="47" ht="15.75" customHeight="1">
      <c r="A47" s="27"/>
      <c r="B47" s="27"/>
      <c r="C47" s="27"/>
      <c r="D47" s="27"/>
      <c r="E47" s="27"/>
      <c r="F47" s="27"/>
      <c r="G47" s="27"/>
      <c r="M47" s="27"/>
      <c r="N47" s="27"/>
      <c r="O47" s="27"/>
      <c r="P47" s="27"/>
      <c r="U47" s="27"/>
      <c r="Y47" s="27"/>
      <c r="Z47" s="27"/>
      <c r="AA47" s="27"/>
      <c r="AB47" s="27"/>
    </row>
    <row r="48" ht="15.75" customHeight="1">
      <c r="A48" s="27"/>
      <c r="B48" s="27"/>
      <c r="C48" s="27"/>
      <c r="D48" s="27"/>
      <c r="E48" s="27"/>
      <c r="F48" s="27"/>
      <c r="G48" s="27"/>
      <c r="M48" s="27"/>
      <c r="N48" s="27"/>
      <c r="O48" s="27"/>
      <c r="P48" s="27"/>
      <c r="U48" s="27"/>
      <c r="Y48" s="27"/>
      <c r="Z48" s="27"/>
      <c r="AA48" s="27"/>
      <c r="AB48" s="27"/>
    </row>
    <row r="49" ht="15.75" customHeight="1">
      <c r="A49" s="27"/>
      <c r="B49" s="27"/>
      <c r="C49" s="27"/>
      <c r="D49" s="27"/>
      <c r="E49" s="27"/>
      <c r="F49" s="27"/>
      <c r="G49" s="27"/>
      <c r="M49" s="27"/>
      <c r="N49" s="27"/>
      <c r="O49" s="27"/>
      <c r="P49" s="27"/>
      <c r="U49" s="27"/>
      <c r="Y49" s="27"/>
      <c r="Z49" s="27"/>
      <c r="AA49" s="27"/>
      <c r="AB49" s="27"/>
    </row>
    <row r="50" ht="15.75" customHeight="1">
      <c r="A50" s="27"/>
      <c r="B50" s="27"/>
      <c r="C50" s="27"/>
      <c r="D50" s="27"/>
      <c r="E50" s="27"/>
      <c r="F50" s="27"/>
      <c r="G50" s="27"/>
      <c r="M50" s="27"/>
      <c r="N50" s="27"/>
      <c r="O50" s="27"/>
      <c r="P50" s="27"/>
      <c r="U50" s="27"/>
      <c r="Y50" s="27"/>
      <c r="Z50" s="27"/>
      <c r="AA50" s="27"/>
      <c r="AB50" s="27"/>
    </row>
    <row r="51" ht="15.75" customHeight="1">
      <c r="A51" s="27"/>
      <c r="B51" s="27"/>
      <c r="C51" s="27"/>
      <c r="D51" s="27"/>
      <c r="E51" s="27"/>
      <c r="F51" s="27"/>
      <c r="G51" s="27"/>
      <c r="M51" s="27"/>
      <c r="N51" s="27"/>
      <c r="O51" s="27"/>
      <c r="P51" s="27"/>
      <c r="U51" s="27"/>
      <c r="Y51" s="27"/>
      <c r="Z51" s="27"/>
      <c r="AA51" s="27"/>
      <c r="AB51" s="27"/>
    </row>
    <row r="52" ht="15.75" customHeight="1">
      <c r="A52" s="27"/>
      <c r="B52" s="27"/>
      <c r="C52" s="27"/>
      <c r="D52" s="27"/>
      <c r="E52" s="27"/>
      <c r="F52" s="27"/>
      <c r="G52" s="27"/>
      <c r="M52" s="27"/>
      <c r="N52" s="27"/>
      <c r="O52" s="27"/>
      <c r="P52" s="27"/>
      <c r="U52" s="27"/>
      <c r="Y52" s="27"/>
      <c r="Z52" s="27"/>
      <c r="AA52" s="27"/>
      <c r="AB52" s="27"/>
    </row>
    <row r="53" ht="15.75" customHeight="1">
      <c r="A53" s="27"/>
      <c r="B53" s="27"/>
      <c r="C53" s="27"/>
      <c r="D53" s="27"/>
      <c r="E53" s="27"/>
      <c r="F53" s="27"/>
      <c r="G53" s="27"/>
      <c r="M53" s="27"/>
      <c r="N53" s="27"/>
      <c r="O53" s="27"/>
      <c r="P53" s="27"/>
      <c r="U53" s="27"/>
      <c r="Y53" s="27"/>
      <c r="Z53" s="27"/>
      <c r="AA53" s="27"/>
      <c r="AB53" s="27"/>
    </row>
    <row r="54" ht="15.75" customHeight="1">
      <c r="A54" s="27"/>
      <c r="B54" s="27"/>
      <c r="C54" s="27"/>
      <c r="D54" s="27"/>
      <c r="E54" s="27"/>
      <c r="F54" s="27"/>
      <c r="G54" s="27"/>
      <c r="M54" s="27"/>
      <c r="N54" s="27"/>
      <c r="O54" s="27"/>
      <c r="P54" s="27"/>
      <c r="U54" s="27"/>
      <c r="Y54" s="27"/>
      <c r="Z54" s="27"/>
      <c r="AA54" s="27"/>
      <c r="AB54" s="27"/>
    </row>
    <row r="55" ht="15.75" customHeight="1">
      <c r="A55" s="27"/>
      <c r="B55" s="27"/>
      <c r="C55" s="27"/>
      <c r="D55" s="27"/>
      <c r="E55" s="27"/>
      <c r="F55" s="27"/>
      <c r="G55" s="27"/>
      <c r="M55" s="27"/>
      <c r="N55" s="27"/>
      <c r="O55" s="27"/>
      <c r="P55" s="27"/>
      <c r="U55" s="27"/>
      <c r="Y55" s="27"/>
      <c r="Z55" s="27"/>
      <c r="AA55" s="27"/>
      <c r="AB55" s="27"/>
    </row>
    <row r="56" ht="15.75" customHeight="1">
      <c r="A56" s="27"/>
      <c r="B56" s="27"/>
      <c r="C56" s="27"/>
      <c r="D56" s="27"/>
      <c r="E56" s="27"/>
      <c r="F56" s="27"/>
      <c r="G56" s="27"/>
      <c r="M56" s="27"/>
      <c r="N56" s="27"/>
      <c r="O56" s="27"/>
      <c r="P56" s="27"/>
      <c r="U56" s="27"/>
      <c r="Y56" s="27"/>
      <c r="Z56" s="27"/>
      <c r="AA56" s="27"/>
      <c r="AB56" s="27"/>
    </row>
    <row r="57" ht="15.75" customHeight="1">
      <c r="A57" s="27"/>
      <c r="B57" s="27"/>
      <c r="C57" s="27"/>
      <c r="D57" s="27"/>
      <c r="E57" s="27"/>
      <c r="F57" s="27"/>
      <c r="G57" s="27"/>
      <c r="M57" s="27"/>
      <c r="N57" s="27"/>
      <c r="O57" s="27"/>
      <c r="P57" s="27"/>
      <c r="U57" s="27"/>
      <c r="Y57" s="27"/>
      <c r="Z57" s="27"/>
      <c r="AA57" s="27"/>
      <c r="AB57" s="27"/>
    </row>
    <row r="58" ht="15.75" customHeight="1">
      <c r="A58" s="27"/>
      <c r="B58" s="27"/>
      <c r="C58" s="27"/>
      <c r="D58" s="27"/>
      <c r="E58" s="27"/>
      <c r="F58" s="27"/>
      <c r="G58" s="27"/>
      <c r="M58" s="27"/>
      <c r="N58" s="27"/>
      <c r="O58" s="27"/>
      <c r="P58" s="27"/>
      <c r="U58" s="27"/>
      <c r="Y58" s="27"/>
      <c r="Z58" s="27"/>
      <c r="AA58" s="27"/>
      <c r="AB58" s="27"/>
    </row>
    <row r="59" ht="15.75" customHeight="1">
      <c r="A59" s="27"/>
      <c r="B59" s="27"/>
      <c r="C59" s="27"/>
      <c r="D59" s="27"/>
      <c r="E59" s="27"/>
      <c r="F59" s="27"/>
      <c r="G59" s="27"/>
      <c r="M59" s="27"/>
      <c r="N59" s="27"/>
      <c r="O59" s="27"/>
      <c r="P59" s="27"/>
      <c r="U59" s="27"/>
      <c r="Y59" s="27"/>
      <c r="Z59" s="27"/>
      <c r="AA59" s="27"/>
      <c r="AB59" s="27"/>
    </row>
    <row r="60" ht="15.75" customHeight="1">
      <c r="A60" s="27"/>
      <c r="B60" s="27"/>
      <c r="C60" s="27"/>
      <c r="D60" s="27"/>
      <c r="E60" s="27"/>
      <c r="F60" s="27"/>
      <c r="G60" s="27"/>
      <c r="M60" s="27"/>
      <c r="N60" s="27"/>
      <c r="O60" s="27"/>
      <c r="P60" s="27"/>
      <c r="U60" s="27"/>
      <c r="Y60" s="27"/>
      <c r="Z60" s="27"/>
      <c r="AA60" s="27"/>
      <c r="AB60" s="27"/>
    </row>
    <row r="61" ht="15.75" customHeight="1">
      <c r="A61" s="27"/>
      <c r="B61" s="27"/>
      <c r="C61" s="27"/>
      <c r="D61" s="27"/>
      <c r="E61" s="27"/>
      <c r="F61" s="27"/>
      <c r="G61" s="27"/>
      <c r="M61" s="27"/>
      <c r="N61" s="27"/>
      <c r="O61" s="27"/>
      <c r="P61" s="27"/>
      <c r="U61" s="27"/>
      <c r="Y61" s="27"/>
      <c r="Z61" s="27"/>
      <c r="AA61" s="27"/>
      <c r="AB61" s="27"/>
    </row>
    <row r="62" ht="15.75" customHeight="1">
      <c r="A62" s="27"/>
      <c r="B62" s="27"/>
      <c r="C62" s="27"/>
      <c r="D62" s="27"/>
      <c r="E62" s="27"/>
      <c r="F62" s="27"/>
      <c r="G62" s="27"/>
      <c r="M62" s="27"/>
      <c r="N62" s="27"/>
      <c r="O62" s="27"/>
      <c r="P62" s="27"/>
      <c r="U62" s="27"/>
      <c r="Y62" s="27"/>
      <c r="Z62" s="27"/>
      <c r="AA62" s="27"/>
      <c r="AB62" s="27"/>
    </row>
    <row r="63" ht="15.75" customHeight="1">
      <c r="A63" s="27"/>
      <c r="B63" s="27"/>
      <c r="C63" s="27"/>
      <c r="D63" s="27"/>
      <c r="E63" s="27"/>
      <c r="F63" s="27"/>
      <c r="G63" s="27"/>
      <c r="M63" s="27"/>
      <c r="N63" s="27"/>
      <c r="O63" s="27"/>
      <c r="P63" s="27"/>
      <c r="U63" s="27"/>
      <c r="Y63" s="27"/>
      <c r="Z63" s="27"/>
      <c r="AA63" s="27"/>
      <c r="AB63" s="27"/>
    </row>
    <row r="64" ht="15.75" customHeight="1">
      <c r="A64" s="27"/>
      <c r="B64" s="27"/>
      <c r="C64" s="27"/>
      <c r="D64" s="27"/>
      <c r="E64" s="27"/>
      <c r="F64" s="27"/>
      <c r="G64" s="27"/>
      <c r="M64" s="27"/>
      <c r="N64" s="27"/>
      <c r="O64" s="27"/>
      <c r="P64" s="27"/>
      <c r="U64" s="27"/>
      <c r="Y64" s="27"/>
      <c r="Z64" s="27"/>
      <c r="AA64" s="27"/>
      <c r="AB64" s="27"/>
    </row>
    <row r="65" ht="15.75" customHeight="1">
      <c r="A65" s="27"/>
      <c r="B65" s="27"/>
      <c r="C65" s="27"/>
      <c r="D65" s="27"/>
      <c r="E65" s="27"/>
      <c r="F65" s="27"/>
      <c r="G65" s="27"/>
      <c r="M65" s="27"/>
      <c r="N65" s="27"/>
      <c r="O65" s="27"/>
      <c r="P65" s="27"/>
      <c r="U65" s="27"/>
      <c r="Y65" s="27"/>
      <c r="Z65" s="27"/>
      <c r="AA65" s="27"/>
      <c r="AB65" s="27"/>
    </row>
    <row r="66" ht="15.75" customHeight="1">
      <c r="A66" s="27"/>
      <c r="B66" s="27"/>
      <c r="C66" s="27"/>
      <c r="D66" s="27"/>
      <c r="E66" s="27"/>
      <c r="F66" s="27"/>
      <c r="G66" s="27"/>
      <c r="M66" s="27"/>
      <c r="N66" s="27"/>
      <c r="O66" s="27"/>
      <c r="P66" s="27"/>
      <c r="U66" s="27"/>
      <c r="Y66" s="27"/>
      <c r="Z66" s="27"/>
      <c r="AA66" s="27"/>
      <c r="AB66" s="27"/>
    </row>
    <row r="67" ht="15.75" customHeight="1">
      <c r="A67" s="27"/>
      <c r="B67" s="27"/>
      <c r="C67" s="27"/>
      <c r="D67" s="27"/>
      <c r="E67" s="27"/>
      <c r="F67" s="27"/>
      <c r="G67" s="27"/>
      <c r="M67" s="27"/>
      <c r="N67" s="27"/>
      <c r="O67" s="27"/>
      <c r="P67" s="27"/>
      <c r="U67" s="27"/>
      <c r="Y67" s="27"/>
      <c r="Z67" s="27"/>
      <c r="AA67" s="27"/>
      <c r="AB67" s="27"/>
    </row>
    <row r="68" ht="15.75" customHeight="1">
      <c r="A68" s="27"/>
      <c r="B68" s="27"/>
      <c r="C68" s="27"/>
      <c r="D68" s="27"/>
      <c r="E68" s="27"/>
      <c r="F68" s="27"/>
      <c r="G68" s="27"/>
      <c r="M68" s="27"/>
      <c r="N68" s="27"/>
      <c r="O68" s="27"/>
      <c r="P68" s="27"/>
      <c r="U68" s="27"/>
      <c r="Y68" s="27"/>
      <c r="Z68" s="27"/>
      <c r="AA68" s="27"/>
      <c r="AB68" s="27"/>
    </row>
    <row r="69" ht="15.75" customHeight="1">
      <c r="A69" s="27"/>
      <c r="B69" s="27"/>
      <c r="C69" s="27"/>
      <c r="D69" s="27"/>
      <c r="E69" s="27"/>
      <c r="F69" s="27"/>
      <c r="G69" s="27"/>
      <c r="M69" s="27"/>
      <c r="N69" s="27"/>
      <c r="O69" s="27"/>
      <c r="P69" s="27"/>
      <c r="U69" s="27"/>
      <c r="Y69" s="27"/>
      <c r="Z69" s="27"/>
      <c r="AA69" s="27"/>
      <c r="AB69" s="27"/>
    </row>
    <row r="70" ht="15.75" customHeight="1">
      <c r="A70" s="27"/>
      <c r="B70" s="27"/>
      <c r="C70" s="27"/>
      <c r="D70" s="27"/>
      <c r="E70" s="27"/>
      <c r="F70" s="27"/>
      <c r="G70" s="27"/>
      <c r="M70" s="27"/>
      <c r="N70" s="27"/>
      <c r="O70" s="27"/>
      <c r="P70" s="27"/>
      <c r="U70" s="27"/>
      <c r="Y70" s="27"/>
      <c r="Z70" s="27"/>
      <c r="AA70" s="27"/>
      <c r="AB70" s="27"/>
    </row>
    <row r="71" ht="15.75" customHeight="1">
      <c r="A71" s="27"/>
      <c r="B71" s="27"/>
      <c r="C71" s="27"/>
      <c r="D71" s="27"/>
      <c r="E71" s="27"/>
      <c r="F71" s="27"/>
      <c r="G71" s="27"/>
      <c r="M71" s="27"/>
      <c r="N71" s="27"/>
      <c r="O71" s="27"/>
      <c r="P71" s="27"/>
      <c r="U71" s="27"/>
      <c r="Y71" s="27"/>
      <c r="Z71" s="27"/>
      <c r="AA71" s="27"/>
      <c r="AB71" s="27"/>
    </row>
    <row r="72" ht="15.75" customHeight="1">
      <c r="A72" s="27"/>
      <c r="B72" s="27"/>
      <c r="C72" s="27"/>
      <c r="D72" s="27"/>
      <c r="E72" s="27"/>
      <c r="F72" s="27"/>
      <c r="G72" s="27"/>
      <c r="M72" s="27"/>
      <c r="N72" s="27"/>
      <c r="O72" s="27"/>
      <c r="P72" s="27"/>
      <c r="U72" s="27"/>
      <c r="Y72" s="27"/>
      <c r="Z72" s="27"/>
      <c r="AA72" s="27"/>
      <c r="AB72" s="27"/>
    </row>
    <row r="73" ht="15.75" customHeight="1">
      <c r="A73" s="27"/>
      <c r="B73" s="27"/>
      <c r="C73" s="27"/>
      <c r="D73" s="27"/>
      <c r="E73" s="27"/>
      <c r="F73" s="27"/>
      <c r="G73" s="27"/>
      <c r="M73" s="27"/>
      <c r="N73" s="27"/>
      <c r="O73" s="27"/>
      <c r="P73" s="27"/>
      <c r="U73" s="27"/>
      <c r="Y73" s="27"/>
      <c r="Z73" s="27"/>
      <c r="AA73" s="27"/>
      <c r="AB73" s="27"/>
    </row>
    <row r="74" ht="15.75" customHeight="1">
      <c r="A74" s="27"/>
      <c r="B74" s="27"/>
      <c r="C74" s="27"/>
      <c r="D74" s="27"/>
      <c r="E74" s="27"/>
      <c r="F74" s="27"/>
      <c r="G74" s="27"/>
      <c r="M74" s="27"/>
      <c r="N74" s="27"/>
      <c r="O74" s="27"/>
      <c r="P74" s="27"/>
      <c r="U74" s="27"/>
      <c r="Y74" s="27"/>
      <c r="Z74" s="27"/>
      <c r="AA74" s="27"/>
      <c r="AB74" s="27"/>
    </row>
    <row r="75" ht="15.75" customHeight="1">
      <c r="A75" s="27"/>
      <c r="B75" s="27"/>
      <c r="C75" s="27"/>
      <c r="D75" s="27"/>
      <c r="E75" s="27"/>
      <c r="F75" s="27"/>
      <c r="G75" s="27"/>
      <c r="M75" s="27"/>
      <c r="N75" s="27"/>
      <c r="O75" s="27"/>
      <c r="P75" s="27"/>
      <c r="U75" s="27"/>
      <c r="Y75" s="27"/>
      <c r="Z75" s="27"/>
      <c r="AA75" s="27"/>
      <c r="AB75" s="27"/>
    </row>
    <row r="76" ht="15.75" customHeight="1">
      <c r="A76" s="27"/>
      <c r="B76" s="27"/>
      <c r="C76" s="27"/>
      <c r="D76" s="27"/>
      <c r="E76" s="27"/>
      <c r="F76" s="27"/>
      <c r="G76" s="27"/>
      <c r="M76" s="27"/>
      <c r="N76" s="27"/>
      <c r="O76" s="27"/>
      <c r="P76" s="27"/>
      <c r="U76" s="27"/>
      <c r="Y76" s="27"/>
      <c r="Z76" s="27"/>
      <c r="AA76" s="27"/>
      <c r="AB76" s="27"/>
    </row>
    <row r="77" ht="15.75" customHeight="1">
      <c r="A77" s="27"/>
      <c r="B77" s="27"/>
      <c r="C77" s="27"/>
      <c r="D77" s="27"/>
      <c r="E77" s="27"/>
      <c r="F77" s="27"/>
      <c r="G77" s="27"/>
      <c r="M77" s="27"/>
      <c r="N77" s="27"/>
      <c r="O77" s="27"/>
      <c r="P77" s="27"/>
      <c r="U77" s="27"/>
      <c r="Y77" s="27"/>
      <c r="Z77" s="27"/>
      <c r="AA77" s="27"/>
      <c r="AB77" s="27"/>
    </row>
    <row r="78" ht="15.75" customHeight="1">
      <c r="A78" s="27"/>
      <c r="B78" s="27"/>
      <c r="C78" s="27"/>
      <c r="D78" s="27"/>
      <c r="E78" s="27"/>
      <c r="F78" s="27"/>
      <c r="G78" s="27"/>
      <c r="M78" s="27"/>
      <c r="N78" s="27"/>
      <c r="O78" s="27"/>
      <c r="P78" s="27"/>
      <c r="U78" s="27"/>
      <c r="Y78" s="27"/>
      <c r="Z78" s="27"/>
      <c r="AA78" s="27"/>
      <c r="AB78" s="27"/>
    </row>
    <row r="79" ht="15.75" customHeight="1">
      <c r="A79" s="27"/>
      <c r="B79" s="27"/>
      <c r="C79" s="27"/>
      <c r="D79" s="27"/>
      <c r="E79" s="27"/>
      <c r="F79" s="27"/>
      <c r="G79" s="27"/>
      <c r="M79" s="27"/>
      <c r="N79" s="27"/>
      <c r="O79" s="27"/>
      <c r="P79" s="27"/>
      <c r="U79" s="27"/>
      <c r="Y79" s="27"/>
      <c r="Z79" s="27"/>
      <c r="AA79" s="27"/>
      <c r="AB79" s="27"/>
    </row>
    <row r="80" ht="15.75" customHeight="1">
      <c r="A80" s="27"/>
      <c r="B80" s="27"/>
      <c r="C80" s="27"/>
      <c r="D80" s="27"/>
      <c r="E80" s="27"/>
      <c r="F80" s="27"/>
      <c r="G80" s="27"/>
      <c r="M80" s="27"/>
      <c r="N80" s="27"/>
      <c r="O80" s="27"/>
      <c r="P80" s="27"/>
      <c r="U80" s="27"/>
      <c r="Y80" s="27"/>
      <c r="Z80" s="27"/>
      <c r="AA80" s="27"/>
      <c r="AB80" s="27"/>
    </row>
    <row r="81" ht="15.75" customHeight="1">
      <c r="A81" s="27"/>
      <c r="B81" s="27"/>
      <c r="C81" s="27"/>
      <c r="D81" s="27"/>
      <c r="E81" s="27"/>
      <c r="F81" s="27"/>
      <c r="G81" s="27"/>
      <c r="M81" s="27"/>
      <c r="N81" s="27"/>
      <c r="O81" s="27"/>
      <c r="P81" s="27"/>
      <c r="U81" s="27"/>
      <c r="Y81" s="27"/>
      <c r="Z81" s="27"/>
      <c r="AA81" s="27"/>
      <c r="AB81" s="27"/>
    </row>
    <row r="82" ht="15.75" customHeight="1">
      <c r="A82" s="27"/>
      <c r="B82" s="27"/>
      <c r="C82" s="27"/>
      <c r="D82" s="27"/>
      <c r="E82" s="27"/>
      <c r="F82" s="27"/>
      <c r="G82" s="27"/>
      <c r="M82" s="27"/>
      <c r="N82" s="27"/>
      <c r="O82" s="27"/>
      <c r="P82" s="27"/>
      <c r="U82" s="27"/>
      <c r="Y82" s="27"/>
      <c r="Z82" s="27"/>
      <c r="AA82" s="27"/>
      <c r="AB82" s="27"/>
    </row>
    <row r="83" ht="15.75" customHeight="1">
      <c r="A83" s="27"/>
      <c r="B83" s="27"/>
      <c r="C83" s="27"/>
      <c r="D83" s="27"/>
      <c r="E83" s="27"/>
      <c r="F83" s="27"/>
      <c r="G83" s="27"/>
      <c r="M83" s="27"/>
      <c r="N83" s="27"/>
      <c r="O83" s="27"/>
      <c r="P83" s="27"/>
      <c r="U83" s="27"/>
      <c r="Y83" s="27"/>
      <c r="Z83" s="27"/>
      <c r="AA83" s="27"/>
      <c r="AB83" s="27"/>
    </row>
    <row r="84" ht="15.75" customHeight="1">
      <c r="A84" s="27"/>
      <c r="B84" s="27"/>
      <c r="C84" s="27"/>
      <c r="D84" s="27"/>
      <c r="E84" s="27"/>
      <c r="F84" s="27"/>
      <c r="G84" s="27"/>
      <c r="M84" s="27"/>
      <c r="N84" s="27"/>
      <c r="O84" s="27"/>
      <c r="P84" s="27"/>
      <c r="U84" s="27"/>
      <c r="Y84" s="27"/>
      <c r="Z84" s="27"/>
      <c r="AA84" s="27"/>
      <c r="AB84" s="27"/>
    </row>
    <row r="85" ht="15.75" customHeight="1">
      <c r="A85" s="27"/>
      <c r="B85" s="27"/>
      <c r="C85" s="27"/>
      <c r="D85" s="27"/>
      <c r="E85" s="27"/>
      <c r="F85" s="27"/>
      <c r="G85" s="27"/>
      <c r="M85" s="27"/>
      <c r="N85" s="27"/>
      <c r="O85" s="27"/>
      <c r="P85" s="27"/>
      <c r="U85" s="27"/>
      <c r="Y85" s="27"/>
      <c r="Z85" s="27"/>
      <c r="AA85" s="27"/>
      <c r="AB85" s="27"/>
    </row>
    <row r="86" ht="15.75" customHeight="1">
      <c r="A86" s="27"/>
      <c r="B86" s="27"/>
      <c r="C86" s="27"/>
      <c r="D86" s="27"/>
      <c r="E86" s="27"/>
      <c r="F86" s="27"/>
      <c r="G86" s="27"/>
      <c r="M86" s="27"/>
      <c r="N86" s="27"/>
      <c r="O86" s="27"/>
      <c r="P86" s="27"/>
      <c r="U86" s="27"/>
      <c r="Y86" s="27"/>
      <c r="Z86" s="27"/>
      <c r="AA86" s="27"/>
      <c r="AB86" s="27"/>
    </row>
    <row r="87" ht="15.75" customHeight="1">
      <c r="A87" s="27"/>
      <c r="B87" s="27"/>
      <c r="C87" s="27"/>
      <c r="D87" s="27"/>
      <c r="E87" s="27"/>
      <c r="F87" s="27"/>
      <c r="G87" s="27"/>
      <c r="M87" s="27"/>
      <c r="N87" s="27"/>
      <c r="O87" s="27"/>
      <c r="P87" s="27"/>
      <c r="U87" s="27"/>
      <c r="Y87" s="27"/>
      <c r="Z87" s="27"/>
      <c r="AA87" s="27"/>
      <c r="AB87" s="27"/>
    </row>
    <row r="88" ht="15.75" customHeight="1">
      <c r="A88" s="27"/>
      <c r="B88" s="27"/>
      <c r="C88" s="27"/>
      <c r="D88" s="27"/>
      <c r="E88" s="27"/>
      <c r="F88" s="27"/>
      <c r="G88" s="27"/>
      <c r="M88" s="27"/>
      <c r="N88" s="27"/>
      <c r="O88" s="27"/>
      <c r="P88" s="27"/>
      <c r="U88" s="27"/>
      <c r="Y88" s="27"/>
      <c r="Z88" s="27"/>
      <c r="AA88" s="27"/>
      <c r="AB88" s="27"/>
    </row>
    <row r="89" ht="15.75" customHeight="1">
      <c r="A89" s="27"/>
      <c r="B89" s="27"/>
      <c r="C89" s="27"/>
      <c r="D89" s="27"/>
      <c r="E89" s="27"/>
      <c r="F89" s="27"/>
      <c r="G89" s="27"/>
      <c r="M89" s="27"/>
      <c r="N89" s="27"/>
      <c r="O89" s="27"/>
      <c r="P89" s="27"/>
      <c r="U89" s="27"/>
      <c r="Y89" s="27"/>
      <c r="Z89" s="27"/>
      <c r="AA89" s="27"/>
      <c r="AB89" s="27"/>
    </row>
    <row r="90" ht="15.75" customHeight="1">
      <c r="A90" s="27"/>
      <c r="B90" s="27"/>
      <c r="C90" s="27"/>
      <c r="D90" s="27"/>
      <c r="E90" s="27"/>
      <c r="F90" s="27"/>
      <c r="G90" s="27"/>
      <c r="M90" s="27"/>
      <c r="N90" s="27"/>
      <c r="O90" s="27"/>
      <c r="P90" s="27"/>
      <c r="U90" s="27"/>
      <c r="Y90" s="27"/>
      <c r="Z90" s="27"/>
      <c r="AA90" s="27"/>
      <c r="AB90" s="27"/>
    </row>
    <row r="91" ht="15.75" customHeight="1">
      <c r="A91" s="27"/>
      <c r="B91" s="27"/>
      <c r="C91" s="27"/>
      <c r="D91" s="27"/>
      <c r="E91" s="27"/>
      <c r="F91" s="27"/>
      <c r="G91" s="27"/>
      <c r="M91" s="27"/>
      <c r="N91" s="27"/>
      <c r="O91" s="27"/>
      <c r="P91" s="27"/>
      <c r="U91" s="27"/>
      <c r="Y91" s="27"/>
      <c r="Z91" s="27"/>
      <c r="AA91" s="27"/>
      <c r="AB91" s="27"/>
    </row>
    <row r="92" ht="15.75" customHeight="1">
      <c r="A92" s="27"/>
      <c r="B92" s="27"/>
      <c r="C92" s="27"/>
      <c r="D92" s="27"/>
      <c r="E92" s="27"/>
      <c r="F92" s="27"/>
      <c r="G92" s="27"/>
      <c r="M92" s="27"/>
      <c r="N92" s="27"/>
      <c r="O92" s="27"/>
      <c r="P92" s="27"/>
      <c r="U92" s="27"/>
      <c r="Y92" s="27"/>
      <c r="Z92" s="27"/>
      <c r="AA92" s="27"/>
      <c r="AB92" s="27"/>
    </row>
    <row r="93" ht="15.75" customHeight="1">
      <c r="A93" s="27"/>
      <c r="B93" s="27"/>
      <c r="C93" s="27"/>
      <c r="D93" s="27"/>
      <c r="E93" s="27"/>
      <c r="F93" s="27"/>
      <c r="G93" s="27"/>
      <c r="M93" s="27"/>
      <c r="N93" s="27"/>
      <c r="O93" s="27"/>
      <c r="P93" s="27"/>
      <c r="U93" s="27"/>
      <c r="Y93" s="27"/>
      <c r="Z93" s="27"/>
      <c r="AA93" s="27"/>
      <c r="AB93" s="27"/>
    </row>
    <row r="94" ht="15.75" customHeight="1">
      <c r="A94" s="27"/>
      <c r="B94" s="27"/>
      <c r="C94" s="27"/>
      <c r="D94" s="27"/>
      <c r="E94" s="27"/>
      <c r="F94" s="27"/>
      <c r="G94" s="27"/>
      <c r="M94" s="27"/>
      <c r="N94" s="27"/>
      <c r="O94" s="27"/>
      <c r="P94" s="27"/>
      <c r="U94" s="27"/>
      <c r="Y94" s="27"/>
      <c r="Z94" s="27"/>
      <c r="AA94" s="27"/>
      <c r="AB94" s="27"/>
    </row>
    <row r="95" ht="15.75" customHeight="1">
      <c r="A95" s="27"/>
      <c r="B95" s="27"/>
      <c r="C95" s="27"/>
      <c r="D95" s="27"/>
      <c r="E95" s="27"/>
      <c r="F95" s="27"/>
      <c r="G95" s="27"/>
      <c r="M95" s="27"/>
      <c r="N95" s="27"/>
      <c r="O95" s="27"/>
      <c r="P95" s="27"/>
      <c r="U95" s="27"/>
      <c r="Y95" s="27"/>
      <c r="Z95" s="27"/>
      <c r="AA95" s="27"/>
      <c r="AB95" s="27"/>
    </row>
    <row r="96" ht="15.75" customHeight="1">
      <c r="A96" s="27"/>
      <c r="B96" s="27"/>
      <c r="C96" s="27"/>
      <c r="D96" s="27"/>
      <c r="E96" s="27"/>
      <c r="F96" s="27"/>
      <c r="G96" s="27"/>
      <c r="M96" s="27"/>
      <c r="N96" s="27"/>
      <c r="O96" s="27"/>
      <c r="P96" s="27"/>
      <c r="U96" s="27"/>
      <c r="Y96" s="27"/>
      <c r="Z96" s="27"/>
      <c r="AA96" s="27"/>
      <c r="AB96" s="27"/>
    </row>
    <row r="97" ht="15.75" customHeight="1">
      <c r="A97" s="27"/>
      <c r="B97" s="27"/>
      <c r="C97" s="27"/>
      <c r="D97" s="27"/>
      <c r="E97" s="27"/>
      <c r="F97" s="27"/>
      <c r="G97" s="27"/>
      <c r="M97" s="27"/>
      <c r="N97" s="27"/>
      <c r="O97" s="27"/>
      <c r="P97" s="27"/>
      <c r="U97" s="27"/>
      <c r="Y97" s="27"/>
      <c r="Z97" s="27"/>
      <c r="AA97" s="27"/>
      <c r="AB97" s="27"/>
    </row>
    <row r="98" ht="15.75" customHeight="1">
      <c r="A98" s="27"/>
      <c r="B98" s="27"/>
      <c r="C98" s="27"/>
      <c r="D98" s="27"/>
      <c r="E98" s="27"/>
      <c r="F98" s="27"/>
      <c r="G98" s="27"/>
      <c r="M98" s="27"/>
      <c r="N98" s="27"/>
      <c r="O98" s="27"/>
      <c r="P98" s="27"/>
      <c r="U98" s="27"/>
      <c r="Y98" s="27"/>
      <c r="Z98" s="27"/>
      <c r="AA98" s="27"/>
      <c r="AB98" s="27"/>
    </row>
    <row r="99" ht="15.75" customHeight="1">
      <c r="A99" s="27"/>
      <c r="B99" s="27"/>
      <c r="C99" s="27"/>
      <c r="D99" s="27"/>
      <c r="E99" s="27"/>
      <c r="F99" s="27"/>
      <c r="G99" s="27"/>
      <c r="M99" s="27"/>
      <c r="N99" s="27"/>
      <c r="O99" s="27"/>
      <c r="P99" s="27"/>
      <c r="U99" s="27"/>
      <c r="Y99" s="27"/>
      <c r="Z99" s="27"/>
      <c r="AA99" s="27"/>
      <c r="AB99" s="27"/>
    </row>
    <row r="100" ht="15.75" customHeight="1">
      <c r="A100" s="27"/>
      <c r="B100" s="27"/>
      <c r="C100" s="27"/>
      <c r="D100" s="27"/>
      <c r="E100" s="27"/>
      <c r="F100" s="27"/>
      <c r="G100" s="27"/>
      <c r="M100" s="27"/>
      <c r="N100" s="27"/>
      <c r="O100" s="27"/>
      <c r="P100" s="27"/>
      <c r="U100" s="27"/>
      <c r="Y100" s="27"/>
      <c r="Z100" s="27"/>
      <c r="AA100" s="27"/>
      <c r="AB100" s="27"/>
    </row>
    <row r="101" ht="15.75" customHeight="1">
      <c r="A101" s="27"/>
      <c r="B101" s="27"/>
      <c r="C101" s="27"/>
      <c r="D101" s="27"/>
      <c r="E101" s="27"/>
      <c r="F101" s="27"/>
      <c r="G101" s="27"/>
      <c r="M101" s="27"/>
      <c r="N101" s="27"/>
      <c r="O101" s="27"/>
      <c r="P101" s="27"/>
      <c r="U101" s="27"/>
      <c r="Y101" s="27"/>
      <c r="Z101" s="27"/>
      <c r="AA101" s="27"/>
      <c r="AB101" s="27"/>
    </row>
    <row r="102" ht="15.75" customHeight="1">
      <c r="A102" s="27"/>
      <c r="B102" s="27"/>
      <c r="C102" s="27"/>
      <c r="D102" s="27"/>
      <c r="E102" s="27"/>
      <c r="F102" s="27"/>
      <c r="G102" s="27"/>
      <c r="M102" s="27"/>
      <c r="N102" s="27"/>
      <c r="O102" s="27"/>
      <c r="P102" s="27"/>
      <c r="U102" s="27"/>
      <c r="Y102" s="27"/>
      <c r="Z102" s="27"/>
      <c r="AA102" s="27"/>
      <c r="AB102" s="27"/>
    </row>
    <row r="103" ht="15.75" customHeight="1">
      <c r="A103" s="27"/>
      <c r="B103" s="27"/>
      <c r="C103" s="27"/>
      <c r="D103" s="27"/>
      <c r="E103" s="27"/>
      <c r="F103" s="27"/>
      <c r="G103" s="27"/>
      <c r="M103" s="27"/>
      <c r="N103" s="27"/>
      <c r="O103" s="27"/>
      <c r="P103" s="27"/>
      <c r="U103" s="27"/>
      <c r="Y103" s="27"/>
      <c r="Z103" s="27"/>
      <c r="AA103" s="27"/>
      <c r="AB103" s="27"/>
    </row>
    <row r="104" ht="15.75" customHeight="1">
      <c r="A104" s="27"/>
      <c r="B104" s="27"/>
      <c r="C104" s="27"/>
      <c r="D104" s="27"/>
      <c r="E104" s="27"/>
      <c r="F104" s="27"/>
      <c r="G104" s="27"/>
      <c r="M104" s="27"/>
      <c r="N104" s="27"/>
      <c r="O104" s="27"/>
      <c r="P104" s="27"/>
      <c r="U104" s="27"/>
      <c r="Y104" s="27"/>
      <c r="Z104" s="27"/>
      <c r="AA104" s="27"/>
      <c r="AB104" s="27"/>
    </row>
    <row r="105" ht="15.75" customHeight="1">
      <c r="A105" s="27"/>
      <c r="B105" s="27"/>
      <c r="C105" s="27"/>
      <c r="D105" s="27"/>
      <c r="E105" s="27"/>
      <c r="F105" s="27"/>
      <c r="G105" s="27"/>
      <c r="M105" s="27"/>
      <c r="N105" s="27"/>
      <c r="O105" s="27"/>
      <c r="P105" s="27"/>
      <c r="U105" s="27"/>
      <c r="Y105" s="27"/>
      <c r="Z105" s="27"/>
      <c r="AA105" s="27"/>
      <c r="AB105" s="27"/>
    </row>
    <row r="106" ht="15.75" customHeight="1">
      <c r="A106" s="27"/>
      <c r="B106" s="27"/>
      <c r="C106" s="27"/>
      <c r="D106" s="27"/>
      <c r="E106" s="27"/>
      <c r="F106" s="27"/>
      <c r="G106" s="27"/>
      <c r="M106" s="27"/>
      <c r="N106" s="27"/>
      <c r="O106" s="27"/>
      <c r="P106" s="27"/>
      <c r="U106" s="27"/>
      <c r="Y106" s="27"/>
      <c r="Z106" s="27"/>
      <c r="AA106" s="27"/>
      <c r="AB106" s="27"/>
    </row>
    <row r="107" ht="15.75" customHeight="1">
      <c r="A107" s="27"/>
      <c r="B107" s="27"/>
      <c r="C107" s="27"/>
      <c r="D107" s="27"/>
      <c r="E107" s="27"/>
      <c r="F107" s="27"/>
      <c r="G107" s="27"/>
      <c r="M107" s="27"/>
      <c r="N107" s="27"/>
      <c r="O107" s="27"/>
      <c r="P107" s="27"/>
      <c r="U107" s="27"/>
      <c r="Y107" s="27"/>
      <c r="Z107" s="27"/>
      <c r="AA107" s="27"/>
      <c r="AB107" s="27"/>
    </row>
    <row r="108" ht="15.75" customHeight="1">
      <c r="A108" s="27"/>
      <c r="B108" s="27"/>
      <c r="C108" s="27"/>
      <c r="D108" s="27"/>
      <c r="E108" s="27"/>
      <c r="F108" s="27"/>
      <c r="G108" s="27"/>
      <c r="M108" s="27"/>
      <c r="N108" s="27"/>
      <c r="O108" s="27"/>
      <c r="P108" s="27"/>
      <c r="U108" s="27"/>
      <c r="Y108" s="27"/>
      <c r="Z108" s="27"/>
      <c r="AA108" s="27"/>
      <c r="AB108" s="27"/>
    </row>
    <row r="109" ht="15.75" customHeight="1">
      <c r="A109" s="27"/>
      <c r="B109" s="27"/>
      <c r="C109" s="27"/>
      <c r="D109" s="27"/>
      <c r="E109" s="27"/>
      <c r="F109" s="27"/>
      <c r="G109" s="27"/>
      <c r="M109" s="27"/>
      <c r="N109" s="27"/>
      <c r="O109" s="27"/>
      <c r="P109" s="27"/>
      <c r="U109" s="27"/>
      <c r="Y109" s="27"/>
      <c r="Z109" s="27"/>
      <c r="AA109" s="27"/>
      <c r="AB109" s="27"/>
    </row>
    <row r="110" ht="15.75" customHeight="1">
      <c r="A110" s="27"/>
      <c r="B110" s="27"/>
      <c r="C110" s="27"/>
      <c r="D110" s="27"/>
      <c r="E110" s="27"/>
      <c r="F110" s="27"/>
      <c r="G110" s="27"/>
      <c r="M110" s="27"/>
      <c r="N110" s="27"/>
      <c r="O110" s="27"/>
      <c r="P110" s="27"/>
      <c r="U110" s="27"/>
      <c r="Y110" s="27"/>
      <c r="Z110" s="27"/>
      <c r="AA110" s="27"/>
      <c r="AB110" s="27"/>
    </row>
    <row r="111" ht="15.75" customHeight="1">
      <c r="A111" s="27"/>
      <c r="B111" s="27"/>
      <c r="C111" s="27"/>
      <c r="D111" s="27"/>
      <c r="E111" s="27"/>
      <c r="F111" s="27"/>
      <c r="G111" s="27"/>
      <c r="M111" s="27"/>
      <c r="N111" s="27"/>
      <c r="O111" s="27"/>
      <c r="P111" s="27"/>
      <c r="U111" s="27"/>
      <c r="Y111" s="27"/>
      <c r="Z111" s="27"/>
      <c r="AA111" s="27"/>
      <c r="AB111" s="27"/>
    </row>
    <row r="112" ht="15.75" customHeight="1">
      <c r="A112" s="27"/>
      <c r="B112" s="27"/>
      <c r="C112" s="27"/>
      <c r="D112" s="27"/>
      <c r="E112" s="27"/>
      <c r="F112" s="27"/>
      <c r="G112" s="27"/>
      <c r="M112" s="27"/>
      <c r="N112" s="27"/>
      <c r="O112" s="27"/>
      <c r="P112" s="27"/>
      <c r="U112" s="27"/>
      <c r="Y112" s="27"/>
      <c r="Z112" s="27"/>
      <c r="AA112" s="27"/>
      <c r="AB112" s="27"/>
    </row>
    <row r="113" ht="15.75" customHeight="1">
      <c r="A113" s="27"/>
      <c r="B113" s="27"/>
      <c r="C113" s="27"/>
      <c r="D113" s="27"/>
      <c r="E113" s="27"/>
      <c r="F113" s="27"/>
      <c r="G113" s="27"/>
      <c r="M113" s="27"/>
      <c r="N113" s="27"/>
      <c r="O113" s="27"/>
      <c r="P113" s="27"/>
      <c r="U113" s="27"/>
      <c r="Y113" s="27"/>
      <c r="Z113" s="27"/>
      <c r="AA113" s="27"/>
      <c r="AB113" s="27"/>
    </row>
    <row r="114" ht="15.75" customHeight="1">
      <c r="A114" s="27"/>
      <c r="B114" s="27"/>
      <c r="C114" s="27"/>
      <c r="D114" s="27"/>
      <c r="E114" s="27"/>
      <c r="F114" s="27"/>
      <c r="G114" s="27"/>
      <c r="M114" s="27"/>
      <c r="N114" s="27"/>
      <c r="O114" s="27"/>
      <c r="P114" s="27"/>
      <c r="U114" s="27"/>
      <c r="Y114" s="27"/>
      <c r="Z114" s="27"/>
      <c r="AA114" s="27"/>
      <c r="AB114" s="27"/>
    </row>
    <row r="115" ht="15.75" customHeight="1">
      <c r="A115" s="27"/>
      <c r="B115" s="27"/>
      <c r="C115" s="27"/>
      <c r="D115" s="27"/>
      <c r="E115" s="27"/>
      <c r="F115" s="27"/>
      <c r="G115" s="27"/>
      <c r="M115" s="27"/>
      <c r="N115" s="27"/>
      <c r="O115" s="27"/>
      <c r="P115" s="27"/>
      <c r="U115" s="27"/>
      <c r="Y115" s="27"/>
      <c r="Z115" s="27"/>
      <c r="AA115" s="27"/>
      <c r="AB115" s="27"/>
    </row>
    <row r="116" ht="15.75" customHeight="1">
      <c r="A116" s="27"/>
      <c r="B116" s="27"/>
      <c r="C116" s="27"/>
      <c r="D116" s="27"/>
      <c r="E116" s="27"/>
      <c r="F116" s="27"/>
      <c r="G116" s="27"/>
      <c r="M116" s="27"/>
      <c r="N116" s="27"/>
      <c r="O116" s="27"/>
      <c r="P116" s="27"/>
      <c r="U116" s="27"/>
      <c r="Y116" s="27"/>
      <c r="Z116" s="27"/>
      <c r="AA116" s="27"/>
      <c r="AB116" s="27"/>
    </row>
    <row r="117" ht="15.75" customHeight="1">
      <c r="A117" s="27"/>
      <c r="B117" s="27"/>
      <c r="C117" s="27"/>
      <c r="D117" s="27"/>
      <c r="E117" s="27"/>
      <c r="F117" s="27"/>
      <c r="G117" s="27"/>
      <c r="M117" s="27"/>
      <c r="N117" s="27"/>
      <c r="O117" s="27"/>
      <c r="P117" s="27"/>
      <c r="U117" s="27"/>
      <c r="Y117" s="27"/>
      <c r="Z117" s="27"/>
      <c r="AA117" s="27"/>
      <c r="AB117" s="27"/>
    </row>
    <row r="118" ht="15.75" customHeight="1">
      <c r="A118" s="27"/>
      <c r="B118" s="27"/>
      <c r="C118" s="27"/>
      <c r="D118" s="27"/>
      <c r="E118" s="27"/>
      <c r="F118" s="27"/>
      <c r="G118" s="27"/>
      <c r="M118" s="27"/>
      <c r="N118" s="27"/>
      <c r="O118" s="27"/>
      <c r="P118" s="27"/>
      <c r="U118" s="27"/>
      <c r="Y118" s="27"/>
      <c r="Z118" s="27"/>
      <c r="AA118" s="27"/>
      <c r="AB118" s="27"/>
    </row>
    <row r="119" ht="15.75" customHeight="1">
      <c r="A119" s="27"/>
      <c r="B119" s="27"/>
      <c r="C119" s="27"/>
      <c r="D119" s="27"/>
      <c r="E119" s="27"/>
      <c r="F119" s="27"/>
      <c r="G119" s="27"/>
      <c r="M119" s="27"/>
      <c r="N119" s="27"/>
      <c r="O119" s="27"/>
      <c r="P119" s="27"/>
      <c r="U119" s="27"/>
      <c r="Y119" s="27"/>
      <c r="Z119" s="27"/>
      <c r="AA119" s="27"/>
      <c r="AB119" s="27"/>
    </row>
    <row r="120" ht="15.75" customHeight="1">
      <c r="A120" s="27"/>
      <c r="B120" s="27"/>
      <c r="C120" s="27"/>
      <c r="D120" s="27"/>
      <c r="E120" s="27"/>
      <c r="F120" s="27"/>
      <c r="G120" s="27"/>
      <c r="M120" s="27"/>
      <c r="N120" s="27"/>
      <c r="O120" s="27"/>
      <c r="P120" s="27"/>
      <c r="U120" s="27"/>
      <c r="Y120" s="27"/>
      <c r="Z120" s="27"/>
      <c r="AA120" s="27"/>
      <c r="AB120" s="27"/>
    </row>
    <row r="121" ht="15.75" customHeight="1">
      <c r="A121" s="27"/>
      <c r="B121" s="27"/>
      <c r="C121" s="27"/>
      <c r="D121" s="27"/>
      <c r="E121" s="27"/>
      <c r="F121" s="27"/>
      <c r="G121" s="27"/>
      <c r="M121" s="27"/>
      <c r="N121" s="27"/>
      <c r="O121" s="27"/>
      <c r="P121" s="27"/>
      <c r="U121" s="27"/>
      <c r="Y121" s="27"/>
      <c r="Z121" s="27"/>
      <c r="AA121" s="27"/>
      <c r="AB121" s="27"/>
    </row>
    <row r="122" ht="15.75" customHeight="1">
      <c r="A122" s="27"/>
      <c r="B122" s="27"/>
      <c r="C122" s="27"/>
      <c r="D122" s="27"/>
      <c r="E122" s="27"/>
      <c r="F122" s="27"/>
      <c r="G122" s="27"/>
      <c r="M122" s="27"/>
      <c r="N122" s="27"/>
      <c r="O122" s="27"/>
      <c r="P122" s="27"/>
      <c r="U122" s="27"/>
      <c r="Y122" s="27"/>
      <c r="Z122" s="27"/>
      <c r="AA122" s="27"/>
      <c r="AB122" s="27"/>
    </row>
    <row r="123" ht="15.75" customHeight="1">
      <c r="A123" s="27"/>
      <c r="B123" s="27"/>
      <c r="C123" s="27"/>
      <c r="D123" s="27"/>
      <c r="E123" s="27"/>
      <c r="F123" s="27"/>
      <c r="G123" s="27"/>
      <c r="M123" s="27"/>
      <c r="N123" s="27"/>
      <c r="O123" s="27"/>
      <c r="P123" s="27"/>
      <c r="U123" s="27"/>
      <c r="Y123" s="27"/>
      <c r="Z123" s="27"/>
      <c r="AA123" s="27"/>
      <c r="AB123" s="27"/>
    </row>
    <row r="124" ht="15.75" customHeight="1">
      <c r="A124" s="27"/>
      <c r="B124" s="27"/>
      <c r="C124" s="27"/>
      <c r="D124" s="27"/>
      <c r="E124" s="27"/>
      <c r="F124" s="27"/>
      <c r="G124" s="27"/>
      <c r="M124" s="27"/>
      <c r="N124" s="27"/>
      <c r="O124" s="27"/>
      <c r="P124" s="27"/>
      <c r="U124" s="27"/>
      <c r="Y124" s="27"/>
      <c r="Z124" s="27"/>
      <c r="AA124" s="27"/>
      <c r="AB124" s="27"/>
    </row>
    <row r="125" ht="15.75" customHeight="1">
      <c r="A125" s="27"/>
      <c r="B125" s="27"/>
      <c r="C125" s="27"/>
      <c r="D125" s="27"/>
      <c r="E125" s="27"/>
      <c r="F125" s="27"/>
      <c r="G125" s="27"/>
      <c r="M125" s="27"/>
      <c r="N125" s="27"/>
      <c r="O125" s="27"/>
      <c r="P125" s="27"/>
      <c r="U125" s="27"/>
      <c r="Y125" s="27"/>
      <c r="Z125" s="27"/>
      <c r="AA125" s="27"/>
      <c r="AB125" s="27"/>
    </row>
    <row r="126" ht="15.75" customHeight="1">
      <c r="A126" s="27"/>
      <c r="B126" s="27"/>
      <c r="C126" s="27"/>
      <c r="D126" s="27"/>
      <c r="E126" s="27"/>
      <c r="F126" s="27"/>
      <c r="G126" s="27"/>
      <c r="M126" s="27"/>
      <c r="N126" s="27"/>
      <c r="O126" s="27"/>
      <c r="P126" s="27"/>
      <c r="U126" s="27"/>
      <c r="Y126" s="27"/>
      <c r="Z126" s="27"/>
      <c r="AA126" s="27"/>
      <c r="AB126" s="27"/>
    </row>
    <row r="127" ht="15.75" customHeight="1">
      <c r="A127" s="27"/>
      <c r="B127" s="27"/>
      <c r="C127" s="27"/>
      <c r="D127" s="27"/>
      <c r="E127" s="27"/>
      <c r="F127" s="27"/>
      <c r="G127" s="27"/>
      <c r="M127" s="27"/>
      <c r="N127" s="27"/>
      <c r="O127" s="27"/>
      <c r="P127" s="27"/>
      <c r="U127" s="27"/>
      <c r="Y127" s="27"/>
      <c r="Z127" s="27"/>
      <c r="AA127" s="27"/>
      <c r="AB127" s="27"/>
    </row>
    <row r="128" ht="15.75" customHeight="1">
      <c r="A128" s="27"/>
      <c r="B128" s="27"/>
      <c r="C128" s="27"/>
      <c r="D128" s="27"/>
      <c r="E128" s="27"/>
      <c r="F128" s="27"/>
      <c r="G128" s="27"/>
      <c r="M128" s="27"/>
      <c r="N128" s="27"/>
      <c r="O128" s="27"/>
      <c r="P128" s="27"/>
      <c r="U128" s="27"/>
      <c r="Y128" s="27"/>
      <c r="Z128" s="27"/>
      <c r="AA128" s="27"/>
      <c r="AB128" s="27"/>
    </row>
    <row r="129" ht="15.75" customHeight="1">
      <c r="A129" s="27"/>
      <c r="B129" s="27"/>
      <c r="C129" s="27"/>
      <c r="D129" s="27"/>
      <c r="E129" s="27"/>
      <c r="F129" s="27"/>
      <c r="G129" s="27"/>
      <c r="M129" s="27"/>
      <c r="N129" s="27"/>
      <c r="O129" s="27"/>
      <c r="P129" s="27"/>
      <c r="U129" s="27"/>
      <c r="Y129" s="27"/>
      <c r="Z129" s="27"/>
      <c r="AA129" s="27"/>
      <c r="AB129" s="27"/>
    </row>
    <row r="130" ht="15.75" customHeight="1">
      <c r="A130" s="27"/>
      <c r="B130" s="27"/>
      <c r="C130" s="27"/>
      <c r="D130" s="27"/>
      <c r="E130" s="27"/>
      <c r="F130" s="27"/>
      <c r="G130" s="27"/>
      <c r="M130" s="27"/>
      <c r="N130" s="27"/>
      <c r="O130" s="27"/>
      <c r="P130" s="27"/>
      <c r="U130" s="27"/>
      <c r="Y130" s="27"/>
      <c r="Z130" s="27"/>
      <c r="AA130" s="27"/>
      <c r="AB130" s="27"/>
    </row>
    <row r="131" ht="15.75" customHeight="1">
      <c r="A131" s="27"/>
      <c r="B131" s="27"/>
      <c r="C131" s="27"/>
      <c r="D131" s="27"/>
      <c r="E131" s="27"/>
      <c r="F131" s="27"/>
      <c r="G131" s="27"/>
      <c r="M131" s="27"/>
      <c r="N131" s="27"/>
      <c r="O131" s="27"/>
      <c r="P131" s="27"/>
      <c r="U131" s="27"/>
      <c r="Y131" s="27"/>
      <c r="Z131" s="27"/>
      <c r="AA131" s="27"/>
      <c r="AB131" s="27"/>
    </row>
    <row r="132" ht="15.75" customHeight="1">
      <c r="A132" s="27"/>
      <c r="B132" s="27"/>
      <c r="C132" s="27"/>
      <c r="D132" s="27"/>
      <c r="E132" s="27"/>
      <c r="F132" s="27"/>
      <c r="G132" s="27"/>
      <c r="M132" s="27"/>
      <c r="N132" s="27"/>
      <c r="O132" s="27"/>
      <c r="P132" s="27"/>
      <c r="U132" s="27"/>
      <c r="Y132" s="27"/>
      <c r="Z132" s="27"/>
      <c r="AA132" s="27"/>
      <c r="AB132" s="27"/>
    </row>
    <row r="133" ht="15.75" customHeight="1">
      <c r="A133" s="27"/>
      <c r="B133" s="27"/>
      <c r="C133" s="27"/>
      <c r="D133" s="27"/>
      <c r="E133" s="27"/>
      <c r="F133" s="27"/>
      <c r="G133" s="27"/>
      <c r="M133" s="27"/>
      <c r="N133" s="27"/>
      <c r="O133" s="27"/>
      <c r="P133" s="27"/>
      <c r="U133" s="27"/>
      <c r="Y133" s="27"/>
      <c r="Z133" s="27"/>
      <c r="AA133" s="27"/>
      <c r="AB133" s="27"/>
    </row>
    <row r="134" ht="15.75" customHeight="1">
      <c r="A134" s="27"/>
      <c r="B134" s="27"/>
      <c r="C134" s="27"/>
      <c r="D134" s="27"/>
      <c r="E134" s="27"/>
      <c r="F134" s="27"/>
      <c r="G134" s="27"/>
      <c r="M134" s="27"/>
      <c r="N134" s="27"/>
      <c r="O134" s="27"/>
      <c r="P134" s="27"/>
      <c r="U134" s="27"/>
      <c r="Y134" s="27"/>
      <c r="Z134" s="27"/>
      <c r="AA134" s="27"/>
      <c r="AB134" s="27"/>
    </row>
    <row r="135" ht="15.75" customHeight="1">
      <c r="A135" s="27"/>
      <c r="B135" s="27"/>
      <c r="C135" s="27"/>
      <c r="D135" s="27"/>
      <c r="E135" s="27"/>
      <c r="F135" s="27"/>
      <c r="G135" s="27"/>
      <c r="M135" s="27"/>
      <c r="N135" s="27"/>
      <c r="O135" s="27"/>
      <c r="P135" s="27"/>
      <c r="U135" s="27"/>
      <c r="Y135" s="27"/>
      <c r="Z135" s="27"/>
      <c r="AA135" s="27"/>
      <c r="AB135" s="27"/>
    </row>
    <row r="136" ht="15.75" customHeight="1">
      <c r="A136" s="27"/>
      <c r="B136" s="27"/>
      <c r="C136" s="27"/>
      <c r="D136" s="27"/>
      <c r="E136" s="27"/>
      <c r="F136" s="27"/>
      <c r="G136" s="27"/>
      <c r="M136" s="27"/>
      <c r="N136" s="27"/>
      <c r="O136" s="27"/>
      <c r="P136" s="27"/>
      <c r="U136" s="27"/>
      <c r="Y136" s="27"/>
      <c r="Z136" s="27"/>
      <c r="AA136" s="27"/>
      <c r="AB136" s="27"/>
    </row>
    <row r="137" ht="15.75" customHeight="1">
      <c r="A137" s="27"/>
      <c r="B137" s="27"/>
      <c r="C137" s="27"/>
      <c r="D137" s="27"/>
      <c r="E137" s="27"/>
      <c r="F137" s="27"/>
      <c r="G137" s="27"/>
      <c r="M137" s="27"/>
      <c r="N137" s="27"/>
      <c r="O137" s="27"/>
      <c r="P137" s="27"/>
      <c r="U137" s="27"/>
      <c r="Y137" s="27"/>
      <c r="Z137" s="27"/>
      <c r="AA137" s="27"/>
      <c r="AB137" s="27"/>
    </row>
    <row r="138" ht="15.75" customHeight="1">
      <c r="A138" s="27"/>
      <c r="B138" s="27"/>
      <c r="C138" s="27"/>
      <c r="D138" s="27"/>
      <c r="E138" s="27"/>
      <c r="F138" s="27"/>
      <c r="G138" s="27"/>
      <c r="M138" s="27"/>
      <c r="N138" s="27"/>
      <c r="O138" s="27"/>
      <c r="P138" s="27"/>
      <c r="U138" s="27"/>
      <c r="Y138" s="27"/>
      <c r="Z138" s="27"/>
      <c r="AA138" s="27"/>
      <c r="AB138" s="27"/>
    </row>
    <row r="139" ht="15.75" customHeight="1">
      <c r="A139" s="27"/>
      <c r="B139" s="27"/>
      <c r="C139" s="27"/>
      <c r="D139" s="27"/>
      <c r="E139" s="27"/>
      <c r="F139" s="27"/>
      <c r="G139" s="27"/>
      <c r="M139" s="27"/>
      <c r="N139" s="27"/>
      <c r="O139" s="27"/>
      <c r="P139" s="27"/>
      <c r="U139" s="27"/>
      <c r="Y139" s="27"/>
      <c r="Z139" s="27"/>
      <c r="AA139" s="27"/>
      <c r="AB139" s="27"/>
    </row>
    <row r="140" ht="15.75" customHeight="1">
      <c r="A140" s="27"/>
      <c r="B140" s="27"/>
      <c r="C140" s="27"/>
      <c r="D140" s="27"/>
      <c r="E140" s="27"/>
      <c r="F140" s="27"/>
      <c r="G140" s="27"/>
      <c r="M140" s="27"/>
      <c r="N140" s="27"/>
      <c r="O140" s="27"/>
      <c r="P140" s="27"/>
      <c r="U140" s="27"/>
      <c r="Y140" s="27"/>
      <c r="Z140" s="27"/>
      <c r="AA140" s="27"/>
      <c r="AB140" s="27"/>
    </row>
    <row r="141" ht="15.75" customHeight="1">
      <c r="A141" s="27"/>
      <c r="B141" s="27"/>
      <c r="C141" s="27"/>
      <c r="D141" s="27"/>
      <c r="E141" s="27"/>
      <c r="F141" s="27"/>
      <c r="G141" s="27"/>
      <c r="M141" s="27"/>
      <c r="N141" s="27"/>
      <c r="O141" s="27"/>
      <c r="P141" s="27"/>
      <c r="U141" s="27"/>
      <c r="Y141" s="27"/>
      <c r="Z141" s="27"/>
      <c r="AA141" s="27"/>
      <c r="AB141" s="27"/>
    </row>
    <row r="142" ht="15.75" customHeight="1">
      <c r="A142" s="27"/>
      <c r="B142" s="27"/>
      <c r="C142" s="27"/>
      <c r="D142" s="27"/>
      <c r="E142" s="27"/>
      <c r="F142" s="27"/>
      <c r="G142" s="27"/>
      <c r="M142" s="27"/>
      <c r="N142" s="27"/>
      <c r="O142" s="27"/>
      <c r="P142" s="27"/>
      <c r="U142" s="27"/>
      <c r="Y142" s="27"/>
      <c r="Z142" s="27"/>
      <c r="AA142" s="27"/>
      <c r="AB142" s="27"/>
    </row>
    <row r="143" ht="15.75" customHeight="1">
      <c r="A143" s="27"/>
      <c r="B143" s="27"/>
      <c r="C143" s="27"/>
      <c r="D143" s="27"/>
      <c r="E143" s="27"/>
      <c r="F143" s="27"/>
      <c r="G143" s="27"/>
      <c r="M143" s="27"/>
      <c r="N143" s="27"/>
      <c r="O143" s="27"/>
      <c r="P143" s="27"/>
      <c r="U143" s="27"/>
      <c r="Y143" s="27"/>
      <c r="Z143" s="27"/>
      <c r="AA143" s="27"/>
      <c r="AB143" s="27"/>
    </row>
    <row r="144" ht="15.75" customHeight="1">
      <c r="A144" s="27"/>
      <c r="B144" s="27"/>
      <c r="C144" s="27"/>
      <c r="D144" s="27"/>
      <c r="E144" s="27"/>
      <c r="F144" s="27"/>
      <c r="G144" s="27"/>
      <c r="M144" s="27"/>
      <c r="N144" s="27"/>
      <c r="O144" s="27"/>
      <c r="P144" s="27"/>
      <c r="U144" s="27"/>
      <c r="Y144" s="27"/>
      <c r="Z144" s="27"/>
      <c r="AA144" s="27"/>
      <c r="AB144" s="27"/>
    </row>
    <row r="145" ht="15.75" customHeight="1">
      <c r="A145" s="27"/>
      <c r="B145" s="27"/>
      <c r="C145" s="27"/>
      <c r="D145" s="27"/>
      <c r="E145" s="27"/>
      <c r="F145" s="27"/>
      <c r="G145" s="27"/>
      <c r="M145" s="27"/>
      <c r="N145" s="27"/>
      <c r="O145" s="27"/>
      <c r="P145" s="27"/>
      <c r="U145" s="27"/>
      <c r="Y145" s="27"/>
      <c r="Z145" s="27"/>
      <c r="AA145" s="27"/>
      <c r="AB145" s="27"/>
    </row>
    <row r="146" ht="15.75" customHeight="1">
      <c r="A146" s="27"/>
      <c r="B146" s="27"/>
      <c r="C146" s="27"/>
      <c r="D146" s="27"/>
      <c r="E146" s="27"/>
      <c r="F146" s="27"/>
      <c r="G146" s="27"/>
      <c r="M146" s="27"/>
      <c r="N146" s="27"/>
      <c r="O146" s="27"/>
      <c r="P146" s="27"/>
      <c r="U146" s="27"/>
      <c r="Y146" s="27"/>
      <c r="Z146" s="27"/>
      <c r="AA146" s="27"/>
      <c r="AB146" s="27"/>
    </row>
    <row r="147" ht="15.75" customHeight="1">
      <c r="A147" s="27"/>
      <c r="B147" s="27"/>
      <c r="C147" s="27"/>
      <c r="D147" s="27"/>
      <c r="E147" s="27"/>
      <c r="F147" s="27"/>
      <c r="G147" s="27"/>
      <c r="M147" s="27"/>
      <c r="N147" s="27"/>
      <c r="O147" s="27"/>
      <c r="P147" s="27"/>
      <c r="U147" s="27"/>
      <c r="Y147" s="27"/>
      <c r="Z147" s="27"/>
      <c r="AA147" s="27"/>
      <c r="AB147" s="27"/>
    </row>
    <row r="148" ht="15.75" customHeight="1">
      <c r="A148" s="27"/>
      <c r="B148" s="27"/>
      <c r="C148" s="27"/>
      <c r="D148" s="27"/>
      <c r="E148" s="27"/>
      <c r="F148" s="27"/>
      <c r="G148" s="27"/>
      <c r="M148" s="27"/>
      <c r="N148" s="27"/>
      <c r="O148" s="27"/>
      <c r="P148" s="27"/>
      <c r="U148" s="27"/>
      <c r="Y148" s="27"/>
      <c r="Z148" s="27"/>
      <c r="AA148" s="27"/>
      <c r="AB148" s="27"/>
    </row>
    <row r="149" ht="15.75" customHeight="1">
      <c r="A149" s="27"/>
      <c r="B149" s="27"/>
      <c r="C149" s="27"/>
      <c r="D149" s="27"/>
      <c r="E149" s="27"/>
      <c r="F149" s="27"/>
      <c r="G149" s="27"/>
      <c r="M149" s="27"/>
      <c r="N149" s="27"/>
      <c r="O149" s="27"/>
      <c r="P149" s="27"/>
      <c r="U149" s="27"/>
      <c r="Y149" s="27"/>
      <c r="Z149" s="27"/>
      <c r="AA149" s="27"/>
      <c r="AB149" s="27"/>
    </row>
    <row r="150" ht="15.75" customHeight="1">
      <c r="A150" s="27"/>
      <c r="B150" s="27"/>
      <c r="C150" s="27"/>
      <c r="D150" s="27"/>
      <c r="E150" s="27"/>
      <c r="F150" s="27"/>
      <c r="G150" s="27"/>
      <c r="M150" s="27"/>
      <c r="N150" s="27"/>
      <c r="O150" s="27"/>
      <c r="P150" s="27"/>
      <c r="U150" s="27"/>
      <c r="Y150" s="27"/>
      <c r="Z150" s="27"/>
      <c r="AA150" s="27"/>
      <c r="AB150" s="27"/>
    </row>
    <row r="151" ht="15.75" customHeight="1">
      <c r="A151" s="27"/>
      <c r="B151" s="27"/>
      <c r="C151" s="27"/>
      <c r="D151" s="27"/>
      <c r="E151" s="27"/>
      <c r="F151" s="27"/>
      <c r="G151" s="27"/>
      <c r="M151" s="27"/>
      <c r="N151" s="27"/>
      <c r="O151" s="27"/>
      <c r="P151" s="27"/>
      <c r="U151" s="27"/>
      <c r="Y151" s="27"/>
      <c r="Z151" s="27"/>
      <c r="AA151" s="27"/>
      <c r="AB151" s="27"/>
    </row>
    <row r="152" ht="15.75" customHeight="1">
      <c r="A152" s="27"/>
      <c r="B152" s="27"/>
      <c r="C152" s="27"/>
      <c r="D152" s="27"/>
      <c r="E152" s="27"/>
      <c r="F152" s="27"/>
      <c r="G152" s="27"/>
      <c r="M152" s="27"/>
      <c r="N152" s="27"/>
      <c r="O152" s="27"/>
      <c r="P152" s="27"/>
      <c r="U152" s="27"/>
      <c r="Y152" s="27"/>
      <c r="Z152" s="27"/>
      <c r="AA152" s="27"/>
      <c r="AB152" s="27"/>
    </row>
    <row r="153" ht="15.75" customHeight="1">
      <c r="A153" s="27"/>
      <c r="B153" s="27"/>
      <c r="C153" s="27"/>
      <c r="D153" s="27"/>
      <c r="E153" s="27"/>
      <c r="F153" s="27"/>
      <c r="G153" s="27"/>
      <c r="M153" s="27"/>
      <c r="N153" s="27"/>
      <c r="O153" s="27"/>
      <c r="P153" s="27"/>
      <c r="U153" s="27"/>
      <c r="Y153" s="27"/>
      <c r="Z153" s="27"/>
      <c r="AA153" s="27"/>
      <c r="AB153" s="27"/>
    </row>
    <row r="154" ht="15.75" customHeight="1">
      <c r="A154" s="27"/>
      <c r="B154" s="27"/>
      <c r="C154" s="27"/>
      <c r="D154" s="27"/>
      <c r="E154" s="27"/>
      <c r="F154" s="27"/>
      <c r="G154" s="27"/>
      <c r="M154" s="27"/>
      <c r="N154" s="27"/>
      <c r="O154" s="27"/>
      <c r="P154" s="27"/>
      <c r="U154" s="27"/>
      <c r="Y154" s="27"/>
      <c r="Z154" s="27"/>
      <c r="AA154" s="27"/>
      <c r="AB154" s="27"/>
    </row>
    <row r="155" ht="15.75" customHeight="1">
      <c r="A155" s="27"/>
      <c r="B155" s="27"/>
      <c r="C155" s="27"/>
      <c r="D155" s="27"/>
      <c r="E155" s="27"/>
      <c r="F155" s="27"/>
      <c r="G155" s="27"/>
      <c r="M155" s="27"/>
      <c r="N155" s="27"/>
      <c r="O155" s="27"/>
      <c r="P155" s="27"/>
      <c r="U155" s="27"/>
      <c r="Y155" s="27"/>
      <c r="Z155" s="27"/>
      <c r="AA155" s="27"/>
      <c r="AB155" s="27"/>
    </row>
    <row r="156" ht="15.75" customHeight="1">
      <c r="A156" s="27"/>
      <c r="B156" s="27"/>
      <c r="C156" s="27"/>
      <c r="D156" s="27"/>
      <c r="E156" s="27"/>
      <c r="F156" s="27"/>
      <c r="G156" s="27"/>
      <c r="M156" s="27"/>
      <c r="N156" s="27"/>
      <c r="O156" s="27"/>
      <c r="P156" s="27"/>
      <c r="U156" s="27"/>
      <c r="Y156" s="27"/>
      <c r="Z156" s="27"/>
      <c r="AA156" s="27"/>
      <c r="AB156" s="27"/>
    </row>
    <row r="157" ht="15.75" customHeight="1">
      <c r="A157" s="27"/>
      <c r="B157" s="27"/>
      <c r="C157" s="27"/>
      <c r="D157" s="27"/>
      <c r="E157" s="27"/>
      <c r="F157" s="27"/>
      <c r="G157" s="27"/>
      <c r="M157" s="27"/>
      <c r="N157" s="27"/>
      <c r="O157" s="27"/>
      <c r="P157" s="27"/>
      <c r="U157" s="27"/>
      <c r="Y157" s="27"/>
      <c r="Z157" s="27"/>
      <c r="AA157" s="27"/>
      <c r="AB157" s="27"/>
    </row>
    <row r="158" ht="15.75" customHeight="1">
      <c r="A158" s="27"/>
      <c r="B158" s="27"/>
      <c r="C158" s="27"/>
      <c r="D158" s="27"/>
      <c r="E158" s="27"/>
      <c r="F158" s="27"/>
      <c r="G158" s="27"/>
      <c r="M158" s="27"/>
      <c r="N158" s="27"/>
      <c r="O158" s="27"/>
      <c r="P158" s="27"/>
      <c r="U158" s="27"/>
      <c r="Y158" s="27"/>
      <c r="Z158" s="27"/>
      <c r="AA158" s="27"/>
      <c r="AB158" s="27"/>
    </row>
    <row r="159" ht="15.75" customHeight="1">
      <c r="A159" s="27"/>
      <c r="B159" s="27"/>
      <c r="C159" s="27"/>
      <c r="D159" s="27"/>
      <c r="E159" s="27"/>
      <c r="F159" s="27"/>
      <c r="G159" s="27"/>
      <c r="M159" s="27"/>
      <c r="N159" s="27"/>
      <c r="O159" s="27"/>
      <c r="P159" s="27"/>
      <c r="U159" s="27"/>
      <c r="Y159" s="27"/>
      <c r="Z159" s="27"/>
      <c r="AA159" s="27"/>
      <c r="AB159" s="27"/>
    </row>
    <row r="160" ht="15.75" customHeight="1">
      <c r="A160" s="27"/>
      <c r="B160" s="27"/>
      <c r="C160" s="27"/>
      <c r="D160" s="27"/>
      <c r="E160" s="27"/>
      <c r="F160" s="27"/>
      <c r="G160" s="27"/>
      <c r="M160" s="27"/>
      <c r="N160" s="27"/>
      <c r="O160" s="27"/>
      <c r="P160" s="27"/>
      <c r="U160" s="27"/>
      <c r="Y160" s="27"/>
      <c r="Z160" s="27"/>
      <c r="AA160" s="27"/>
      <c r="AB160" s="27"/>
    </row>
    <row r="161" ht="15.75" customHeight="1">
      <c r="A161" s="27"/>
      <c r="B161" s="27"/>
      <c r="C161" s="27"/>
      <c r="D161" s="27"/>
      <c r="E161" s="27"/>
      <c r="F161" s="27"/>
      <c r="G161" s="27"/>
      <c r="M161" s="27"/>
      <c r="N161" s="27"/>
      <c r="O161" s="27"/>
      <c r="P161" s="27"/>
      <c r="U161" s="27"/>
      <c r="Y161" s="27"/>
      <c r="Z161" s="27"/>
      <c r="AA161" s="27"/>
      <c r="AB161" s="27"/>
    </row>
    <row r="162" ht="15.75" customHeight="1">
      <c r="A162" s="27"/>
      <c r="B162" s="27"/>
      <c r="C162" s="27"/>
      <c r="D162" s="27"/>
      <c r="E162" s="27"/>
      <c r="F162" s="27"/>
      <c r="G162" s="27"/>
      <c r="M162" s="27"/>
      <c r="N162" s="27"/>
      <c r="O162" s="27"/>
      <c r="P162" s="27"/>
      <c r="U162" s="27"/>
      <c r="Y162" s="27"/>
      <c r="Z162" s="27"/>
      <c r="AA162" s="27"/>
      <c r="AB162" s="27"/>
    </row>
    <row r="163" ht="15.75" customHeight="1">
      <c r="A163" s="27"/>
      <c r="B163" s="27"/>
      <c r="C163" s="27"/>
      <c r="D163" s="27"/>
      <c r="E163" s="27"/>
      <c r="F163" s="27"/>
      <c r="G163" s="27"/>
      <c r="M163" s="27"/>
      <c r="N163" s="27"/>
      <c r="O163" s="27"/>
      <c r="P163" s="27"/>
      <c r="U163" s="27"/>
      <c r="Y163" s="27"/>
      <c r="Z163" s="27"/>
      <c r="AA163" s="27"/>
      <c r="AB163" s="27"/>
    </row>
    <row r="164" ht="15.75" customHeight="1">
      <c r="A164" s="27"/>
      <c r="B164" s="27"/>
      <c r="C164" s="27"/>
      <c r="D164" s="27"/>
      <c r="E164" s="27"/>
      <c r="F164" s="27"/>
      <c r="G164" s="27"/>
      <c r="M164" s="27"/>
      <c r="N164" s="27"/>
      <c r="O164" s="27"/>
      <c r="P164" s="27"/>
      <c r="U164" s="27"/>
      <c r="Y164" s="27"/>
      <c r="Z164" s="27"/>
      <c r="AA164" s="27"/>
      <c r="AB164" s="27"/>
    </row>
    <row r="165" ht="15.75" customHeight="1">
      <c r="A165" s="27"/>
      <c r="B165" s="27"/>
      <c r="C165" s="27"/>
      <c r="D165" s="27"/>
      <c r="E165" s="27"/>
      <c r="F165" s="27"/>
      <c r="G165" s="27"/>
      <c r="M165" s="27"/>
      <c r="N165" s="27"/>
      <c r="O165" s="27"/>
      <c r="P165" s="27"/>
      <c r="U165" s="27"/>
      <c r="Y165" s="27"/>
      <c r="Z165" s="27"/>
      <c r="AA165" s="27"/>
      <c r="AB165" s="27"/>
    </row>
    <row r="166" ht="15.75" customHeight="1">
      <c r="A166" s="27"/>
      <c r="B166" s="27"/>
      <c r="C166" s="27"/>
      <c r="D166" s="27"/>
      <c r="E166" s="27"/>
      <c r="F166" s="27"/>
      <c r="G166" s="27"/>
      <c r="M166" s="27"/>
      <c r="N166" s="27"/>
      <c r="O166" s="27"/>
      <c r="P166" s="27"/>
      <c r="U166" s="27"/>
      <c r="Y166" s="27"/>
      <c r="Z166" s="27"/>
      <c r="AA166" s="27"/>
      <c r="AB166" s="27"/>
    </row>
    <row r="167" ht="15.75" customHeight="1">
      <c r="A167" s="27"/>
      <c r="B167" s="27"/>
      <c r="C167" s="27"/>
      <c r="D167" s="27"/>
      <c r="E167" s="27"/>
      <c r="F167" s="27"/>
      <c r="G167" s="27"/>
      <c r="M167" s="27"/>
      <c r="N167" s="27"/>
      <c r="O167" s="27"/>
      <c r="P167" s="27"/>
      <c r="U167" s="27"/>
      <c r="Y167" s="27"/>
      <c r="Z167" s="27"/>
      <c r="AA167" s="27"/>
      <c r="AB167" s="27"/>
    </row>
    <row r="168" ht="15.75" customHeight="1">
      <c r="A168" s="27"/>
      <c r="B168" s="27"/>
      <c r="C168" s="27"/>
      <c r="D168" s="27"/>
      <c r="E168" s="27"/>
      <c r="F168" s="27"/>
      <c r="G168" s="27"/>
      <c r="M168" s="27"/>
      <c r="N168" s="27"/>
      <c r="O168" s="27"/>
      <c r="P168" s="27"/>
      <c r="U168" s="27"/>
      <c r="Y168" s="27"/>
      <c r="Z168" s="27"/>
      <c r="AA168" s="27"/>
      <c r="AB168" s="27"/>
    </row>
    <row r="169" ht="15.75" customHeight="1">
      <c r="A169" s="27"/>
      <c r="B169" s="27"/>
      <c r="C169" s="27"/>
      <c r="D169" s="27"/>
      <c r="E169" s="27"/>
      <c r="F169" s="27"/>
      <c r="G169" s="27"/>
      <c r="M169" s="27"/>
      <c r="N169" s="27"/>
      <c r="O169" s="27"/>
      <c r="P169" s="27"/>
      <c r="U169" s="27"/>
      <c r="Y169" s="27"/>
      <c r="Z169" s="27"/>
      <c r="AA169" s="27"/>
      <c r="AB169" s="27"/>
    </row>
    <row r="170" ht="15.75" customHeight="1">
      <c r="A170" s="27"/>
      <c r="B170" s="27"/>
      <c r="C170" s="27"/>
      <c r="D170" s="27"/>
      <c r="E170" s="27"/>
      <c r="F170" s="27"/>
      <c r="G170" s="27"/>
      <c r="M170" s="27"/>
      <c r="N170" s="27"/>
      <c r="O170" s="27"/>
      <c r="P170" s="27"/>
      <c r="U170" s="27"/>
      <c r="Y170" s="27"/>
      <c r="Z170" s="27"/>
      <c r="AA170" s="27"/>
      <c r="AB170" s="27"/>
    </row>
    <row r="171" ht="15.75" customHeight="1">
      <c r="A171" s="27"/>
      <c r="B171" s="27"/>
      <c r="C171" s="27"/>
      <c r="D171" s="27"/>
      <c r="E171" s="27"/>
      <c r="F171" s="27"/>
      <c r="G171" s="27"/>
      <c r="M171" s="27"/>
      <c r="N171" s="27"/>
      <c r="O171" s="27"/>
      <c r="P171" s="27"/>
      <c r="U171" s="27"/>
      <c r="Y171" s="27"/>
      <c r="Z171" s="27"/>
      <c r="AA171" s="27"/>
      <c r="AB171" s="27"/>
    </row>
    <row r="172" ht="15.75" customHeight="1">
      <c r="A172" s="27"/>
      <c r="B172" s="27"/>
      <c r="C172" s="27"/>
      <c r="D172" s="27"/>
      <c r="E172" s="27"/>
      <c r="F172" s="27"/>
      <c r="G172" s="27"/>
      <c r="M172" s="27"/>
      <c r="N172" s="27"/>
      <c r="O172" s="27"/>
      <c r="P172" s="27"/>
      <c r="U172" s="27"/>
      <c r="Y172" s="27"/>
      <c r="Z172" s="27"/>
      <c r="AA172" s="27"/>
      <c r="AB172" s="27"/>
    </row>
    <row r="173" ht="15.75" customHeight="1">
      <c r="A173" s="27"/>
      <c r="B173" s="27"/>
      <c r="C173" s="27"/>
      <c r="D173" s="27"/>
      <c r="E173" s="27"/>
      <c r="F173" s="27"/>
      <c r="G173" s="27"/>
      <c r="M173" s="27"/>
      <c r="N173" s="27"/>
      <c r="O173" s="27"/>
      <c r="P173" s="27"/>
      <c r="U173" s="27"/>
      <c r="Y173" s="27"/>
      <c r="Z173" s="27"/>
      <c r="AA173" s="27"/>
      <c r="AB173" s="27"/>
    </row>
    <row r="174" ht="15.75" customHeight="1">
      <c r="A174" s="27"/>
      <c r="B174" s="27"/>
      <c r="C174" s="27"/>
      <c r="D174" s="27"/>
      <c r="E174" s="27"/>
      <c r="F174" s="27"/>
      <c r="G174" s="27"/>
      <c r="M174" s="27"/>
      <c r="N174" s="27"/>
      <c r="O174" s="27"/>
      <c r="P174" s="27"/>
      <c r="U174" s="27"/>
      <c r="Y174" s="27"/>
      <c r="Z174" s="27"/>
      <c r="AA174" s="27"/>
      <c r="AB174" s="27"/>
    </row>
    <row r="175" ht="15.75" customHeight="1">
      <c r="A175" s="27"/>
      <c r="B175" s="27"/>
      <c r="C175" s="27"/>
      <c r="D175" s="27"/>
      <c r="E175" s="27"/>
      <c r="F175" s="27"/>
      <c r="G175" s="27"/>
      <c r="M175" s="27"/>
      <c r="N175" s="27"/>
      <c r="O175" s="27"/>
      <c r="P175" s="27"/>
      <c r="U175" s="27"/>
      <c r="Y175" s="27"/>
      <c r="Z175" s="27"/>
      <c r="AA175" s="27"/>
      <c r="AB175" s="27"/>
    </row>
    <row r="176" ht="15.75" customHeight="1">
      <c r="A176" s="27"/>
      <c r="B176" s="27"/>
      <c r="C176" s="27"/>
      <c r="D176" s="27"/>
      <c r="E176" s="27"/>
      <c r="F176" s="27"/>
      <c r="G176" s="27"/>
      <c r="M176" s="27"/>
      <c r="N176" s="27"/>
      <c r="O176" s="27"/>
      <c r="P176" s="27"/>
      <c r="U176" s="27"/>
      <c r="Y176" s="27"/>
      <c r="Z176" s="27"/>
      <c r="AA176" s="27"/>
      <c r="AB176" s="27"/>
    </row>
    <row r="177" ht="15.75" customHeight="1">
      <c r="A177" s="27"/>
      <c r="B177" s="27"/>
      <c r="C177" s="27"/>
      <c r="D177" s="27"/>
      <c r="E177" s="27"/>
      <c r="F177" s="27"/>
      <c r="G177" s="27"/>
      <c r="M177" s="27"/>
      <c r="N177" s="27"/>
      <c r="O177" s="27"/>
      <c r="P177" s="27"/>
      <c r="U177" s="27"/>
      <c r="Y177" s="27"/>
      <c r="Z177" s="27"/>
      <c r="AA177" s="27"/>
      <c r="AB177" s="27"/>
    </row>
    <row r="178" ht="15.75" customHeight="1">
      <c r="A178" s="27"/>
      <c r="B178" s="27"/>
      <c r="C178" s="27"/>
      <c r="D178" s="27"/>
      <c r="E178" s="27"/>
      <c r="F178" s="27"/>
      <c r="G178" s="27"/>
      <c r="M178" s="27"/>
      <c r="N178" s="27"/>
      <c r="O178" s="27"/>
      <c r="P178" s="27"/>
      <c r="U178" s="27"/>
      <c r="Y178" s="27"/>
      <c r="Z178" s="27"/>
      <c r="AA178" s="27"/>
      <c r="AB178" s="27"/>
    </row>
    <row r="179" ht="15.75" customHeight="1">
      <c r="A179" s="27"/>
      <c r="B179" s="27"/>
      <c r="C179" s="27"/>
      <c r="D179" s="27"/>
      <c r="E179" s="27"/>
      <c r="F179" s="27"/>
      <c r="G179" s="27"/>
      <c r="M179" s="27"/>
      <c r="N179" s="27"/>
      <c r="O179" s="27"/>
      <c r="P179" s="27"/>
      <c r="U179" s="27"/>
      <c r="Y179" s="27"/>
      <c r="Z179" s="27"/>
      <c r="AA179" s="27"/>
      <c r="AB179" s="27"/>
    </row>
    <row r="180" ht="15.75" customHeight="1">
      <c r="A180" s="27"/>
      <c r="B180" s="27"/>
      <c r="C180" s="27"/>
      <c r="D180" s="27"/>
      <c r="E180" s="27"/>
      <c r="F180" s="27"/>
      <c r="G180" s="27"/>
      <c r="M180" s="27"/>
      <c r="N180" s="27"/>
      <c r="O180" s="27"/>
      <c r="P180" s="27"/>
      <c r="U180" s="27"/>
      <c r="Y180" s="27"/>
      <c r="Z180" s="27"/>
      <c r="AA180" s="27"/>
      <c r="AB180" s="27"/>
    </row>
    <row r="181" ht="15.75" customHeight="1">
      <c r="A181" s="27"/>
      <c r="B181" s="27"/>
      <c r="C181" s="27"/>
      <c r="D181" s="27"/>
      <c r="E181" s="27"/>
      <c r="F181" s="27"/>
      <c r="G181" s="27"/>
      <c r="M181" s="27"/>
      <c r="N181" s="27"/>
      <c r="O181" s="27"/>
      <c r="P181" s="27"/>
      <c r="U181" s="27"/>
      <c r="Y181" s="27"/>
      <c r="Z181" s="27"/>
      <c r="AA181" s="27"/>
      <c r="AB181" s="27"/>
    </row>
    <row r="182" ht="15.75" customHeight="1">
      <c r="A182" s="27"/>
      <c r="B182" s="27"/>
      <c r="C182" s="27"/>
      <c r="D182" s="27"/>
      <c r="E182" s="27"/>
      <c r="F182" s="27"/>
      <c r="G182" s="27"/>
      <c r="M182" s="27"/>
      <c r="N182" s="27"/>
      <c r="O182" s="27"/>
      <c r="P182" s="27"/>
      <c r="U182" s="27"/>
      <c r="Y182" s="27"/>
      <c r="Z182" s="27"/>
      <c r="AA182" s="27"/>
      <c r="AB182" s="27"/>
    </row>
    <row r="183" ht="15.75" customHeight="1">
      <c r="A183" s="27"/>
      <c r="B183" s="27"/>
      <c r="C183" s="27"/>
      <c r="D183" s="27"/>
      <c r="E183" s="27"/>
      <c r="F183" s="27"/>
      <c r="G183" s="27"/>
      <c r="M183" s="27"/>
      <c r="N183" s="27"/>
      <c r="O183" s="27"/>
      <c r="P183" s="27"/>
      <c r="U183" s="27"/>
      <c r="Y183" s="27"/>
      <c r="Z183" s="27"/>
      <c r="AA183" s="27"/>
      <c r="AB183" s="27"/>
    </row>
    <row r="184" ht="15.75" customHeight="1">
      <c r="A184" s="27"/>
      <c r="B184" s="27"/>
      <c r="C184" s="27"/>
      <c r="D184" s="27"/>
      <c r="E184" s="27"/>
      <c r="F184" s="27"/>
      <c r="G184" s="27"/>
      <c r="M184" s="27"/>
      <c r="N184" s="27"/>
      <c r="O184" s="27"/>
      <c r="P184" s="27"/>
      <c r="U184" s="27"/>
      <c r="Y184" s="27"/>
      <c r="Z184" s="27"/>
      <c r="AA184" s="27"/>
      <c r="AB184" s="27"/>
    </row>
    <row r="185" ht="15.75" customHeight="1">
      <c r="A185" s="27"/>
      <c r="B185" s="27"/>
      <c r="C185" s="27"/>
      <c r="D185" s="27"/>
      <c r="E185" s="27"/>
      <c r="F185" s="27"/>
      <c r="G185" s="27"/>
      <c r="M185" s="27"/>
      <c r="N185" s="27"/>
      <c r="O185" s="27"/>
      <c r="P185" s="27"/>
      <c r="U185" s="27"/>
      <c r="Y185" s="27"/>
      <c r="Z185" s="27"/>
      <c r="AA185" s="27"/>
      <c r="AB185" s="27"/>
    </row>
    <row r="186" ht="15.75" customHeight="1">
      <c r="A186" s="27"/>
      <c r="B186" s="27"/>
      <c r="C186" s="27"/>
      <c r="D186" s="27"/>
      <c r="E186" s="27"/>
      <c r="F186" s="27"/>
      <c r="G186" s="27"/>
      <c r="M186" s="27"/>
      <c r="N186" s="27"/>
      <c r="O186" s="27"/>
      <c r="P186" s="27"/>
      <c r="U186" s="27"/>
      <c r="Y186" s="27"/>
      <c r="Z186" s="27"/>
      <c r="AA186" s="27"/>
      <c r="AB186" s="27"/>
    </row>
    <row r="187" ht="15.75" customHeight="1">
      <c r="A187" s="27"/>
      <c r="B187" s="27"/>
      <c r="C187" s="27"/>
      <c r="D187" s="27"/>
      <c r="E187" s="27"/>
      <c r="F187" s="27"/>
      <c r="G187" s="27"/>
      <c r="M187" s="27"/>
      <c r="N187" s="27"/>
      <c r="O187" s="27"/>
      <c r="P187" s="27"/>
      <c r="U187" s="27"/>
      <c r="Y187" s="27"/>
      <c r="Z187" s="27"/>
      <c r="AA187" s="27"/>
      <c r="AB187" s="27"/>
    </row>
    <row r="188" ht="15.75" customHeight="1">
      <c r="A188" s="27"/>
      <c r="B188" s="27"/>
      <c r="C188" s="27"/>
      <c r="D188" s="27"/>
      <c r="E188" s="27"/>
      <c r="F188" s="27"/>
      <c r="G188" s="27"/>
      <c r="M188" s="27"/>
      <c r="N188" s="27"/>
      <c r="O188" s="27"/>
      <c r="P188" s="27"/>
      <c r="U188" s="27"/>
      <c r="Y188" s="27"/>
      <c r="Z188" s="27"/>
      <c r="AA188" s="27"/>
      <c r="AB188" s="27"/>
    </row>
    <row r="189" ht="15.75" customHeight="1">
      <c r="A189" s="27"/>
      <c r="B189" s="27"/>
      <c r="C189" s="27"/>
      <c r="D189" s="27"/>
      <c r="E189" s="27"/>
      <c r="F189" s="27"/>
      <c r="G189" s="27"/>
      <c r="M189" s="27"/>
      <c r="N189" s="27"/>
      <c r="O189" s="27"/>
      <c r="P189" s="27"/>
      <c r="U189" s="27"/>
      <c r="Y189" s="27"/>
      <c r="Z189" s="27"/>
      <c r="AA189" s="27"/>
      <c r="AB189" s="27"/>
    </row>
    <row r="190" ht="15.75" customHeight="1">
      <c r="A190" s="27"/>
      <c r="B190" s="27"/>
      <c r="C190" s="27"/>
      <c r="D190" s="27"/>
      <c r="E190" s="27"/>
      <c r="F190" s="27"/>
      <c r="G190" s="27"/>
      <c r="M190" s="27"/>
      <c r="N190" s="27"/>
      <c r="O190" s="27"/>
      <c r="P190" s="27"/>
      <c r="U190" s="27"/>
      <c r="Y190" s="27"/>
      <c r="Z190" s="27"/>
      <c r="AA190" s="27"/>
      <c r="AB190" s="27"/>
    </row>
    <row r="191" ht="15.75" customHeight="1">
      <c r="A191" s="27"/>
      <c r="B191" s="27"/>
      <c r="C191" s="27"/>
      <c r="D191" s="27"/>
      <c r="E191" s="27"/>
      <c r="F191" s="27"/>
      <c r="G191" s="27"/>
      <c r="M191" s="27"/>
      <c r="N191" s="27"/>
      <c r="O191" s="27"/>
      <c r="P191" s="27"/>
      <c r="U191" s="27"/>
      <c r="Y191" s="27"/>
      <c r="Z191" s="27"/>
      <c r="AA191" s="27"/>
      <c r="AB191" s="27"/>
    </row>
    <row r="192" ht="15.75" customHeight="1">
      <c r="A192" s="27"/>
      <c r="B192" s="27"/>
      <c r="C192" s="27"/>
      <c r="D192" s="27"/>
      <c r="E192" s="27"/>
      <c r="F192" s="27"/>
      <c r="G192" s="27"/>
      <c r="M192" s="27"/>
      <c r="N192" s="27"/>
      <c r="O192" s="27"/>
      <c r="P192" s="27"/>
      <c r="U192" s="27"/>
      <c r="Y192" s="27"/>
      <c r="Z192" s="27"/>
      <c r="AA192" s="27"/>
      <c r="AB192" s="27"/>
    </row>
    <row r="193" ht="15.75" customHeight="1">
      <c r="A193" s="27"/>
      <c r="B193" s="27"/>
      <c r="C193" s="27"/>
      <c r="D193" s="27"/>
      <c r="E193" s="27"/>
      <c r="F193" s="27"/>
      <c r="G193" s="27"/>
      <c r="M193" s="27"/>
      <c r="N193" s="27"/>
      <c r="O193" s="27"/>
      <c r="P193" s="27"/>
      <c r="U193" s="27"/>
      <c r="Y193" s="27"/>
      <c r="Z193" s="27"/>
      <c r="AA193" s="27"/>
      <c r="AB193" s="27"/>
    </row>
    <row r="194" ht="15.75" customHeight="1">
      <c r="A194" s="27"/>
      <c r="B194" s="27"/>
      <c r="C194" s="27"/>
      <c r="D194" s="27"/>
      <c r="E194" s="27"/>
      <c r="F194" s="27"/>
      <c r="G194" s="27"/>
      <c r="M194" s="27"/>
      <c r="N194" s="27"/>
      <c r="O194" s="27"/>
      <c r="P194" s="27"/>
      <c r="U194" s="27"/>
      <c r="Y194" s="27"/>
      <c r="Z194" s="27"/>
      <c r="AA194" s="27"/>
      <c r="AB194" s="27"/>
    </row>
    <row r="195" ht="15.75" customHeight="1">
      <c r="A195" s="27"/>
      <c r="B195" s="27"/>
      <c r="C195" s="27"/>
      <c r="D195" s="27"/>
      <c r="E195" s="27"/>
      <c r="F195" s="27"/>
      <c r="G195" s="27"/>
      <c r="M195" s="27"/>
      <c r="N195" s="27"/>
      <c r="O195" s="27"/>
      <c r="P195" s="27"/>
      <c r="U195" s="27"/>
      <c r="Y195" s="27"/>
      <c r="Z195" s="27"/>
      <c r="AA195" s="27"/>
      <c r="AB195" s="27"/>
    </row>
    <row r="196" ht="15.75" customHeight="1">
      <c r="A196" s="27"/>
      <c r="B196" s="27"/>
      <c r="C196" s="27"/>
      <c r="D196" s="27"/>
      <c r="E196" s="27"/>
      <c r="F196" s="27"/>
      <c r="G196" s="27"/>
      <c r="M196" s="27"/>
      <c r="N196" s="27"/>
      <c r="O196" s="27"/>
      <c r="P196" s="27"/>
      <c r="U196" s="27"/>
      <c r="Y196" s="27"/>
      <c r="Z196" s="27"/>
      <c r="AA196" s="27"/>
      <c r="AB196" s="27"/>
    </row>
    <row r="197" ht="15.75" customHeight="1">
      <c r="A197" s="27"/>
      <c r="B197" s="27"/>
      <c r="C197" s="27"/>
      <c r="D197" s="27"/>
      <c r="E197" s="27"/>
      <c r="F197" s="27"/>
      <c r="G197" s="27"/>
      <c r="M197" s="27"/>
      <c r="N197" s="27"/>
      <c r="O197" s="27"/>
      <c r="P197" s="27"/>
      <c r="U197" s="27"/>
      <c r="Y197" s="27"/>
      <c r="Z197" s="27"/>
      <c r="AA197" s="27"/>
      <c r="AB197" s="27"/>
    </row>
    <row r="198" ht="15.75" customHeight="1">
      <c r="A198" s="27"/>
      <c r="B198" s="27"/>
      <c r="C198" s="27"/>
      <c r="D198" s="27"/>
      <c r="E198" s="27"/>
      <c r="F198" s="27"/>
      <c r="G198" s="27"/>
      <c r="M198" s="27"/>
      <c r="N198" s="27"/>
      <c r="O198" s="27"/>
      <c r="P198" s="27"/>
      <c r="U198" s="27"/>
      <c r="Y198" s="27"/>
      <c r="Z198" s="27"/>
      <c r="AA198" s="27"/>
      <c r="AB198" s="27"/>
    </row>
    <row r="199" ht="15.75" customHeight="1">
      <c r="A199" s="27"/>
      <c r="B199" s="27"/>
      <c r="C199" s="27"/>
      <c r="D199" s="27"/>
      <c r="E199" s="27"/>
      <c r="F199" s="27"/>
      <c r="G199" s="27"/>
      <c r="M199" s="27"/>
      <c r="N199" s="27"/>
      <c r="O199" s="27"/>
      <c r="P199" s="27"/>
      <c r="U199" s="27"/>
      <c r="Y199" s="27"/>
      <c r="Z199" s="27"/>
      <c r="AA199" s="27"/>
      <c r="AB199" s="27"/>
    </row>
    <row r="200" ht="15.75" customHeight="1">
      <c r="A200" s="27"/>
      <c r="B200" s="27"/>
      <c r="C200" s="27"/>
      <c r="D200" s="27"/>
      <c r="E200" s="27"/>
      <c r="F200" s="27"/>
      <c r="G200" s="27"/>
      <c r="M200" s="27"/>
      <c r="N200" s="27"/>
      <c r="O200" s="27"/>
      <c r="P200" s="27"/>
      <c r="U200" s="27"/>
      <c r="Y200" s="27"/>
      <c r="Z200" s="27"/>
      <c r="AA200" s="27"/>
      <c r="AB200" s="27"/>
    </row>
    <row r="201" ht="15.75" customHeight="1">
      <c r="A201" s="27"/>
      <c r="B201" s="27"/>
      <c r="C201" s="27"/>
      <c r="D201" s="27"/>
      <c r="E201" s="27"/>
      <c r="F201" s="27"/>
      <c r="G201" s="27"/>
      <c r="M201" s="27"/>
      <c r="N201" s="27"/>
      <c r="O201" s="27"/>
      <c r="P201" s="27"/>
      <c r="U201" s="27"/>
      <c r="Y201" s="27"/>
      <c r="Z201" s="27"/>
      <c r="AA201" s="27"/>
      <c r="AB201" s="27"/>
    </row>
    <row r="202" ht="15.75" customHeight="1">
      <c r="A202" s="27"/>
      <c r="B202" s="27"/>
      <c r="C202" s="27"/>
      <c r="D202" s="27"/>
      <c r="E202" s="27"/>
      <c r="F202" s="27"/>
      <c r="G202" s="27"/>
      <c r="M202" s="27"/>
      <c r="N202" s="27"/>
      <c r="O202" s="27"/>
      <c r="P202" s="27"/>
      <c r="U202" s="27"/>
      <c r="Y202" s="27"/>
      <c r="Z202" s="27"/>
      <c r="AA202" s="27"/>
      <c r="AB202" s="27"/>
    </row>
    <row r="203" ht="15.75" customHeight="1">
      <c r="A203" s="27"/>
      <c r="B203" s="27"/>
      <c r="C203" s="27"/>
      <c r="D203" s="27"/>
      <c r="E203" s="27"/>
      <c r="F203" s="27"/>
      <c r="G203" s="27"/>
      <c r="M203" s="27"/>
      <c r="N203" s="27"/>
      <c r="O203" s="27"/>
      <c r="P203" s="27"/>
      <c r="U203" s="27"/>
      <c r="Y203" s="27"/>
      <c r="Z203" s="27"/>
      <c r="AA203" s="27"/>
      <c r="AB203" s="27"/>
    </row>
    <row r="204" ht="15.75" customHeight="1">
      <c r="A204" s="27"/>
      <c r="B204" s="27"/>
      <c r="C204" s="27"/>
      <c r="D204" s="27"/>
      <c r="E204" s="27"/>
      <c r="F204" s="27"/>
      <c r="G204" s="27"/>
      <c r="M204" s="27"/>
      <c r="N204" s="27"/>
      <c r="O204" s="27"/>
      <c r="P204" s="27"/>
      <c r="U204" s="27"/>
      <c r="Y204" s="27"/>
      <c r="Z204" s="27"/>
      <c r="AA204" s="27"/>
      <c r="AB204" s="27"/>
    </row>
    <row r="205" ht="15.75" customHeight="1">
      <c r="A205" s="27"/>
      <c r="B205" s="27"/>
      <c r="C205" s="27"/>
      <c r="D205" s="27"/>
      <c r="E205" s="27"/>
      <c r="F205" s="27"/>
      <c r="G205" s="27"/>
      <c r="M205" s="27"/>
      <c r="N205" s="27"/>
      <c r="O205" s="27"/>
      <c r="P205" s="27"/>
      <c r="U205" s="27"/>
      <c r="Y205" s="27"/>
      <c r="Z205" s="27"/>
      <c r="AA205" s="27"/>
      <c r="AB205" s="27"/>
    </row>
    <row r="206" ht="15.75" customHeight="1">
      <c r="A206" s="27"/>
      <c r="B206" s="27"/>
      <c r="C206" s="27"/>
      <c r="D206" s="27"/>
      <c r="E206" s="27"/>
      <c r="F206" s="27"/>
      <c r="G206" s="27"/>
      <c r="M206" s="27"/>
      <c r="N206" s="27"/>
      <c r="O206" s="27"/>
      <c r="P206" s="27"/>
      <c r="U206" s="27"/>
      <c r="Y206" s="27"/>
      <c r="Z206" s="27"/>
      <c r="AA206" s="27"/>
      <c r="AB206" s="27"/>
    </row>
    <row r="207" ht="15.75" customHeight="1">
      <c r="A207" s="27"/>
      <c r="B207" s="27"/>
      <c r="C207" s="27"/>
      <c r="D207" s="27"/>
      <c r="E207" s="27"/>
      <c r="F207" s="27"/>
      <c r="G207" s="27"/>
      <c r="M207" s="27"/>
      <c r="N207" s="27"/>
      <c r="O207" s="27"/>
      <c r="P207" s="27"/>
      <c r="U207" s="27"/>
      <c r="Y207" s="27"/>
      <c r="Z207" s="27"/>
      <c r="AA207" s="27"/>
      <c r="AB207" s="27"/>
    </row>
    <row r="208" ht="15.75" customHeight="1">
      <c r="A208" s="27"/>
      <c r="B208" s="27"/>
      <c r="C208" s="27"/>
      <c r="D208" s="27"/>
      <c r="E208" s="27"/>
      <c r="F208" s="27"/>
      <c r="G208" s="27"/>
      <c r="M208" s="27"/>
      <c r="N208" s="27"/>
      <c r="O208" s="27"/>
      <c r="P208" s="27"/>
      <c r="U208" s="27"/>
      <c r="Y208" s="27"/>
      <c r="Z208" s="27"/>
      <c r="AA208" s="27"/>
      <c r="AB208" s="27"/>
    </row>
    <row r="209" ht="15.75" customHeight="1">
      <c r="A209" s="27"/>
      <c r="B209" s="27"/>
      <c r="C209" s="27"/>
      <c r="D209" s="27"/>
      <c r="E209" s="27"/>
      <c r="F209" s="27"/>
      <c r="G209" s="27"/>
      <c r="M209" s="27"/>
      <c r="N209" s="27"/>
      <c r="O209" s="27"/>
      <c r="P209" s="27"/>
      <c r="U209" s="27"/>
      <c r="Y209" s="27"/>
      <c r="Z209" s="27"/>
      <c r="AA209" s="27"/>
      <c r="AB209" s="27"/>
    </row>
    <row r="210" ht="15.75" customHeight="1">
      <c r="A210" s="27"/>
      <c r="B210" s="27"/>
      <c r="C210" s="27"/>
      <c r="D210" s="27"/>
      <c r="E210" s="27"/>
      <c r="F210" s="27"/>
      <c r="G210" s="27"/>
      <c r="M210" s="27"/>
      <c r="N210" s="27"/>
      <c r="O210" s="27"/>
      <c r="P210" s="27"/>
      <c r="U210" s="27"/>
      <c r="Y210" s="27"/>
      <c r="Z210" s="27"/>
      <c r="AA210" s="27"/>
      <c r="AB210" s="27"/>
    </row>
    <row r="211" ht="15.75" customHeight="1">
      <c r="A211" s="27"/>
      <c r="B211" s="27"/>
      <c r="C211" s="27"/>
      <c r="D211" s="27"/>
      <c r="E211" s="27"/>
      <c r="F211" s="27"/>
      <c r="G211" s="27"/>
      <c r="M211" s="27"/>
      <c r="N211" s="27"/>
      <c r="O211" s="27"/>
      <c r="P211" s="27"/>
      <c r="U211" s="27"/>
      <c r="Y211" s="27"/>
      <c r="Z211" s="27"/>
      <c r="AA211" s="27"/>
      <c r="AB211" s="27"/>
    </row>
    <row r="212" ht="15.75" customHeight="1">
      <c r="A212" s="27"/>
      <c r="B212" s="27"/>
      <c r="C212" s="27"/>
      <c r="D212" s="27"/>
      <c r="E212" s="27"/>
      <c r="F212" s="27"/>
      <c r="G212" s="27"/>
      <c r="M212" s="27"/>
      <c r="N212" s="27"/>
      <c r="O212" s="27"/>
      <c r="P212" s="27"/>
      <c r="U212" s="27"/>
      <c r="Y212" s="27"/>
      <c r="Z212" s="27"/>
      <c r="AA212" s="27"/>
      <c r="AB212" s="27"/>
    </row>
    <row r="213" ht="15.75" customHeight="1">
      <c r="A213" s="27"/>
      <c r="B213" s="27"/>
      <c r="C213" s="27"/>
      <c r="D213" s="27"/>
      <c r="E213" s="27"/>
      <c r="F213" s="27"/>
      <c r="G213" s="27"/>
      <c r="M213" s="27"/>
      <c r="N213" s="27"/>
      <c r="O213" s="27"/>
      <c r="P213" s="27"/>
      <c r="U213" s="27"/>
      <c r="Y213" s="27"/>
      <c r="Z213" s="27"/>
      <c r="AA213" s="27"/>
      <c r="AB213" s="27"/>
    </row>
    <row r="214" ht="15.75" customHeight="1">
      <c r="A214" s="27"/>
      <c r="B214" s="27"/>
      <c r="C214" s="27"/>
      <c r="D214" s="27"/>
      <c r="E214" s="27"/>
      <c r="F214" s="27"/>
      <c r="G214" s="27"/>
      <c r="M214" s="27"/>
      <c r="N214" s="27"/>
      <c r="O214" s="27"/>
      <c r="P214" s="27"/>
      <c r="U214" s="27"/>
      <c r="Y214" s="27"/>
      <c r="Z214" s="27"/>
      <c r="AA214" s="27"/>
      <c r="AB214" s="27"/>
    </row>
    <row r="215" ht="15.75" customHeight="1">
      <c r="A215" s="27"/>
      <c r="B215" s="27"/>
      <c r="C215" s="27"/>
      <c r="D215" s="27"/>
      <c r="E215" s="27"/>
      <c r="F215" s="27"/>
      <c r="G215" s="27"/>
      <c r="M215" s="27"/>
      <c r="N215" s="27"/>
      <c r="O215" s="27"/>
      <c r="P215" s="27"/>
      <c r="U215" s="27"/>
      <c r="Y215" s="27"/>
      <c r="Z215" s="27"/>
      <c r="AA215" s="27"/>
      <c r="AB215" s="27"/>
    </row>
    <row r="216" ht="15.75" customHeight="1">
      <c r="A216" s="27"/>
      <c r="B216" s="27"/>
      <c r="C216" s="27"/>
      <c r="D216" s="27"/>
      <c r="E216" s="27"/>
      <c r="F216" s="27"/>
      <c r="G216" s="27"/>
      <c r="M216" s="27"/>
      <c r="N216" s="27"/>
      <c r="O216" s="27"/>
      <c r="P216" s="27"/>
      <c r="U216" s="27"/>
      <c r="Y216" s="27"/>
      <c r="Z216" s="27"/>
      <c r="AA216" s="27"/>
      <c r="AB216" s="27"/>
    </row>
    <row r="217" ht="15.75" customHeight="1">
      <c r="A217" s="27"/>
      <c r="B217" s="27"/>
      <c r="C217" s="27"/>
      <c r="D217" s="27"/>
      <c r="E217" s="27"/>
      <c r="F217" s="27"/>
      <c r="G217" s="27"/>
      <c r="M217" s="27"/>
      <c r="N217" s="27"/>
      <c r="O217" s="27"/>
      <c r="P217" s="27"/>
      <c r="U217" s="27"/>
      <c r="Y217" s="27"/>
      <c r="Z217" s="27"/>
      <c r="AA217" s="27"/>
      <c r="AB217" s="27"/>
    </row>
    <row r="218" ht="15.75" customHeight="1">
      <c r="A218" s="27"/>
      <c r="B218" s="27"/>
      <c r="C218" s="27"/>
      <c r="D218" s="27"/>
      <c r="E218" s="27"/>
      <c r="F218" s="27"/>
      <c r="G218" s="27"/>
      <c r="M218" s="27"/>
      <c r="N218" s="27"/>
      <c r="O218" s="27"/>
      <c r="P218" s="27"/>
      <c r="U218" s="27"/>
      <c r="Y218" s="27"/>
      <c r="Z218" s="27"/>
      <c r="AA218" s="27"/>
      <c r="AB218" s="27"/>
    </row>
    <row r="219" ht="15.75" customHeight="1">
      <c r="A219" s="27"/>
      <c r="B219" s="27"/>
      <c r="C219" s="27"/>
      <c r="D219" s="27"/>
      <c r="E219" s="27"/>
      <c r="F219" s="27"/>
      <c r="G219" s="27"/>
      <c r="M219" s="27"/>
      <c r="N219" s="27"/>
      <c r="O219" s="27"/>
      <c r="P219" s="27"/>
      <c r="U219" s="27"/>
      <c r="Y219" s="27"/>
      <c r="Z219" s="27"/>
      <c r="AA219" s="27"/>
      <c r="AB219" s="27"/>
    </row>
    <row r="220" ht="15.75" customHeight="1">
      <c r="A220" s="27"/>
      <c r="B220" s="27"/>
      <c r="C220" s="27"/>
      <c r="D220" s="27"/>
      <c r="E220" s="27"/>
      <c r="F220" s="27"/>
      <c r="G220" s="27"/>
      <c r="M220" s="27"/>
      <c r="N220" s="27"/>
      <c r="O220" s="27"/>
      <c r="P220" s="27"/>
      <c r="U220" s="27"/>
      <c r="Y220" s="27"/>
      <c r="Z220" s="27"/>
      <c r="AA220" s="27"/>
      <c r="AB220" s="27"/>
    </row>
    <row r="221" ht="15.75" customHeight="1">
      <c r="A221" s="27"/>
      <c r="B221" s="27"/>
      <c r="C221" s="27"/>
      <c r="D221" s="27"/>
      <c r="E221" s="27"/>
      <c r="F221" s="27"/>
      <c r="G221" s="27"/>
      <c r="M221" s="27"/>
      <c r="N221" s="27"/>
      <c r="O221" s="27"/>
      <c r="P221" s="27"/>
      <c r="U221" s="27"/>
      <c r="Y221" s="27"/>
      <c r="Z221" s="27"/>
      <c r="AA221" s="27"/>
      <c r="AB221" s="27"/>
    </row>
    <row r="222" ht="15.75" customHeight="1">
      <c r="A222" s="27"/>
      <c r="B222" s="27"/>
      <c r="C222" s="27"/>
      <c r="D222" s="27"/>
      <c r="E222" s="27"/>
      <c r="F222" s="27"/>
      <c r="G222" s="27"/>
      <c r="M222" s="27"/>
      <c r="N222" s="27"/>
      <c r="O222" s="27"/>
      <c r="P222" s="27"/>
      <c r="U222" s="27"/>
      <c r="Y222" s="27"/>
      <c r="Z222" s="27"/>
      <c r="AA222" s="27"/>
      <c r="AB222" s="27"/>
    </row>
    <row r="223" ht="15.75" customHeight="1">
      <c r="A223" s="27"/>
      <c r="B223" s="27"/>
      <c r="C223" s="27"/>
      <c r="D223" s="27"/>
      <c r="E223" s="27"/>
      <c r="F223" s="27"/>
      <c r="G223" s="27"/>
      <c r="M223" s="27"/>
      <c r="N223" s="27"/>
      <c r="O223" s="27"/>
      <c r="P223" s="27"/>
      <c r="U223" s="27"/>
      <c r="Y223" s="27"/>
      <c r="Z223" s="27"/>
      <c r="AA223" s="27"/>
      <c r="AB223" s="27"/>
    </row>
    <row r="224" ht="15.75" customHeight="1">
      <c r="A224" s="27"/>
      <c r="B224" s="27"/>
      <c r="C224" s="27"/>
      <c r="D224" s="27"/>
      <c r="E224" s="27"/>
      <c r="F224" s="27"/>
      <c r="G224" s="27"/>
      <c r="M224" s="27"/>
      <c r="N224" s="27"/>
      <c r="O224" s="27"/>
      <c r="P224" s="27"/>
      <c r="U224" s="27"/>
      <c r="Y224" s="27"/>
      <c r="Z224" s="27"/>
      <c r="AA224" s="27"/>
      <c r="AB224" s="27"/>
    </row>
    <row r="225" ht="15.75" customHeight="1">
      <c r="A225" s="27"/>
      <c r="B225" s="27"/>
      <c r="C225" s="27"/>
      <c r="D225" s="27"/>
      <c r="E225" s="27"/>
      <c r="F225" s="27"/>
      <c r="G225" s="27"/>
      <c r="M225" s="27"/>
      <c r="N225" s="27"/>
      <c r="O225" s="27"/>
      <c r="P225" s="27"/>
      <c r="U225" s="27"/>
      <c r="Y225" s="27"/>
      <c r="Z225" s="27"/>
      <c r="AA225" s="27"/>
      <c r="AB225" s="27"/>
    </row>
    <row r="226" ht="15.75" customHeight="1">
      <c r="A226" s="27"/>
      <c r="B226" s="27"/>
      <c r="C226" s="27"/>
      <c r="D226" s="27"/>
      <c r="E226" s="27"/>
      <c r="F226" s="27"/>
      <c r="G226" s="27"/>
      <c r="M226" s="27"/>
      <c r="N226" s="27"/>
      <c r="O226" s="27"/>
      <c r="P226" s="27"/>
      <c r="U226" s="27"/>
      <c r="Y226" s="27"/>
      <c r="Z226" s="27"/>
      <c r="AA226" s="27"/>
      <c r="AB226" s="27"/>
    </row>
    <row r="227" ht="15.75" customHeight="1">
      <c r="A227" s="27"/>
      <c r="B227" s="27"/>
      <c r="C227" s="27"/>
      <c r="D227" s="27"/>
      <c r="E227" s="27"/>
      <c r="F227" s="27"/>
      <c r="G227" s="27"/>
      <c r="M227" s="27"/>
      <c r="N227" s="27"/>
      <c r="O227" s="27"/>
      <c r="P227" s="27"/>
      <c r="U227" s="27"/>
      <c r="Y227" s="27"/>
      <c r="Z227" s="27"/>
      <c r="AA227" s="27"/>
      <c r="AB227" s="27"/>
    </row>
    <row r="228" ht="15.75" customHeight="1">
      <c r="A228" s="27"/>
      <c r="B228" s="27"/>
      <c r="C228" s="27"/>
      <c r="D228" s="27"/>
      <c r="E228" s="27"/>
      <c r="F228" s="27"/>
      <c r="G228" s="27"/>
      <c r="M228" s="27"/>
      <c r="N228" s="27"/>
      <c r="O228" s="27"/>
      <c r="P228" s="27"/>
      <c r="U228" s="27"/>
      <c r="Y228" s="27"/>
      <c r="Z228" s="27"/>
      <c r="AA228" s="27"/>
      <c r="AB228" s="27"/>
    </row>
    <row r="229" ht="15.75" customHeight="1">
      <c r="A229" s="27"/>
      <c r="B229" s="27"/>
      <c r="C229" s="27"/>
      <c r="D229" s="27"/>
      <c r="E229" s="27"/>
      <c r="F229" s="27"/>
      <c r="G229" s="27"/>
      <c r="M229" s="27"/>
      <c r="N229" s="27"/>
      <c r="O229" s="27"/>
      <c r="P229" s="27"/>
      <c r="U229" s="27"/>
      <c r="Y229" s="27"/>
      <c r="Z229" s="27"/>
      <c r="AA229" s="27"/>
      <c r="AB229" s="27"/>
    </row>
    <row r="230" ht="15.75" customHeight="1">
      <c r="A230" s="27"/>
      <c r="B230" s="27"/>
      <c r="C230" s="27"/>
      <c r="D230" s="27"/>
      <c r="E230" s="27"/>
      <c r="F230" s="27"/>
      <c r="G230" s="27"/>
      <c r="M230" s="27"/>
      <c r="N230" s="27"/>
      <c r="O230" s="27"/>
      <c r="P230" s="27"/>
      <c r="U230" s="27"/>
      <c r="Y230" s="27"/>
      <c r="Z230" s="27"/>
      <c r="AA230" s="27"/>
      <c r="AB230" s="27"/>
    </row>
    <row r="231" ht="15.75" customHeight="1">
      <c r="A231" s="27"/>
      <c r="B231" s="27"/>
      <c r="C231" s="27"/>
      <c r="D231" s="27"/>
      <c r="E231" s="27"/>
      <c r="F231" s="27"/>
      <c r="G231" s="27"/>
      <c r="M231" s="27"/>
      <c r="N231" s="27"/>
      <c r="O231" s="27"/>
      <c r="P231" s="27"/>
      <c r="U231" s="27"/>
      <c r="Y231" s="27"/>
      <c r="Z231" s="27"/>
      <c r="AA231" s="27"/>
      <c r="AB231" s="27"/>
    </row>
    <row r="232" ht="15.75" customHeight="1">
      <c r="A232" s="27"/>
      <c r="B232" s="27"/>
      <c r="C232" s="27"/>
      <c r="D232" s="27"/>
      <c r="E232" s="27"/>
      <c r="F232" s="27"/>
      <c r="G232" s="27"/>
      <c r="M232" s="27"/>
      <c r="N232" s="27"/>
      <c r="O232" s="27"/>
      <c r="P232" s="27"/>
      <c r="U232" s="27"/>
      <c r="Y232" s="27"/>
      <c r="Z232" s="27"/>
      <c r="AA232" s="27"/>
      <c r="AB232" s="27"/>
    </row>
    <row r="233" ht="15.75" customHeight="1">
      <c r="A233" s="27"/>
      <c r="B233" s="27"/>
      <c r="C233" s="27"/>
      <c r="D233" s="27"/>
      <c r="E233" s="27"/>
      <c r="F233" s="27"/>
      <c r="G233" s="27"/>
      <c r="M233" s="27"/>
      <c r="N233" s="27"/>
      <c r="O233" s="27"/>
      <c r="P233" s="27"/>
      <c r="U233" s="27"/>
      <c r="Y233" s="27"/>
      <c r="Z233" s="27"/>
      <c r="AA233" s="27"/>
      <c r="AB233" s="27"/>
    </row>
    <row r="234" ht="15.75" customHeight="1">
      <c r="A234" s="27"/>
      <c r="B234" s="27"/>
      <c r="C234" s="27"/>
      <c r="D234" s="27"/>
      <c r="E234" s="27"/>
      <c r="F234" s="27"/>
      <c r="G234" s="27"/>
      <c r="M234" s="27"/>
      <c r="N234" s="27"/>
      <c r="O234" s="27"/>
      <c r="P234" s="27"/>
      <c r="U234" s="27"/>
      <c r="Y234" s="27"/>
      <c r="Z234" s="27"/>
      <c r="AA234" s="27"/>
      <c r="AB234" s="27"/>
    </row>
    <row r="235" ht="15.75" customHeight="1">
      <c r="A235" s="27"/>
      <c r="B235" s="27"/>
      <c r="C235" s="27"/>
      <c r="D235" s="27"/>
      <c r="E235" s="27"/>
      <c r="F235" s="27"/>
      <c r="G235" s="27"/>
      <c r="M235" s="27"/>
      <c r="N235" s="27"/>
      <c r="O235" s="27"/>
      <c r="P235" s="27"/>
      <c r="U235" s="27"/>
      <c r="Y235" s="27"/>
      <c r="Z235" s="27"/>
      <c r="AA235" s="27"/>
      <c r="AB235" s="27"/>
    </row>
    <row r="236" ht="15.75" customHeight="1">
      <c r="A236" s="27"/>
      <c r="B236" s="27"/>
      <c r="C236" s="27"/>
      <c r="D236" s="27"/>
      <c r="E236" s="27"/>
      <c r="F236" s="27"/>
      <c r="G236" s="27"/>
      <c r="M236" s="27"/>
      <c r="N236" s="27"/>
      <c r="O236" s="27"/>
      <c r="P236" s="27"/>
      <c r="U236" s="27"/>
      <c r="Y236" s="27"/>
      <c r="Z236" s="27"/>
      <c r="AA236" s="27"/>
      <c r="AB236" s="27"/>
    </row>
    <row r="237" ht="15.75" customHeight="1">
      <c r="A237" s="27"/>
      <c r="B237" s="27"/>
      <c r="C237" s="27"/>
      <c r="D237" s="27"/>
      <c r="E237" s="27"/>
      <c r="F237" s="27"/>
      <c r="G237" s="27"/>
      <c r="M237" s="27"/>
      <c r="N237" s="27"/>
      <c r="O237" s="27"/>
      <c r="P237" s="27"/>
      <c r="U237" s="27"/>
      <c r="Y237" s="27"/>
      <c r="Z237" s="27"/>
      <c r="AA237" s="27"/>
      <c r="AB237" s="27"/>
    </row>
    <row r="238" ht="15.75" customHeight="1">
      <c r="A238" s="27"/>
      <c r="B238" s="27"/>
      <c r="C238" s="27"/>
      <c r="D238" s="27"/>
      <c r="E238" s="27"/>
      <c r="F238" s="27"/>
      <c r="G238" s="27"/>
      <c r="M238" s="27"/>
      <c r="N238" s="27"/>
      <c r="O238" s="27"/>
      <c r="P238" s="27"/>
      <c r="U238" s="27"/>
      <c r="Y238" s="27"/>
      <c r="Z238" s="27"/>
      <c r="AA238" s="27"/>
      <c r="AB238" s="27"/>
    </row>
    <row r="239" ht="15.75" customHeight="1">
      <c r="A239" s="27"/>
      <c r="B239" s="27"/>
      <c r="C239" s="27"/>
      <c r="D239" s="27"/>
      <c r="E239" s="27"/>
      <c r="F239" s="27"/>
      <c r="G239" s="27"/>
      <c r="M239" s="27"/>
      <c r="N239" s="27"/>
      <c r="O239" s="27"/>
      <c r="P239" s="27"/>
      <c r="U239" s="27"/>
      <c r="Y239" s="27"/>
      <c r="Z239" s="27"/>
      <c r="AA239" s="27"/>
      <c r="AB239" s="27"/>
    </row>
    <row r="240" ht="15.75" customHeight="1">
      <c r="A240" s="27"/>
      <c r="B240" s="27"/>
      <c r="C240" s="27"/>
      <c r="D240" s="27"/>
      <c r="E240" s="27"/>
      <c r="F240" s="27"/>
      <c r="G240" s="27"/>
      <c r="M240" s="27"/>
      <c r="N240" s="27"/>
      <c r="O240" s="27"/>
      <c r="P240" s="27"/>
      <c r="U240" s="27"/>
      <c r="Y240" s="27"/>
      <c r="Z240" s="27"/>
      <c r="AA240" s="27"/>
      <c r="AB240" s="27"/>
    </row>
    <row r="241" ht="15.75" customHeight="1">
      <c r="A241" s="27"/>
      <c r="B241" s="27"/>
      <c r="C241" s="27"/>
      <c r="D241" s="27"/>
      <c r="E241" s="27"/>
      <c r="F241" s="27"/>
      <c r="G241" s="27"/>
      <c r="M241" s="27"/>
      <c r="N241" s="27"/>
      <c r="O241" s="27"/>
      <c r="P241" s="27"/>
      <c r="U241" s="27"/>
      <c r="Y241" s="27"/>
      <c r="Z241" s="27"/>
      <c r="AA241" s="27"/>
      <c r="AB241" s="27"/>
    </row>
    <row r="242" ht="15.75" customHeight="1">
      <c r="A242" s="27"/>
      <c r="B242" s="27"/>
      <c r="C242" s="27"/>
      <c r="D242" s="27"/>
      <c r="E242" s="27"/>
      <c r="F242" s="27"/>
      <c r="G242" s="27"/>
      <c r="M242" s="27"/>
      <c r="N242" s="27"/>
      <c r="O242" s="27"/>
      <c r="P242" s="27"/>
      <c r="U242" s="27"/>
      <c r="Y242" s="27"/>
      <c r="Z242" s="27"/>
      <c r="AA242" s="27"/>
      <c r="AB242" s="27"/>
    </row>
    <row r="243" ht="15.75" customHeight="1">
      <c r="A243" s="27"/>
      <c r="B243" s="27"/>
      <c r="C243" s="27"/>
      <c r="D243" s="27"/>
      <c r="E243" s="27"/>
      <c r="F243" s="27"/>
      <c r="G243" s="27"/>
      <c r="M243" s="27"/>
      <c r="N243" s="27"/>
      <c r="O243" s="27"/>
      <c r="P243" s="27"/>
      <c r="U243" s="27"/>
      <c r="Y243" s="27"/>
      <c r="Z243" s="27"/>
      <c r="AA243" s="27"/>
      <c r="AB243" s="27"/>
    </row>
    <row r="244" ht="15.75" customHeight="1">
      <c r="A244" s="27"/>
      <c r="B244" s="27"/>
      <c r="C244" s="27"/>
      <c r="D244" s="27"/>
      <c r="E244" s="27"/>
      <c r="F244" s="27"/>
      <c r="G244" s="27"/>
      <c r="M244" s="27"/>
      <c r="N244" s="27"/>
      <c r="O244" s="27"/>
      <c r="P244" s="27"/>
      <c r="U244" s="27"/>
      <c r="Y244" s="27"/>
      <c r="Z244" s="27"/>
      <c r="AA244" s="27"/>
      <c r="AB244" s="27"/>
    </row>
    <row r="245" ht="15.75" customHeight="1">
      <c r="A245" s="27"/>
      <c r="B245" s="27"/>
      <c r="C245" s="27"/>
      <c r="D245" s="27"/>
      <c r="E245" s="27"/>
      <c r="F245" s="27"/>
      <c r="G245" s="27"/>
      <c r="M245" s="27"/>
      <c r="N245" s="27"/>
      <c r="O245" s="27"/>
      <c r="P245" s="27"/>
      <c r="U245" s="27"/>
      <c r="Y245" s="27"/>
      <c r="Z245" s="27"/>
      <c r="AA245" s="27"/>
      <c r="AB245" s="27"/>
    </row>
    <row r="246" ht="15.75" customHeight="1">
      <c r="A246" s="27"/>
      <c r="B246" s="27"/>
      <c r="C246" s="27"/>
      <c r="D246" s="27"/>
      <c r="E246" s="27"/>
      <c r="F246" s="27"/>
      <c r="G246" s="27"/>
      <c r="M246" s="27"/>
      <c r="N246" s="27"/>
      <c r="O246" s="27"/>
      <c r="P246" s="27"/>
      <c r="U246" s="27"/>
      <c r="Y246" s="27"/>
      <c r="Z246" s="27"/>
      <c r="AA246" s="27"/>
      <c r="AB246" s="27"/>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D8:F8"/>
    <mergeCell ref="H8:L8"/>
    <mergeCell ref="Q8:S8"/>
    <mergeCell ref="T8:W8"/>
    <mergeCell ref="W10:W1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3" max="3" width="10.0"/>
    <col customWidth="1" min="4" max="4" width="10.71"/>
    <col customWidth="1" min="5" max="5" width="9.14"/>
    <col customWidth="1" min="7" max="7" width="19.43"/>
    <col customWidth="1" min="8" max="8" width="11.14"/>
    <col customWidth="1" min="9" max="9" width="27.29"/>
    <col customWidth="1" min="10" max="10" width="12.43"/>
    <col customWidth="1" min="11" max="11" width="19.43"/>
    <col customWidth="1" min="13" max="13" width="11.14"/>
    <col customWidth="1" min="14" max="14" width="11.86"/>
    <col customWidth="1" min="16" max="16" width="12.14"/>
    <col customWidth="1" min="17" max="17" width="15.14"/>
    <col customWidth="1" min="18" max="18" width="17.43"/>
    <col customWidth="1" min="19" max="19" width="12.71"/>
    <col customWidth="1" min="21" max="21" width="13.43"/>
    <col customWidth="1" min="22" max="22" width="46.29"/>
    <col customWidth="1" min="23" max="23" width="25.29"/>
  </cols>
  <sheetData>
    <row r="1">
      <c r="A1" s="27"/>
      <c r="B1" s="27"/>
      <c r="C1" s="27"/>
      <c r="D1" s="27"/>
      <c r="E1" s="27"/>
      <c r="F1" s="27"/>
      <c r="L1" s="27"/>
      <c r="M1" s="27"/>
      <c r="N1" s="27"/>
      <c r="O1" s="27"/>
      <c r="T1" s="27"/>
      <c r="X1" s="27"/>
      <c r="Y1" s="27"/>
      <c r="Z1" s="27"/>
      <c r="AA1" s="27"/>
    </row>
    <row r="2" ht="27.75" customHeight="1">
      <c r="A2" s="185" t="s">
        <v>396</v>
      </c>
      <c r="B2" s="27"/>
      <c r="C2" s="27"/>
      <c r="D2" s="27"/>
      <c r="E2" s="27"/>
      <c r="F2" s="27"/>
      <c r="L2" s="27"/>
      <c r="M2" s="27"/>
      <c r="N2" s="27"/>
      <c r="O2" s="27"/>
      <c r="T2" s="27"/>
      <c r="X2" s="27"/>
      <c r="Y2" s="27"/>
      <c r="Z2" s="27"/>
      <c r="AA2" s="27"/>
    </row>
    <row r="3">
      <c r="A3" s="27"/>
      <c r="B3" s="27"/>
      <c r="C3" s="27"/>
      <c r="D3" s="27"/>
      <c r="E3" s="27"/>
      <c r="F3" s="27"/>
      <c r="L3" s="27"/>
      <c r="M3" s="27"/>
      <c r="N3" s="27"/>
      <c r="O3" s="27"/>
      <c r="T3" s="27"/>
      <c r="X3" s="27"/>
      <c r="Y3" s="27"/>
      <c r="Z3" s="27"/>
      <c r="AA3" s="27"/>
    </row>
    <row r="4">
      <c r="A4" s="185" t="s">
        <v>335</v>
      </c>
      <c r="B4" s="27"/>
      <c r="C4" s="27"/>
      <c r="D4" s="27"/>
      <c r="E4" s="27"/>
      <c r="F4" s="27"/>
      <c r="L4" s="27"/>
      <c r="M4" s="27"/>
      <c r="N4" s="27"/>
      <c r="O4" s="27"/>
      <c r="T4" s="27"/>
      <c r="X4" s="27"/>
      <c r="Y4" s="27"/>
      <c r="Z4" s="27"/>
      <c r="AA4" s="27"/>
    </row>
    <row r="5">
      <c r="A5" s="186" t="s">
        <v>336</v>
      </c>
      <c r="B5" s="27"/>
      <c r="C5" s="27"/>
      <c r="D5" s="27"/>
      <c r="E5" s="27"/>
      <c r="F5" s="27"/>
      <c r="L5" s="27"/>
      <c r="M5" s="27"/>
      <c r="N5" s="27"/>
      <c r="O5" s="27"/>
      <c r="T5" s="27"/>
      <c r="X5" s="27"/>
      <c r="Y5" s="27"/>
      <c r="Z5" s="27"/>
      <c r="AA5" s="27"/>
    </row>
    <row r="6">
      <c r="A6" s="186"/>
      <c r="B6" s="27"/>
      <c r="C6" s="27"/>
      <c r="D6" s="27"/>
      <c r="E6" s="27"/>
      <c r="F6" s="27"/>
      <c r="L6" s="27"/>
      <c r="M6" s="27"/>
      <c r="N6" s="27"/>
      <c r="O6" s="27"/>
      <c r="T6" s="27"/>
      <c r="X6" s="27"/>
      <c r="Y6" s="27"/>
      <c r="Z6" s="27"/>
      <c r="AA6" s="27"/>
    </row>
    <row r="7">
      <c r="A7" s="27"/>
      <c r="B7" s="27"/>
      <c r="C7" s="27"/>
      <c r="D7" s="27"/>
      <c r="E7" s="27"/>
      <c r="F7" s="27"/>
      <c r="L7" s="27"/>
      <c r="M7" s="27"/>
      <c r="N7" s="27"/>
      <c r="O7" s="27"/>
      <c r="T7" s="27"/>
      <c r="X7" s="27"/>
      <c r="Y7" s="27"/>
      <c r="Z7" s="27"/>
      <c r="AA7" s="27"/>
    </row>
    <row r="8" ht="15.0" customHeight="1">
      <c r="A8" s="27"/>
      <c r="B8" s="27"/>
      <c r="C8" s="187" t="s">
        <v>337</v>
      </c>
      <c r="D8" s="188"/>
      <c r="E8" s="188"/>
      <c r="F8" s="27"/>
      <c r="G8" s="189" t="s">
        <v>338</v>
      </c>
      <c r="H8" s="188"/>
      <c r="I8" s="188"/>
      <c r="J8" s="188"/>
      <c r="K8" s="188"/>
      <c r="L8" s="27"/>
      <c r="M8" s="27"/>
      <c r="N8" s="27"/>
      <c r="O8" s="27"/>
      <c r="P8" s="190" t="s">
        <v>339</v>
      </c>
      <c r="Q8" s="191"/>
      <c r="R8" s="192"/>
      <c r="S8" s="193" t="s">
        <v>340</v>
      </c>
      <c r="T8" s="188"/>
      <c r="U8" s="188"/>
      <c r="V8" s="194"/>
      <c r="X8" s="27"/>
      <c r="Y8" s="27"/>
      <c r="Z8" s="27"/>
      <c r="AA8" s="27"/>
    </row>
    <row r="9" ht="54.75" customHeight="1">
      <c r="A9" s="196" t="s">
        <v>341</v>
      </c>
      <c r="B9" s="197" t="s">
        <v>342</v>
      </c>
      <c r="C9" s="196" t="s">
        <v>343</v>
      </c>
      <c r="D9" s="196" t="s">
        <v>344</v>
      </c>
      <c r="E9" s="196" t="s">
        <v>345</v>
      </c>
      <c r="F9" s="197" t="s">
        <v>346</v>
      </c>
      <c r="G9" s="197" t="s">
        <v>347</v>
      </c>
      <c r="H9" s="197" t="s">
        <v>348</v>
      </c>
      <c r="I9" s="197" t="s">
        <v>349</v>
      </c>
      <c r="J9" s="197" t="s">
        <v>350</v>
      </c>
      <c r="K9" s="197" t="s">
        <v>351</v>
      </c>
      <c r="L9" s="197" t="s">
        <v>352</v>
      </c>
      <c r="M9" s="197" t="s">
        <v>353</v>
      </c>
      <c r="N9" s="197" t="s">
        <v>354</v>
      </c>
      <c r="O9" s="197" t="s">
        <v>355</v>
      </c>
      <c r="P9" s="197" t="s">
        <v>356</v>
      </c>
      <c r="Q9" s="197" t="s">
        <v>357</v>
      </c>
      <c r="R9" s="197" t="s">
        <v>358</v>
      </c>
      <c r="S9" s="197" t="s">
        <v>359</v>
      </c>
      <c r="T9" s="197" t="s">
        <v>360</v>
      </c>
      <c r="U9" s="197" t="s">
        <v>361</v>
      </c>
      <c r="V9" s="197" t="s">
        <v>362</v>
      </c>
      <c r="W9" s="197" t="s">
        <v>363</v>
      </c>
      <c r="X9" s="197" t="s">
        <v>364</v>
      </c>
      <c r="Y9" s="197" t="s">
        <v>365</v>
      </c>
      <c r="Z9" s="197" t="s">
        <v>366</v>
      </c>
      <c r="AA9" s="197" t="s">
        <v>367</v>
      </c>
    </row>
    <row r="10" ht="72.75" customHeight="1">
      <c r="A10" s="206" t="s">
        <v>368</v>
      </c>
      <c r="B10" s="207" t="s">
        <v>36</v>
      </c>
      <c r="C10" s="208" t="s">
        <v>369</v>
      </c>
      <c r="D10" s="208" t="s">
        <v>370</v>
      </c>
      <c r="E10" s="207" t="s">
        <v>371</v>
      </c>
      <c r="F10" s="209" t="s">
        <v>372</v>
      </c>
      <c r="G10" s="209" t="s">
        <v>373</v>
      </c>
      <c r="H10" s="209" t="s">
        <v>397</v>
      </c>
      <c r="I10" s="209" t="s">
        <v>375</v>
      </c>
      <c r="J10" s="209" t="s">
        <v>398</v>
      </c>
      <c r="K10" s="209" t="s">
        <v>377</v>
      </c>
      <c r="L10" s="208" t="s">
        <v>378</v>
      </c>
      <c r="M10" s="207" t="s">
        <v>374</v>
      </c>
      <c r="N10" s="207" t="s">
        <v>376</v>
      </c>
      <c r="O10" s="208" t="s">
        <v>399</v>
      </c>
      <c r="P10" s="208" t="s">
        <v>369</v>
      </c>
      <c r="Q10" s="208" t="s">
        <v>380</v>
      </c>
      <c r="R10" s="208" t="s">
        <v>400</v>
      </c>
      <c r="S10" s="208" t="s">
        <v>369</v>
      </c>
      <c r="T10" s="207" t="s">
        <v>381</v>
      </c>
      <c r="U10" s="208" t="s">
        <v>382</v>
      </c>
      <c r="V10" s="208" t="s">
        <v>401</v>
      </c>
      <c r="W10" s="208" t="s">
        <v>384</v>
      </c>
      <c r="X10" s="208" t="s">
        <v>385</v>
      </c>
      <c r="Y10" s="207" t="s">
        <v>240</v>
      </c>
      <c r="Z10" s="208" t="s">
        <v>386</v>
      </c>
      <c r="AA10" s="208" t="s">
        <v>402</v>
      </c>
    </row>
    <row r="11">
      <c r="A11" s="206" t="s">
        <v>368</v>
      </c>
      <c r="B11" s="207" t="s">
        <v>41</v>
      </c>
      <c r="C11" s="208" t="s">
        <v>369</v>
      </c>
      <c r="D11" s="208" t="s">
        <v>370</v>
      </c>
      <c r="E11" s="207" t="s">
        <v>371</v>
      </c>
      <c r="F11" s="209" t="s">
        <v>372</v>
      </c>
      <c r="G11" s="209" t="s">
        <v>373</v>
      </c>
      <c r="H11" s="209" t="s">
        <v>397</v>
      </c>
      <c r="I11" s="209" t="s">
        <v>375</v>
      </c>
      <c r="J11" s="209" t="s">
        <v>398</v>
      </c>
      <c r="K11" s="209" t="s">
        <v>377</v>
      </c>
      <c r="L11" s="208" t="s">
        <v>378</v>
      </c>
      <c r="M11" s="207" t="s">
        <v>374</v>
      </c>
      <c r="N11" s="207" t="s">
        <v>376</v>
      </c>
      <c r="O11" s="208" t="s">
        <v>399</v>
      </c>
      <c r="P11" s="208" t="s">
        <v>369</v>
      </c>
      <c r="Q11" s="208" t="s">
        <v>380</v>
      </c>
      <c r="R11" s="208" t="s">
        <v>400</v>
      </c>
      <c r="S11" s="208" t="s">
        <v>369</v>
      </c>
      <c r="T11" s="207" t="s">
        <v>381</v>
      </c>
      <c r="U11" s="208" t="s">
        <v>382</v>
      </c>
      <c r="V11" s="208" t="s">
        <v>401</v>
      </c>
      <c r="W11" s="208" t="s">
        <v>384</v>
      </c>
      <c r="X11" s="208" t="s">
        <v>385</v>
      </c>
      <c r="Y11" s="207" t="s">
        <v>240</v>
      </c>
      <c r="Z11" s="208" t="s">
        <v>386</v>
      </c>
      <c r="AA11" s="208" t="s">
        <v>402</v>
      </c>
    </row>
    <row r="12">
      <c r="A12" s="206" t="s">
        <v>368</v>
      </c>
      <c r="B12" s="207" t="s">
        <v>45</v>
      </c>
      <c r="C12" s="208" t="s">
        <v>369</v>
      </c>
      <c r="D12" s="208" t="s">
        <v>370</v>
      </c>
      <c r="E12" s="207" t="s">
        <v>371</v>
      </c>
      <c r="F12" s="209" t="s">
        <v>372</v>
      </c>
      <c r="G12" s="209" t="s">
        <v>373</v>
      </c>
      <c r="H12" s="209" t="s">
        <v>397</v>
      </c>
      <c r="I12" s="209" t="s">
        <v>375</v>
      </c>
      <c r="J12" s="209" t="s">
        <v>398</v>
      </c>
      <c r="K12" s="209" t="s">
        <v>377</v>
      </c>
      <c r="L12" s="208" t="s">
        <v>378</v>
      </c>
      <c r="M12" s="207" t="s">
        <v>374</v>
      </c>
      <c r="N12" s="207" t="s">
        <v>376</v>
      </c>
      <c r="O12" s="208" t="s">
        <v>399</v>
      </c>
      <c r="P12" s="208" t="s">
        <v>369</v>
      </c>
      <c r="Q12" s="208" t="s">
        <v>380</v>
      </c>
      <c r="R12" s="208" t="s">
        <v>400</v>
      </c>
      <c r="S12" s="208" t="s">
        <v>369</v>
      </c>
      <c r="T12" s="207" t="s">
        <v>381</v>
      </c>
      <c r="U12" s="208" t="s">
        <v>382</v>
      </c>
      <c r="V12" s="208" t="s">
        <v>401</v>
      </c>
      <c r="W12" s="208" t="s">
        <v>384</v>
      </c>
      <c r="X12" s="208" t="s">
        <v>385</v>
      </c>
      <c r="Y12" s="207" t="s">
        <v>240</v>
      </c>
      <c r="Z12" s="208" t="s">
        <v>386</v>
      </c>
      <c r="AA12" s="208" t="s">
        <v>402</v>
      </c>
    </row>
    <row r="14">
      <c r="A14" s="27"/>
      <c r="B14" s="27"/>
      <c r="C14" s="27"/>
      <c r="D14" s="27"/>
      <c r="E14" s="27"/>
      <c r="F14" s="27"/>
      <c r="L14" s="27"/>
      <c r="M14" s="27"/>
      <c r="N14" s="27"/>
      <c r="O14" s="27"/>
      <c r="T14" s="27"/>
      <c r="X14" s="27"/>
      <c r="Y14" s="27"/>
      <c r="Z14" s="27"/>
      <c r="AA14" s="27"/>
    </row>
    <row r="15">
      <c r="A15" s="27"/>
      <c r="B15" s="27"/>
      <c r="C15" s="27"/>
      <c r="D15" s="27"/>
      <c r="E15" s="27"/>
      <c r="F15" s="27"/>
      <c r="L15" s="27"/>
      <c r="M15" s="27"/>
      <c r="N15" s="27"/>
      <c r="O15" s="27"/>
      <c r="T15" s="27"/>
      <c r="X15" s="27"/>
      <c r="Y15" s="27"/>
      <c r="Z15" s="27"/>
      <c r="AA15" s="27"/>
    </row>
    <row r="16" ht="15.75" customHeight="1">
      <c r="A16" s="210" t="s">
        <v>403</v>
      </c>
      <c r="B16" s="210"/>
      <c r="C16" s="211"/>
      <c r="D16" s="211"/>
      <c r="E16" s="211"/>
      <c r="F16" s="211"/>
      <c r="G16" s="211"/>
      <c r="H16" s="211"/>
      <c r="I16" s="211"/>
      <c r="J16" s="211"/>
      <c r="K16" s="211"/>
      <c r="L16" s="211"/>
      <c r="M16" s="27"/>
      <c r="N16" s="27"/>
      <c r="O16" s="27"/>
      <c r="T16" s="27"/>
      <c r="X16" s="27"/>
      <c r="Y16" s="27"/>
      <c r="Z16" s="27"/>
      <c r="AA16" s="27"/>
    </row>
    <row r="17" ht="15.75" customHeight="1">
      <c r="A17" s="27" t="s">
        <v>404</v>
      </c>
      <c r="B17" s="27"/>
      <c r="C17" s="27"/>
      <c r="D17" s="27"/>
      <c r="E17" s="27"/>
      <c r="F17" s="27"/>
      <c r="L17" s="27"/>
      <c r="M17" s="27"/>
      <c r="N17" s="27"/>
      <c r="O17" s="27"/>
      <c r="T17" s="27"/>
      <c r="X17" s="27"/>
      <c r="Y17" s="27"/>
      <c r="Z17" s="27"/>
      <c r="AA17" s="27"/>
    </row>
    <row r="18" ht="15.75" customHeight="1">
      <c r="A18" s="27"/>
      <c r="B18" s="27"/>
      <c r="C18" s="27"/>
      <c r="D18" s="27"/>
      <c r="E18" s="27"/>
      <c r="F18" s="27"/>
      <c r="L18" s="27"/>
      <c r="M18" s="27"/>
      <c r="N18" s="27"/>
      <c r="O18" s="27"/>
      <c r="T18" s="27"/>
      <c r="X18" s="27"/>
      <c r="Y18" s="27"/>
      <c r="Z18" s="27"/>
      <c r="AA18" s="27"/>
    </row>
    <row r="19" ht="15.75" customHeight="1">
      <c r="A19" s="27"/>
      <c r="B19" s="27"/>
      <c r="C19" s="27"/>
      <c r="D19" s="27"/>
      <c r="E19" s="27"/>
      <c r="F19" s="27"/>
      <c r="L19" s="27"/>
      <c r="M19" s="27"/>
      <c r="N19" s="27"/>
      <c r="O19" s="27"/>
      <c r="T19" s="27"/>
      <c r="X19" s="27"/>
      <c r="Y19" s="27"/>
      <c r="Z19" s="27"/>
      <c r="AA19" s="27"/>
    </row>
    <row r="20" ht="15.75" customHeight="1">
      <c r="A20" s="27"/>
      <c r="B20" s="27"/>
      <c r="C20" s="27"/>
      <c r="D20" s="27"/>
      <c r="E20" s="27"/>
      <c r="F20" s="27"/>
      <c r="L20" s="27"/>
      <c r="M20" s="27"/>
      <c r="N20" s="27"/>
      <c r="O20" s="27"/>
      <c r="T20" s="27"/>
      <c r="X20" s="27"/>
      <c r="Y20" s="27"/>
      <c r="Z20" s="27"/>
      <c r="AA20" s="27"/>
    </row>
    <row r="21" ht="15.75" customHeight="1">
      <c r="A21" s="27"/>
      <c r="B21" s="27"/>
      <c r="C21" s="27"/>
      <c r="D21" s="27"/>
      <c r="E21" s="27"/>
      <c r="F21" s="27"/>
      <c r="L21" s="27"/>
      <c r="M21" s="27"/>
      <c r="N21" s="27"/>
      <c r="O21" s="27"/>
      <c r="T21" s="27"/>
      <c r="X21" s="27"/>
      <c r="Y21" s="27"/>
      <c r="Z21" s="27"/>
      <c r="AA21" s="27"/>
    </row>
    <row r="22" ht="15.75" customHeight="1">
      <c r="A22" s="27"/>
      <c r="B22" s="27"/>
      <c r="C22" s="27"/>
      <c r="D22" s="27"/>
      <c r="E22" s="27"/>
      <c r="F22" s="27"/>
      <c r="L22" s="27"/>
      <c r="M22" s="27"/>
      <c r="N22" s="27"/>
      <c r="O22" s="27"/>
      <c r="T22" s="27"/>
      <c r="X22" s="27"/>
      <c r="Y22" s="27"/>
      <c r="Z22" s="27"/>
      <c r="AA22" s="27"/>
    </row>
    <row r="23" ht="15.75" customHeight="1">
      <c r="A23" s="27"/>
      <c r="B23" s="27"/>
      <c r="C23" s="27"/>
      <c r="D23" s="27"/>
      <c r="E23" s="27"/>
      <c r="F23" s="27"/>
      <c r="L23" s="27"/>
      <c r="M23" s="27"/>
      <c r="N23" s="27"/>
      <c r="O23" s="27"/>
      <c r="T23" s="27"/>
      <c r="X23" s="27"/>
      <c r="Y23" s="27"/>
      <c r="Z23" s="27"/>
      <c r="AA23" s="27"/>
    </row>
    <row r="24" ht="15.75" customHeight="1">
      <c r="A24" s="27"/>
      <c r="B24" s="27"/>
      <c r="C24" s="27"/>
      <c r="D24" s="27"/>
      <c r="E24" s="27"/>
      <c r="F24" s="27"/>
      <c r="L24" s="27"/>
      <c r="M24" s="27"/>
      <c r="N24" s="27"/>
      <c r="O24" s="27"/>
      <c r="T24" s="27"/>
      <c r="X24" s="27"/>
      <c r="Y24" s="27"/>
      <c r="Z24" s="27"/>
      <c r="AA24" s="27"/>
    </row>
    <row r="25" ht="15.75" customHeight="1">
      <c r="A25" s="27"/>
      <c r="B25" s="27"/>
      <c r="C25" s="27"/>
      <c r="D25" s="27"/>
      <c r="E25" s="27"/>
      <c r="F25" s="27"/>
      <c r="L25" s="27"/>
      <c r="M25" s="27"/>
      <c r="N25" s="27"/>
      <c r="O25" s="27"/>
      <c r="T25" s="27"/>
      <c r="X25" s="27"/>
      <c r="Y25" s="27"/>
      <c r="Z25" s="27"/>
      <c r="AA25" s="27"/>
    </row>
    <row r="26" ht="15.75" customHeight="1">
      <c r="A26" s="27"/>
      <c r="B26" s="27"/>
      <c r="C26" s="27"/>
      <c r="D26" s="27"/>
      <c r="E26" s="27"/>
      <c r="F26" s="27"/>
      <c r="L26" s="27"/>
      <c r="M26" s="27"/>
      <c r="N26" s="27"/>
      <c r="O26" s="27"/>
      <c r="T26" s="27"/>
      <c r="X26" s="27"/>
      <c r="Y26" s="27"/>
      <c r="Z26" s="27"/>
      <c r="AA26" s="27"/>
    </row>
    <row r="27" ht="15.75" customHeight="1">
      <c r="A27" s="27"/>
      <c r="B27" s="27"/>
      <c r="C27" s="27"/>
      <c r="D27" s="27"/>
      <c r="E27" s="27"/>
      <c r="F27" s="27"/>
      <c r="L27" s="27"/>
      <c r="M27" s="27"/>
      <c r="N27" s="27"/>
      <c r="O27" s="27"/>
      <c r="T27" s="27"/>
      <c r="X27" s="27"/>
      <c r="Y27" s="27"/>
      <c r="Z27" s="27"/>
      <c r="AA27" s="27"/>
    </row>
    <row r="28" ht="15.75" customHeight="1">
      <c r="A28" s="27"/>
      <c r="B28" s="27"/>
      <c r="C28" s="27"/>
      <c r="D28" s="27"/>
      <c r="E28" s="27"/>
      <c r="F28" s="27"/>
      <c r="L28" s="27"/>
      <c r="M28" s="27"/>
      <c r="N28" s="27"/>
      <c r="O28" s="27"/>
      <c r="T28" s="27"/>
      <c r="X28" s="27"/>
      <c r="Y28" s="27"/>
      <c r="Z28" s="27"/>
      <c r="AA28" s="27"/>
    </row>
    <row r="29" ht="15.75" customHeight="1">
      <c r="A29" s="27"/>
      <c r="B29" s="27"/>
      <c r="C29" s="27"/>
      <c r="D29" s="27"/>
      <c r="E29" s="27"/>
      <c r="F29" s="27"/>
      <c r="L29" s="27"/>
      <c r="M29" s="27"/>
      <c r="N29" s="27"/>
      <c r="O29" s="27"/>
      <c r="T29" s="27"/>
      <c r="X29" s="27"/>
      <c r="Y29" s="27"/>
      <c r="Z29" s="27"/>
      <c r="AA29" s="27"/>
    </row>
    <row r="30" ht="15.75" customHeight="1">
      <c r="A30" s="27"/>
      <c r="B30" s="27"/>
      <c r="C30" s="27"/>
      <c r="D30" s="27"/>
      <c r="E30" s="27"/>
      <c r="F30" s="27"/>
      <c r="L30" s="27"/>
      <c r="M30" s="27"/>
      <c r="N30" s="27"/>
      <c r="O30" s="27"/>
      <c r="T30" s="27"/>
      <c r="X30" s="27"/>
      <c r="Y30" s="27"/>
      <c r="Z30" s="27"/>
      <c r="AA30" s="27"/>
    </row>
    <row r="31" ht="15.75" customHeight="1">
      <c r="A31" s="27"/>
      <c r="B31" s="27"/>
      <c r="C31" s="27"/>
      <c r="D31" s="27"/>
      <c r="E31" s="27"/>
      <c r="F31" s="27"/>
      <c r="L31" s="27"/>
      <c r="M31" s="27"/>
      <c r="N31" s="27"/>
      <c r="O31" s="27"/>
      <c r="T31" s="27"/>
      <c r="X31" s="27"/>
      <c r="Y31" s="27"/>
      <c r="Z31" s="27"/>
      <c r="AA31" s="27"/>
    </row>
    <row r="32" ht="15.75" customHeight="1">
      <c r="A32" s="27"/>
      <c r="B32" s="27"/>
      <c r="C32" s="27"/>
      <c r="D32" s="27"/>
      <c r="E32" s="27"/>
      <c r="F32" s="27"/>
      <c r="L32" s="27"/>
      <c r="M32" s="27"/>
      <c r="N32" s="27"/>
      <c r="O32" s="27"/>
      <c r="T32" s="27"/>
      <c r="X32" s="27"/>
      <c r="Y32" s="27"/>
      <c r="Z32" s="27"/>
      <c r="AA32" s="27"/>
    </row>
    <row r="33" ht="15.75" customHeight="1">
      <c r="A33" s="27"/>
      <c r="B33" s="27"/>
      <c r="C33" s="27"/>
      <c r="D33" s="27"/>
      <c r="E33" s="27"/>
      <c r="F33" s="27"/>
      <c r="L33" s="27"/>
      <c r="M33" s="27"/>
      <c r="N33" s="27"/>
      <c r="O33" s="27"/>
      <c r="T33" s="27"/>
      <c r="X33" s="27"/>
      <c r="Y33" s="27"/>
      <c r="Z33" s="27"/>
      <c r="AA33" s="27"/>
    </row>
    <row r="34" ht="15.75" customHeight="1">
      <c r="A34" s="27"/>
      <c r="B34" s="27"/>
      <c r="C34" s="27"/>
      <c r="D34" s="27"/>
      <c r="E34" s="27"/>
      <c r="F34" s="27"/>
      <c r="L34" s="27"/>
      <c r="M34" s="27"/>
      <c r="N34" s="27"/>
      <c r="O34" s="27"/>
      <c r="T34" s="27"/>
      <c r="X34" s="27"/>
      <c r="Y34" s="27"/>
      <c r="Z34" s="27"/>
      <c r="AA34" s="27"/>
    </row>
    <row r="35" ht="15.75" customHeight="1">
      <c r="A35" s="27"/>
      <c r="B35" s="27"/>
      <c r="C35" s="27"/>
      <c r="D35" s="27"/>
      <c r="E35" s="27"/>
      <c r="F35" s="27"/>
      <c r="L35" s="27"/>
      <c r="M35" s="27"/>
      <c r="N35" s="27"/>
      <c r="O35" s="27"/>
      <c r="T35" s="27"/>
      <c r="X35" s="27"/>
      <c r="Y35" s="27"/>
      <c r="Z35" s="27"/>
      <c r="AA35" s="27"/>
    </row>
    <row r="36" ht="15.75" customHeight="1">
      <c r="A36" s="27"/>
      <c r="B36" s="27"/>
      <c r="C36" s="27"/>
      <c r="D36" s="27"/>
      <c r="E36" s="27"/>
      <c r="F36" s="27"/>
      <c r="L36" s="27"/>
      <c r="M36" s="27"/>
      <c r="N36" s="27"/>
      <c r="O36" s="27"/>
      <c r="T36" s="27"/>
      <c r="X36" s="27"/>
      <c r="Y36" s="27"/>
      <c r="Z36" s="27"/>
      <c r="AA36" s="27"/>
    </row>
    <row r="37" ht="15.75" customHeight="1">
      <c r="A37" s="27"/>
      <c r="B37" s="27"/>
      <c r="C37" s="27"/>
      <c r="D37" s="27"/>
      <c r="E37" s="27"/>
      <c r="F37" s="27"/>
      <c r="L37" s="27"/>
      <c r="M37" s="27"/>
      <c r="N37" s="27"/>
      <c r="O37" s="27"/>
      <c r="T37" s="27"/>
      <c r="X37" s="27"/>
      <c r="Y37" s="27"/>
      <c r="Z37" s="27"/>
      <c r="AA37" s="27"/>
    </row>
    <row r="38" ht="15.75" customHeight="1">
      <c r="A38" s="27"/>
      <c r="B38" s="27"/>
      <c r="C38" s="27"/>
      <c r="D38" s="27"/>
      <c r="E38" s="27"/>
      <c r="F38" s="27"/>
      <c r="L38" s="27"/>
      <c r="M38" s="27"/>
      <c r="N38" s="27"/>
      <c r="O38" s="27"/>
      <c r="T38" s="27"/>
      <c r="X38" s="27"/>
      <c r="Y38" s="27"/>
      <c r="Z38" s="27"/>
      <c r="AA38" s="27"/>
    </row>
    <row r="39" ht="15.75" customHeight="1">
      <c r="A39" s="27"/>
      <c r="B39" s="27"/>
      <c r="C39" s="27"/>
      <c r="D39" s="27"/>
      <c r="E39" s="27"/>
      <c r="F39" s="27"/>
      <c r="L39" s="27"/>
      <c r="M39" s="27"/>
      <c r="N39" s="27"/>
      <c r="O39" s="27"/>
      <c r="T39" s="27"/>
      <c r="X39" s="27"/>
      <c r="Y39" s="27"/>
      <c r="Z39" s="27"/>
      <c r="AA39" s="27"/>
    </row>
    <row r="40" ht="15.75" customHeight="1">
      <c r="A40" s="27"/>
      <c r="B40" s="27"/>
      <c r="C40" s="27"/>
      <c r="D40" s="27"/>
      <c r="E40" s="27"/>
      <c r="F40" s="27"/>
      <c r="L40" s="27"/>
      <c r="M40" s="27"/>
      <c r="N40" s="27"/>
      <c r="O40" s="27"/>
      <c r="T40" s="27"/>
      <c r="X40" s="27"/>
      <c r="Y40" s="27"/>
      <c r="Z40" s="27"/>
      <c r="AA40" s="27"/>
    </row>
    <row r="41" ht="15.75" customHeight="1">
      <c r="A41" s="27"/>
      <c r="B41" s="27"/>
      <c r="C41" s="27"/>
      <c r="D41" s="27"/>
      <c r="E41" s="27"/>
      <c r="F41" s="27"/>
      <c r="L41" s="27"/>
      <c r="M41" s="27"/>
      <c r="N41" s="27"/>
      <c r="O41" s="27"/>
      <c r="T41" s="27"/>
      <c r="X41" s="27"/>
      <c r="Y41" s="27"/>
      <c r="Z41" s="27"/>
      <c r="AA41" s="27"/>
    </row>
    <row r="42" ht="15.75" customHeight="1">
      <c r="A42" s="27"/>
      <c r="B42" s="27"/>
      <c r="C42" s="27"/>
      <c r="D42" s="27"/>
      <c r="E42" s="27"/>
      <c r="F42" s="27"/>
      <c r="L42" s="27"/>
      <c r="M42" s="27"/>
      <c r="N42" s="27"/>
      <c r="O42" s="27"/>
      <c r="T42" s="27"/>
      <c r="X42" s="27"/>
      <c r="Y42" s="27"/>
      <c r="Z42" s="27"/>
      <c r="AA42" s="27"/>
    </row>
    <row r="43" ht="15.75" customHeight="1">
      <c r="A43" s="27"/>
      <c r="B43" s="27"/>
      <c r="C43" s="27"/>
      <c r="D43" s="27"/>
      <c r="E43" s="27"/>
      <c r="F43" s="27"/>
      <c r="L43" s="27"/>
      <c r="M43" s="27"/>
      <c r="N43" s="27"/>
      <c r="O43" s="27"/>
      <c r="T43" s="27"/>
      <c r="X43" s="27"/>
      <c r="Y43" s="27"/>
      <c r="Z43" s="27"/>
      <c r="AA43" s="27"/>
    </row>
    <row r="44" ht="15.75" customHeight="1">
      <c r="A44" s="27"/>
      <c r="B44" s="27"/>
      <c r="C44" s="27"/>
      <c r="D44" s="27"/>
      <c r="E44" s="27"/>
      <c r="F44" s="27"/>
      <c r="L44" s="27"/>
      <c r="M44" s="27"/>
      <c r="N44" s="27"/>
      <c r="O44" s="27"/>
      <c r="T44" s="27"/>
      <c r="X44" s="27"/>
      <c r="Y44" s="27"/>
      <c r="Z44" s="27"/>
      <c r="AA44" s="27"/>
    </row>
    <row r="45" ht="15.75" customHeight="1">
      <c r="A45" s="27"/>
      <c r="B45" s="27"/>
      <c r="C45" s="27"/>
      <c r="D45" s="27"/>
      <c r="E45" s="27"/>
      <c r="F45" s="27"/>
      <c r="L45" s="27"/>
      <c r="M45" s="27"/>
      <c r="N45" s="27"/>
      <c r="O45" s="27"/>
      <c r="T45" s="27"/>
      <c r="X45" s="27"/>
      <c r="Y45" s="27"/>
      <c r="Z45" s="27"/>
      <c r="AA45" s="27"/>
    </row>
    <row r="46" ht="15.75" customHeight="1">
      <c r="A46" s="27"/>
      <c r="B46" s="27"/>
      <c r="C46" s="27"/>
      <c r="D46" s="27"/>
      <c r="E46" s="27"/>
      <c r="F46" s="27"/>
      <c r="L46" s="27"/>
      <c r="M46" s="27"/>
      <c r="N46" s="27"/>
      <c r="O46" s="27"/>
      <c r="T46" s="27"/>
      <c r="X46" s="27"/>
      <c r="Y46" s="27"/>
      <c r="Z46" s="27"/>
      <c r="AA46" s="27"/>
    </row>
    <row r="47" ht="15.75" customHeight="1">
      <c r="A47" s="27"/>
      <c r="B47" s="27"/>
      <c r="C47" s="27"/>
      <c r="D47" s="27"/>
      <c r="E47" s="27"/>
      <c r="F47" s="27"/>
      <c r="L47" s="27"/>
      <c r="M47" s="27"/>
      <c r="N47" s="27"/>
      <c r="O47" s="27"/>
      <c r="T47" s="27"/>
      <c r="X47" s="27"/>
      <c r="Y47" s="27"/>
      <c r="Z47" s="27"/>
      <c r="AA47" s="27"/>
    </row>
    <row r="48" ht="15.75" customHeight="1">
      <c r="A48" s="27"/>
      <c r="B48" s="27"/>
      <c r="C48" s="27"/>
      <c r="D48" s="27"/>
      <c r="E48" s="27"/>
      <c r="F48" s="27"/>
      <c r="L48" s="27"/>
      <c r="M48" s="27"/>
      <c r="N48" s="27"/>
      <c r="O48" s="27"/>
      <c r="T48" s="27"/>
      <c r="X48" s="27"/>
      <c r="Y48" s="27"/>
      <c r="Z48" s="27"/>
      <c r="AA48" s="27"/>
    </row>
    <row r="49" ht="15.75" customHeight="1">
      <c r="A49" s="27"/>
      <c r="B49" s="27"/>
      <c r="C49" s="27"/>
      <c r="D49" s="27"/>
      <c r="E49" s="27"/>
      <c r="F49" s="27"/>
      <c r="L49" s="27"/>
      <c r="M49" s="27"/>
      <c r="N49" s="27"/>
      <c r="O49" s="27"/>
      <c r="T49" s="27"/>
      <c r="X49" s="27"/>
      <c r="Y49" s="27"/>
      <c r="Z49" s="27"/>
      <c r="AA49" s="27"/>
    </row>
    <row r="50" ht="15.75" customHeight="1">
      <c r="A50" s="27"/>
      <c r="B50" s="27"/>
      <c r="C50" s="27"/>
      <c r="D50" s="27"/>
      <c r="E50" s="27"/>
      <c r="F50" s="27"/>
      <c r="L50" s="27"/>
      <c r="M50" s="27"/>
      <c r="N50" s="27"/>
      <c r="O50" s="27"/>
      <c r="T50" s="27"/>
      <c r="X50" s="27"/>
      <c r="Y50" s="27"/>
      <c r="Z50" s="27"/>
      <c r="AA50" s="27"/>
    </row>
    <row r="51" ht="15.75" customHeight="1">
      <c r="A51" s="27"/>
      <c r="B51" s="27"/>
      <c r="C51" s="27"/>
      <c r="D51" s="27"/>
      <c r="E51" s="27"/>
      <c r="F51" s="27"/>
      <c r="L51" s="27"/>
      <c r="M51" s="27"/>
      <c r="N51" s="27"/>
      <c r="O51" s="27"/>
      <c r="T51" s="27"/>
      <c r="X51" s="27"/>
      <c r="Y51" s="27"/>
      <c r="Z51" s="27"/>
      <c r="AA51" s="27"/>
    </row>
    <row r="52" ht="15.75" customHeight="1">
      <c r="A52" s="27"/>
      <c r="B52" s="27"/>
      <c r="C52" s="27"/>
      <c r="D52" s="27"/>
      <c r="E52" s="27"/>
      <c r="F52" s="27"/>
      <c r="L52" s="27"/>
      <c r="M52" s="27"/>
      <c r="N52" s="27"/>
      <c r="O52" s="27"/>
      <c r="T52" s="27"/>
      <c r="X52" s="27"/>
      <c r="Y52" s="27"/>
      <c r="Z52" s="27"/>
      <c r="AA52" s="27"/>
    </row>
    <row r="53" ht="15.75" customHeight="1">
      <c r="A53" s="27"/>
      <c r="B53" s="27"/>
      <c r="C53" s="27"/>
      <c r="D53" s="27"/>
      <c r="E53" s="27"/>
      <c r="F53" s="27"/>
      <c r="L53" s="27"/>
      <c r="M53" s="27"/>
      <c r="N53" s="27"/>
      <c r="O53" s="27"/>
      <c r="T53" s="27"/>
      <c r="X53" s="27"/>
      <c r="Y53" s="27"/>
      <c r="Z53" s="27"/>
      <c r="AA53" s="27"/>
    </row>
    <row r="54" ht="15.75" customHeight="1">
      <c r="A54" s="27"/>
      <c r="B54" s="27"/>
      <c r="C54" s="27"/>
      <c r="D54" s="27"/>
      <c r="E54" s="27"/>
      <c r="F54" s="27"/>
      <c r="L54" s="27"/>
      <c r="M54" s="27"/>
      <c r="N54" s="27"/>
      <c r="O54" s="27"/>
      <c r="T54" s="27"/>
      <c r="X54" s="27"/>
      <c r="Y54" s="27"/>
      <c r="Z54" s="27"/>
      <c r="AA54" s="27"/>
    </row>
    <row r="55" ht="15.75" customHeight="1">
      <c r="A55" s="27"/>
      <c r="B55" s="27"/>
      <c r="C55" s="27"/>
      <c r="D55" s="27"/>
      <c r="E55" s="27"/>
      <c r="F55" s="27"/>
      <c r="L55" s="27"/>
      <c r="M55" s="27"/>
      <c r="N55" s="27"/>
      <c r="O55" s="27"/>
      <c r="T55" s="27"/>
      <c r="X55" s="27"/>
      <c r="Y55" s="27"/>
      <c r="Z55" s="27"/>
      <c r="AA55" s="27"/>
    </row>
    <row r="56" ht="15.75" customHeight="1">
      <c r="A56" s="27"/>
      <c r="B56" s="27"/>
      <c r="C56" s="27"/>
      <c r="D56" s="27"/>
      <c r="E56" s="27"/>
      <c r="F56" s="27"/>
      <c r="L56" s="27"/>
      <c r="M56" s="27"/>
      <c r="N56" s="27"/>
      <c r="O56" s="27"/>
      <c r="T56" s="27"/>
      <c r="X56" s="27"/>
      <c r="Y56" s="27"/>
      <c r="Z56" s="27"/>
      <c r="AA56" s="27"/>
    </row>
    <row r="57" ht="15.75" customHeight="1">
      <c r="A57" s="27"/>
      <c r="B57" s="27"/>
      <c r="C57" s="27"/>
      <c r="D57" s="27"/>
      <c r="E57" s="27"/>
      <c r="F57" s="27"/>
      <c r="L57" s="27"/>
      <c r="M57" s="27"/>
      <c r="N57" s="27"/>
      <c r="O57" s="27"/>
      <c r="T57" s="27"/>
      <c r="X57" s="27"/>
      <c r="Y57" s="27"/>
      <c r="Z57" s="27"/>
      <c r="AA57" s="27"/>
    </row>
    <row r="58" ht="15.75" customHeight="1">
      <c r="A58" s="27"/>
      <c r="B58" s="27"/>
      <c r="C58" s="27"/>
      <c r="D58" s="27"/>
      <c r="E58" s="27"/>
      <c r="F58" s="27"/>
      <c r="L58" s="27"/>
      <c r="M58" s="27"/>
      <c r="N58" s="27"/>
      <c r="O58" s="27"/>
      <c r="T58" s="27"/>
      <c r="X58" s="27"/>
      <c r="Y58" s="27"/>
      <c r="Z58" s="27"/>
      <c r="AA58" s="27"/>
    </row>
    <row r="59" ht="15.75" customHeight="1">
      <c r="A59" s="27"/>
      <c r="B59" s="27"/>
      <c r="C59" s="27"/>
      <c r="D59" s="27"/>
      <c r="E59" s="27"/>
      <c r="F59" s="27"/>
      <c r="L59" s="27"/>
      <c r="M59" s="27"/>
      <c r="N59" s="27"/>
      <c r="O59" s="27"/>
      <c r="T59" s="27"/>
      <c r="X59" s="27"/>
      <c r="Y59" s="27"/>
      <c r="Z59" s="27"/>
      <c r="AA59" s="27"/>
    </row>
    <row r="60" ht="15.75" customHeight="1">
      <c r="A60" s="27"/>
      <c r="B60" s="27"/>
      <c r="C60" s="27"/>
      <c r="D60" s="27"/>
      <c r="E60" s="27"/>
      <c r="F60" s="27"/>
      <c r="L60" s="27"/>
      <c r="M60" s="27"/>
      <c r="N60" s="27"/>
      <c r="O60" s="27"/>
      <c r="T60" s="27"/>
      <c r="X60" s="27"/>
      <c r="Y60" s="27"/>
      <c r="Z60" s="27"/>
      <c r="AA60" s="27"/>
    </row>
    <row r="61" ht="15.75" customHeight="1">
      <c r="A61" s="27"/>
      <c r="B61" s="27"/>
      <c r="C61" s="27"/>
      <c r="D61" s="27"/>
      <c r="E61" s="27"/>
      <c r="F61" s="27"/>
      <c r="L61" s="27"/>
      <c r="M61" s="27"/>
      <c r="N61" s="27"/>
      <c r="O61" s="27"/>
      <c r="T61" s="27"/>
      <c r="X61" s="27"/>
      <c r="Y61" s="27"/>
      <c r="Z61" s="27"/>
      <c r="AA61" s="27"/>
    </row>
    <row r="62" ht="15.75" customHeight="1">
      <c r="A62" s="27"/>
      <c r="B62" s="27"/>
      <c r="C62" s="27"/>
      <c r="D62" s="27"/>
      <c r="E62" s="27"/>
      <c r="F62" s="27"/>
      <c r="L62" s="27"/>
      <c r="M62" s="27"/>
      <c r="N62" s="27"/>
      <c r="O62" s="27"/>
      <c r="T62" s="27"/>
      <c r="X62" s="27"/>
      <c r="Y62" s="27"/>
      <c r="Z62" s="27"/>
      <c r="AA62" s="27"/>
    </row>
    <row r="63" ht="15.75" customHeight="1">
      <c r="A63" s="27"/>
      <c r="B63" s="27"/>
      <c r="C63" s="27"/>
      <c r="D63" s="27"/>
      <c r="E63" s="27"/>
      <c r="F63" s="27"/>
      <c r="L63" s="27"/>
      <c r="M63" s="27"/>
      <c r="N63" s="27"/>
      <c r="O63" s="27"/>
      <c r="T63" s="27"/>
      <c r="X63" s="27"/>
      <c r="Y63" s="27"/>
      <c r="Z63" s="27"/>
      <c r="AA63" s="27"/>
    </row>
    <row r="64" ht="15.75" customHeight="1">
      <c r="A64" s="27"/>
      <c r="B64" s="27"/>
      <c r="C64" s="27"/>
      <c r="D64" s="27"/>
      <c r="E64" s="27"/>
      <c r="F64" s="27"/>
      <c r="L64" s="27"/>
      <c r="M64" s="27"/>
      <c r="N64" s="27"/>
      <c r="O64" s="27"/>
      <c r="T64" s="27"/>
      <c r="X64" s="27"/>
      <c r="Y64" s="27"/>
      <c r="Z64" s="27"/>
      <c r="AA64" s="27"/>
    </row>
    <row r="65" ht="15.75" customHeight="1">
      <c r="A65" s="27"/>
      <c r="B65" s="27"/>
      <c r="C65" s="27"/>
      <c r="D65" s="27"/>
      <c r="E65" s="27"/>
      <c r="F65" s="27"/>
      <c r="L65" s="27"/>
      <c r="M65" s="27"/>
      <c r="N65" s="27"/>
      <c r="O65" s="27"/>
      <c r="T65" s="27"/>
      <c r="X65" s="27"/>
      <c r="Y65" s="27"/>
      <c r="Z65" s="27"/>
      <c r="AA65" s="27"/>
    </row>
    <row r="66" ht="15.75" customHeight="1">
      <c r="A66" s="27"/>
      <c r="B66" s="27"/>
      <c r="C66" s="27"/>
      <c r="D66" s="27"/>
      <c r="E66" s="27"/>
      <c r="F66" s="27"/>
      <c r="L66" s="27"/>
      <c r="M66" s="27"/>
      <c r="N66" s="27"/>
      <c r="O66" s="27"/>
      <c r="T66" s="27"/>
      <c r="X66" s="27"/>
      <c r="Y66" s="27"/>
      <c r="Z66" s="27"/>
      <c r="AA66" s="27"/>
    </row>
    <row r="67" ht="15.75" customHeight="1">
      <c r="A67" s="27"/>
      <c r="B67" s="27"/>
      <c r="C67" s="27"/>
      <c r="D67" s="27"/>
      <c r="E67" s="27"/>
      <c r="F67" s="27"/>
      <c r="L67" s="27"/>
      <c r="M67" s="27"/>
      <c r="N67" s="27"/>
      <c r="O67" s="27"/>
      <c r="T67" s="27"/>
      <c r="X67" s="27"/>
      <c r="Y67" s="27"/>
      <c r="Z67" s="27"/>
      <c r="AA67" s="27"/>
    </row>
    <row r="68" ht="15.75" customHeight="1">
      <c r="A68" s="27"/>
      <c r="B68" s="27"/>
      <c r="C68" s="27"/>
      <c r="D68" s="27"/>
      <c r="E68" s="27"/>
      <c r="F68" s="27"/>
      <c r="L68" s="27"/>
      <c r="M68" s="27"/>
      <c r="N68" s="27"/>
      <c r="O68" s="27"/>
      <c r="T68" s="27"/>
      <c r="X68" s="27"/>
      <c r="Y68" s="27"/>
      <c r="Z68" s="27"/>
      <c r="AA68" s="27"/>
    </row>
    <row r="69" ht="15.75" customHeight="1">
      <c r="A69" s="27"/>
      <c r="B69" s="27"/>
      <c r="C69" s="27"/>
      <c r="D69" s="27"/>
      <c r="E69" s="27"/>
      <c r="F69" s="27"/>
      <c r="L69" s="27"/>
      <c r="M69" s="27"/>
      <c r="N69" s="27"/>
      <c r="O69" s="27"/>
      <c r="T69" s="27"/>
      <c r="X69" s="27"/>
      <c r="Y69" s="27"/>
      <c r="Z69" s="27"/>
      <c r="AA69" s="27"/>
    </row>
    <row r="70" ht="15.75" customHeight="1">
      <c r="A70" s="27"/>
      <c r="B70" s="27"/>
      <c r="C70" s="27"/>
      <c r="D70" s="27"/>
      <c r="E70" s="27"/>
      <c r="F70" s="27"/>
      <c r="L70" s="27"/>
      <c r="M70" s="27"/>
      <c r="N70" s="27"/>
      <c r="O70" s="27"/>
      <c r="T70" s="27"/>
      <c r="X70" s="27"/>
      <c r="Y70" s="27"/>
      <c r="Z70" s="27"/>
      <c r="AA70" s="27"/>
    </row>
    <row r="71" ht="15.75" customHeight="1">
      <c r="A71" s="27"/>
      <c r="B71" s="27"/>
      <c r="C71" s="27"/>
      <c r="D71" s="27"/>
      <c r="E71" s="27"/>
      <c r="F71" s="27"/>
      <c r="L71" s="27"/>
      <c r="M71" s="27"/>
      <c r="N71" s="27"/>
      <c r="O71" s="27"/>
      <c r="T71" s="27"/>
      <c r="X71" s="27"/>
      <c r="Y71" s="27"/>
      <c r="Z71" s="27"/>
      <c r="AA71" s="27"/>
    </row>
    <row r="72" ht="15.75" customHeight="1">
      <c r="A72" s="27"/>
      <c r="B72" s="27"/>
      <c r="C72" s="27"/>
      <c r="D72" s="27"/>
      <c r="E72" s="27"/>
      <c r="F72" s="27"/>
      <c r="L72" s="27"/>
      <c r="M72" s="27"/>
      <c r="N72" s="27"/>
      <c r="O72" s="27"/>
      <c r="T72" s="27"/>
      <c r="X72" s="27"/>
      <c r="Y72" s="27"/>
      <c r="Z72" s="27"/>
      <c r="AA72" s="27"/>
    </row>
    <row r="73" ht="15.75" customHeight="1">
      <c r="A73" s="27"/>
      <c r="B73" s="27"/>
      <c r="C73" s="27"/>
      <c r="D73" s="27"/>
      <c r="E73" s="27"/>
      <c r="F73" s="27"/>
      <c r="L73" s="27"/>
      <c r="M73" s="27"/>
      <c r="N73" s="27"/>
      <c r="O73" s="27"/>
      <c r="T73" s="27"/>
      <c r="X73" s="27"/>
      <c r="Y73" s="27"/>
      <c r="Z73" s="27"/>
      <c r="AA73" s="27"/>
    </row>
    <row r="74" ht="15.75" customHeight="1">
      <c r="A74" s="27"/>
      <c r="B74" s="27"/>
      <c r="C74" s="27"/>
      <c r="D74" s="27"/>
      <c r="E74" s="27"/>
      <c r="F74" s="27"/>
      <c r="L74" s="27"/>
      <c r="M74" s="27"/>
      <c r="N74" s="27"/>
      <c r="O74" s="27"/>
      <c r="T74" s="27"/>
      <c r="X74" s="27"/>
      <c r="Y74" s="27"/>
      <c r="Z74" s="27"/>
      <c r="AA74" s="27"/>
    </row>
    <row r="75" ht="15.75" customHeight="1">
      <c r="A75" s="27"/>
      <c r="B75" s="27"/>
      <c r="C75" s="27"/>
      <c r="D75" s="27"/>
      <c r="E75" s="27"/>
      <c r="F75" s="27"/>
      <c r="L75" s="27"/>
      <c r="M75" s="27"/>
      <c r="N75" s="27"/>
      <c r="O75" s="27"/>
      <c r="T75" s="27"/>
      <c r="X75" s="27"/>
      <c r="Y75" s="27"/>
      <c r="Z75" s="27"/>
      <c r="AA75" s="27"/>
    </row>
    <row r="76" ht="15.75" customHeight="1">
      <c r="A76" s="27"/>
      <c r="B76" s="27"/>
      <c r="C76" s="27"/>
      <c r="D76" s="27"/>
      <c r="E76" s="27"/>
      <c r="F76" s="27"/>
      <c r="L76" s="27"/>
      <c r="M76" s="27"/>
      <c r="N76" s="27"/>
      <c r="O76" s="27"/>
      <c r="T76" s="27"/>
      <c r="X76" s="27"/>
      <c r="Y76" s="27"/>
      <c r="Z76" s="27"/>
      <c r="AA76" s="27"/>
    </row>
    <row r="77" ht="15.75" customHeight="1">
      <c r="A77" s="27"/>
      <c r="B77" s="27"/>
      <c r="C77" s="27"/>
      <c r="D77" s="27"/>
      <c r="E77" s="27"/>
      <c r="F77" s="27"/>
      <c r="L77" s="27"/>
      <c r="M77" s="27"/>
      <c r="N77" s="27"/>
      <c r="O77" s="27"/>
      <c r="T77" s="27"/>
      <c r="X77" s="27"/>
      <c r="Y77" s="27"/>
      <c r="Z77" s="27"/>
      <c r="AA77" s="27"/>
    </row>
    <row r="78" ht="15.75" customHeight="1">
      <c r="A78" s="27"/>
      <c r="B78" s="27"/>
      <c r="C78" s="27"/>
      <c r="D78" s="27"/>
      <c r="E78" s="27"/>
      <c r="F78" s="27"/>
      <c r="L78" s="27"/>
      <c r="M78" s="27"/>
      <c r="N78" s="27"/>
      <c r="O78" s="27"/>
      <c r="T78" s="27"/>
      <c r="X78" s="27"/>
      <c r="Y78" s="27"/>
      <c r="Z78" s="27"/>
      <c r="AA78" s="27"/>
    </row>
    <row r="79" ht="15.75" customHeight="1">
      <c r="A79" s="27"/>
      <c r="B79" s="27"/>
      <c r="C79" s="27"/>
      <c r="D79" s="27"/>
      <c r="E79" s="27"/>
      <c r="F79" s="27"/>
      <c r="L79" s="27"/>
      <c r="M79" s="27"/>
      <c r="N79" s="27"/>
      <c r="O79" s="27"/>
      <c r="T79" s="27"/>
      <c r="X79" s="27"/>
      <c r="Y79" s="27"/>
      <c r="Z79" s="27"/>
      <c r="AA79" s="27"/>
    </row>
    <row r="80" ht="15.75" customHeight="1">
      <c r="A80" s="27"/>
      <c r="B80" s="27"/>
      <c r="C80" s="27"/>
      <c r="D80" s="27"/>
      <c r="E80" s="27"/>
      <c r="F80" s="27"/>
      <c r="L80" s="27"/>
      <c r="M80" s="27"/>
      <c r="N80" s="27"/>
      <c r="O80" s="27"/>
      <c r="T80" s="27"/>
      <c r="X80" s="27"/>
      <c r="Y80" s="27"/>
      <c r="Z80" s="27"/>
      <c r="AA80" s="27"/>
    </row>
    <row r="81" ht="15.75" customHeight="1">
      <c r="A81" s="27"/>
      <c r="B81" s="27"/>
      <c r="C81" s="27"/>
      <c r="D81" s="27"/>
      <c r="E81" s="27"/>
      <c r="F81" s="27"/>
      <c r="L81" s="27"/>
      <c r="M81" s="27"/>
      <c r="N81" s="27"/>
      <c r="O81" s="27"/>
      <c r="T81" s="27"/>
      <c r="X81" s="27"/>
      <c r="Y81" s="27"/>
      <c r="Z81" s="27"/>
      <c r="AA81" s="27"/>
    </row>
    <row r="82" ht="15.75" customHeight="1">
      <c r="A82" s="27"/>
      <c r="B82" s="27"/>
      <c r="C82" s="27"/>
      <c r="D82" s="27"/>
      <c r="E82" s="27"/>
      <c r="F82" s="27"/>
      <c r="L82" s="27"/>
      <c r="M82" s="27"/>
      <c r="N82" s="27"/>
      <c r="O82" s="27"/>
      <c r="T82" s="27"/>
      <c r="X82" s="27"/>
      <c r="Y82" s="27"/>
      <c r="Z82" s="27"/>
      <c r="AA82" s="27"/>
    </row>
    <row r="83" ht="15.75" customHeight="1">
      <c r="A83" s="27"/>
      <c r="B83" s="27"/>
      <c r="C83" s="27"/>
      <c r="D83" s="27"/>
      <c r="E83" s="27"/>
      <c r="F83" s="27"/>
      <c r="L83" s="27"/>
      <c r="M83" s="27"/>
      <c r="N83" s="27"/>
      <c r="O83" s="27"/>
      <c r="T83" s="27"/>
      <c r="X83" s="27"/>
      <c r="Y83" s="27"/>
      <c r="Z83" s="27"/>
      <c r="AA83" s="27"/>
    </row>
    <row r="84" ht="15.75" customHeight="1">
      <c r="A84" s="27"/>
      <c r="B84" s="27"/>
      <c r="C84" s="27"/>
      <c r="D84" s="27"/>
      <c r="E84" s="27"/>
      <c r="F84" s="27"/>
      <c r="L84" s="27"/>
      <c r="M84" s="27"/>
      <c r="N84" s="27"/>
      <c r="O84" s="27"/>
      <c r="T84" s="27"/>
      <c r="X84" s="27"/>
      <c r="Y84" s="27"/>
      <c r="Z84" s="27"/>
      <c r="AA84" s="27"/>
    </row>
    <row r="85" ht="15.75" customHeight="1">
      <c r="A85" s="27"/>
      <c r="B85" s="27"/>
      <c r="C85" s="27"/>
      <c r="D85" s="27"/>
      <c r="E85" s="27"/>
      <c r="F85" s="27"/>
      <c r="L85" s="27"/>
      <c r="M85" s="27"/>
      <c r="N85" s="27"/>
      <c r="O85" s="27"/>
      <c r="T85" s="27"/>
      <c r="X85" s="27"/>
      <c r="Y85" s="27"/>
      <c r="Z85" s="27"/>
      <c r="AA85" s="27"/>
    </row>
    <row r="86" ht="15.75" customHeight="1">
      <c r="A86" s="27"/>
      <c r="B86" s="27"/>
      <c r="C86" s="27"/>
      <c r="D86" s="27"/>
      <c r="E86" s="27"/>
      <c r="F86" s="27"/>
      <c r="L86" s="27"/>
      <c r="M86" s="27"/>
      <c r="N86" s="27"/>
      <c r="O86" s="27"/>
      <c r="T86" s="27"/>
      <c r="X86" s="27"/>
      <c r="Y86" s="27"/>
      <c r="Z86" s="27"/>
      <c r="AA86" s="27"/>
    </row>
    <row r="87" ht="15.75" customHeight="1">
      <c r="A87" s="27"/>
      <c r="B87" s="27"/>
      <c r="C87" s="27"/>
      <c r="D87" s="27"/>
      <c r="E87" s="27"/>
      <c r="F87" s="27"/>
      <c r="L87" s="27"/>
      <c r="M87" s="27"/>
      <c r="N87" s="27"/>
      <c r="O87" s="27"/>
      <c r="T87" s="27"/>
      <c r="X87" s="27"/>
      <c r="Y87" s="27"/>
      <c r="Z87" s="27"/>
      <c r="AA87" s="27"/>
    </row>
    <row r="88" ht="15.75" customHeight="1">
      <c r="A88" s="27"/>
      <c r="B88" s="27"/>
      <c r="C88" s="27"/>
      <c r="D88" s="27"/>
      <c r="E88" s="27"/>
      <c r="F88" s="27"/>
      <c r="L88" s="27"/>
      <c r="M88" s="27"/>
      <c r="N88" s="27"/>
      <c r="O88" s="27"/>
      <c r="T88" s="27"/>
      <c r="X88" s="27"/>
      <c r="Y88" s="27"/>
      <c r="Z88" s="27"/>
      <c r="AA88" s="27"/>
    </row>
    <row r="89" ht="15.75" customHeight="1">
      <c r="A89" s="27"/>
      <c r="B89" s="27"/>
      <c r="C89" s="27"/>
      <c r="D89" s="27"/>
      <c r="E89" s="27"/>
      <c r="F89" s="27"/>
      <c r="L89" s="27"/>
      <c r="M89" s="27"/>
      <c r="N89" s="27"/>
      <c r="O89" s="27"/>
      <c r="T89" s="27"/>
      <c r="X89" s="27"/>
      <c r="Y89" s="27"/>
      <c r="Z89" s="27"/>
      <c r="AA89" s="27"/>
    </row>
    <row r="90" ht="15.75" customHeight="1">
      <c r="A90" s="27"/>
      <c r="B90" s="27"/>
      <c r="C90" s="27"/>
      <c r="D90" s="27"/>
      <c r="E90" s="27"/>
      <c r="F90" s="27"/>
      <c r="L90" s="27"/>
      <c r="M90" s="27"/>
      <c r="N90" s="27"/>
      <c r="O90" s="27"/>
      <c r="T90" s="27"/>
      <c r="X90" s="27"/>
      <c r="Y90" s="27"/>
      <c r="Z90" s="27"/>
      <c r="AA90" s="27"/>
    </row>
    <row r="91" ht="15.75" customHeight="1">
      <c r="A91" s="27"/>
      <c r="B91" s="27"/>
      <c r="C91" s="27"/>
      <c r="D91" s="27"/>
      <c r="E91" s="27"/>
      <c r="F91" s="27"/>
      <c r="L91" s="27"/>
      <c r="M91" s="27"/>
      <c r="N91" s="27"/>
      <c r="O91" s="27"/>
      <c r="T91" s="27"/>
      <c r="X91" s="27"/>
      <c r="Y91" s="27"/>
      <c r="Z91" s="27"/>
      <c r="AA91" s="27"/>
    </row>
    <row r="92" ht="15.75" customHeight="1">
      <c r="A92" s="27"/>
      <c r="B92" s="27"/>
      <c r="C92" s="27"/>
      <c r="D92" s="27"/>
      <c r="E92" s="27"/>
      <c r="F92" s="27"/>
      <c r="L92" s="27"/>
      <c r="M92" s="27"/>
      <c r="N92" s="27"/>
      <c r="O92" s="27"/>
      <c r="T92" s="27"/>
      <c r="X92" s="27"/>
      <c r="Y92" s="27"/>
      <c r="Z92" s="27"/>
      <c r="AA92" s="27"/>
    </row>
    <row r="93" ht="15.75" customHeight="1">
      <c r="A93" s="27"/>
      <c r="B93" s="27"/>
      <c r="C93" s="27"/>
      <c r="D93" s="27"/>
      <c r="E93" s="27"/>
      <c r="F93" s="27"/>
      <c r="L93" s="27"/>
      <c r="M93" s="27"/>
      <c r="N93" s="27"/>
      <c r="O93" s="27"/>
      <c r="T93" s="27"/>
      <c r="X93" s="27"/>
      <c r="Y93" s="27"/>
      <c r="Z93" s="27"/>
      <c r="AA93" s="27"/>
    </row>
    <row r="94" ht="15.75" customHeight="1">
      <c r="A94" s="27"/>
      <c r="B94" s="27"/>
      <c r="C94" s="27"/>
      <c r="D94" s="27"/>
      <c r="E94" s="27"/>
      <c r="F94" s="27"/>
      <c r="L94" s="27"/>
      <c r="M94" s="27"/>
      <c r="N94" s="27"/>
      <c r="O94" s="27"/>
      <c r="T94" s="27"/>
      <c r="X94" s="27"/>
      <c r="Y94" s="27"/>
      <c r="Z94" s="27"/>
      <c r="AA94" s="27"/>
    </row>
    <row r="95" ht="15.75" customHeight="1">
      <c r="A95" s="27"/>
      <c r="B95" s="27"/>
      <c r="C95" s="27"/>
      <c r="D95" s="27"/>
      <c r="E95" s="27"/>
      <c r="F95" s="27"/>
      <c r="L95" s="27"/>
      <c r="M95" s="27"/>
      <c r="N95" s="27"/>
      <c r="O95" s="27"/>
      <c r="T95" s="27"/>
      <c r="X95" s="27"/>
      <c r="Y95" s="27"/>
      <c r="Z95" s="27"/>
      <c r="AA95" s="27"/>
    </row>
    <row r="96" ht="15.75" customHeight="1">
      <c r="A96" s="27"/>
      <c r="B96" s="27"/>
      <c r="C96" s="27"/>
      <c r="D96" s="27"/>
      <c r="E96" s="27"/>
      <c r="F96" s="27"/>
      <c r="L96" s="27"/>
      <c r="M96" s="27"/>
      <c r="N96" s="27"/>
      <c r="O96" s="27"/>
      <c r="T96" s="27"/>
      <c r="X96" s="27"/>
      <c r="Y96" s="27"/>
      <c r="Z96" s="27"/>
      <c r="AA96" s="27"/>
    </row>
    <row r="97" ht="15.75" customHeight="1">
      <c r="A97" s="27"/>
      <c r="B97" s="27"/>
      <c r="C97" s="27"/>
      <c r="D97" s="27"/>
      <c r="E97" s="27"/>
      <c r="F97" s="27"/>
      <c r="L97" s="27"/>
      <c r="M97" s="27"/>
      <c r="N97" s="27"/>
      <c r="O97" s="27"/>
      <c r="T97" s="27"/>
      <c r="X97" s="27"/>
      <c r="Y97" s="27"/>
      <c r="Z97" s="27"/>
      <c r="AA97" s="27"/>
    </row>
    <row r="98" ht="15.75" customHeight="1">
      <c r="A98" s="27"/>
      <c r="B98" s="27"/>
      <c r="C98" s="27"/>
      <c r="D98" s="27"/>
      <c r="E98" s="27"/>
      <c r="F98" s="27"/>
      <c r="L98" s="27"/>
      <c r="M98" s="27"/>
      <c r="N98" s="27"/>
      <c r="O98" s="27"/>
      <c r="T98" s="27"/>
      <c r="X98" s="27"/>
      <c r="Y98" s="27"/>
      <c r="Z98" s="27"/>
      <c r="AA98" s="27"/>
    </row>
    <row r="99" ht="15.75" customHeight="1">
      <c r="A99" s="27"/>
      <c r="B99" s="27"/>
      <c r="C99" s="27"/>
      <c r="D99" s="27"/>
      <c r="E99" s="27"/>
      <c r="F99" s="27"/>
      <c r="L99" s="27"/>
      <c r="M99" s="27"/>
      <c r="N99" s="27"/>
      <c r="O99" s="27"/>
      <c r="T99" s="27"/>
      <c r="X99" s="27"/>
      <c r="Y99" s="27"/>
      <c r="Z99" s="27"/>
      <c r="AA99" s="27"/>
    </row>
    <row r="100" ht="15.75" customHeight="1">
      <c r="A100" s="27"/>
      <c r="B100" s="27"/>
      <c r="C100" s="27"/>
      <c r="D100" s="27"/>
      <c r="E100" s="27"/>
      <c r="F100" s="27"/>
      <c r="L100" s="27"/>
      <c r="M100" s="27"/>
      <c r="N100" s="27"/>
      <c r="O100" s="27"/>
      <c r="T100" s="27"/>
      <c r="X100" s="27"/>
      <c r="Y100" s="27"/>
      <c r="Z100" s="27"/>
      <c r="AA100" s="27"/>
    </row>
    <row r="101" ht="15.75" customHeight="1">
      <c r="A101" s="27"/>
      <c r="B101" s="27"/>
      <c r="C101" s="27"/>
      <c r="D101" s="27"/>
      <c r="E101" s="27"/>
      <c r="F101" s="27"/>
      <c r="L101" s="27"/>
      <c r="M101" s="27"/>
      <c r="N101" s="27"/>
      <c r="O101" s="27"/>
      <c r="T101" s="27"/>
      <c r="X101" s="27"/>
      <c r="Y101" s="27"/>
      <c r="Z101" s="27"/>
      <c r="AA101" s="27"/>
    </row>
    <row r="102" ht="15.75" customHeight="1">
      <c r="A102" s="27"/>
      <c r="B102" s="27"/>
      <c r="C102" s="27"/>
      <c r="D102" s="27"/>
      <c r="E102" s="27"/>
      <c r="F102" s="27"/>
      <c r="L102" s="27"/>
      <c r="M102" s="27"/>
      <c r="N102" s="27"/>
      <c r="O102" s="27"/>
      <c r="T102" s="27"/>
      <c r="X102" s="27"/>
      <c r="Y102" s="27"/>
      <c r="Z102" s="27"/>
      <c r="AA102" s="27"/>
    </row>
    <row r="103" ht="15.75" customHeight="1">
      <c r="A103" s="27"/>
      <c r="B103" s="27"/>
      <c r="C103" s="27"/>
      <c r="D103" s="27"/>
      <c r="E103" s="27"/>
      <c r="F103" s="27"/>
      <c r="L103" s="27"/>
      <c r="M103" s="27"/>
      <c r="N103" s="27"/>
      <c r="O103" s="27"/>
      <c r="T103" s="27"/>
      <c r="X103" s="27"/>
      <c r="Y103" s="27"/>
      <c r="Z103" s="27"/>
      <c r="AA103" s="27"/>
    </row>
    <row r="104" ht="15.75" customHeight="1">
      <c r="A104" s="27"/>
      <c r="B104" s="27"/>
      <c r="C104" s="27"/>
      <c r="D104" s="27"/>
      <c r="E104" s="27"/>
      <c r="F104" s="27"/>
      <c r="L104" s="27"/>
      <c r="M104" s="27"/>
      <c r="N104" s="27"/>
      <c r="O104" s="27"/>
      <c r="T104" s="27"/>
      <c r="X104" s="27"/>
      <c r="Y104" s="27"/>
      <c r="Z104" s="27"/>
      <c r="AA104" s="27"/>
    </row>
    <row r="105" ht="15.75" customHeight="1">
      <c r="A105" s="27"/>
      <c r="B105" s="27"/>
      <c r="C105" s="27"/>
      <c r="D105" s="27"/>
      <c r="E105" s="27"/>
      <c r="F105" s="27"/>
      <c r="L105" s="27"/>
      <c r="M105" s="27"/>
      <c r="N105" s="27"/>
      <c r="O105" s="27"/>
      <c r="T105" s="27"/>
      <c r="X105" s="27"/>
      <c r="Y105" s="27"/>
      <c r="Z105" s="27"/>
      <c r="AA105" s="27"/>
    </row>
    <row r="106" ht="15.75" customHeight="1">
      <c r="A106" s="27"/>
      <c r="B106" s="27"/>
      <c r="C106" s="27"/>
      <c r="D106" s="27"/>
      <c r="E106" s="27"/>
      <c r="F106" s="27"/>
      <c r="L106" s="27"/>
      <c r="M106" s="27"/>
      <c r="N106" s="27"/>
      <c r="O106" s="27"/>
      <c r="T106" s="27"/>
      <c r="X106" s="27"/>
      <c r="Y106" s="27"/>
      <c r="Z106" s="27"/>
      <c r="AA106" s="27"/>
    </row>
    <row r="107" ht="15.75" customHeight="1">
      <c r="A107" s="27"/>
      <c r="B107" s="27"/>
      <c r="C107" s="27"/>
      <c r="D107" s="27"/>
      <c r="E107" s="27"/>
      <c r="F107" s="27"/>
      <c r="L107" s="27"/>
      <c r="M107" s="27"/>
      <c r="N107" s="27"/>
      <c r="O107" s="27"/>
      <c r="T107" s="27"/>
      <c r="X107" s="27"/>
      <c r="Y107" s="27"/>
      <c r="Z107" s="27"/>
      <c r="AA107" s="27"/>
    </row>
    <row r="108" ht="15.75" customHeight="1">
      <c r="A108" s="27"/>
      <c r="B108" s="27"/>
      <c r="C108" s="27"/>
      <c r="D108" s="27"/>
      <c r="E108" s="27"/>
      <c r="F108" s="27"/>
      <c r="L108" s="27"/>
      <c r="M108" s="27"/>
      <c r="N108" s="27"/>
      <c r="O108" s="27"/>
      <c r="T108" s="27"/>
      <c r="X108" s="27"/>
      <c r="Y108" s="27"/>
      <c r="Z108" s="27"/>
      <c r="AA108" s="27"/>
    </row>
    <row r="109" ht="15.75" customHeight="1">
      <c r="A109" s="27"/>
      <c r="B109" s="27"/>
      <c r="C109" s="27"/>
      <c r="D109" s="27"/>
      <c r="E109" s="27"/>
      <c r="F109" s="27"/>
      <c r="L109" s="27"/>
      <c r="M109" s="27"/>
      <c r="N109" s="27"/>
      <c r="O109" s="27"/>
      <c r="T109" s="27"/>
      <c r="X109" s="27"/>
      <c r="Y109" s="27"/>
      <c r="Z109" s="27"/>
      <c r="AA109" s="27"/>
    </row>
    <row r="110" ht="15.75" customHeight="1">
      <c r="A110" s="27"/>
      <c r="B110" s="27"/>
      <c r="C110" s="27"/>
      <c r="D110" s="27"/>
      <c r="E110" s="27"/>
      <c r="F110" s="27"/>
      <c r="L110" s="27"/>
      <c r="M110" s="27"/>
      <c r="N110" s="27"/>
      <c r="O110" s="27"/>
      <c r="T110" s="27"/>
      <c r="X110" s="27"/>
      <c r="Y110" s="27"/>
      <c r="Z110" s="27"/>
      <c r="AA110" s="27"/>
    </row>
    <row r="111" ht="15.75" customHeight="1">
      <c r="A111" s="27"/>
      <c r="B111" s="27"/>
      <c r="C111" s="27"/>
      <c r="D111" s="27"/>
      <c r="E111" s="27"/>
      <c r="F111" s="27"/>
      <c r="L111" s="27"/>
      <c r="M111" s="27"/>
      <c r="N111" s="27"/>
      <c r="O111" s="27"/>
      <c r="T111" s="27"/>
      <c r="X111" s="27"/>
      <c r="Y111" s="27"/>
      <c r="Z111" s="27"/>
      <c r="AA111" s="27"/>
    </row>
    <row r="112" ht="15.75" customHeight="1">
      <c r="A112" s="27"/>
      <c r="B112" s="27"/>
      <c r="C112" s="27"/>
      <c r="D112" s="27"/>
      <c r="E112" s="27"/>
      <c r="F112" s="27"/>
      <c r="L112" s="27"/>
      <c r="M112" s="27"/>
      <c r="N112" s="27"/>
      <c r="O112" s="27"/>
      <c r="T112" s="27"/>
      <c r="X112" s="27"/>
      <c r="Y112" s="27"/>
      <c r="Z112" s="27"/>
      <c r="AA112" s="27"/>
    </row>
    <row r="113" ht="15.75" customHeight="1">
      <c r="A113" s="27"/>
      <c r="B113" s="27"/>
      <c r="C113" s="27"/>
      <c r="D113" s="27"/>
      <c r="E113" s="27"/>
      <c r="F113" s="27"/>
      <c r="L113" s="27"/>
      <c r="M113" s="27"/>
      <c r="N113" s="27"/>
      <c r="O113" s="27"/>
      <c r="T113" s="27"/>
      <c r="X113" s="27"/>
      <c r="Y113" s="27"/>
      <c r="Z113" s="27"/>
      <c r="AA113" s="27"/>
    </row>
    <row r="114" ht="15.75" customHeight="1">
      <c r="A114" s="27"/>
      <c r="B114" s="27"/>
      <c r="C114" s="27"/>
      <c r="D114" s="27"/>
      <c r="E114" s="27"/>
      <c r="F114" s="27"/>
      <c r="L114" s="27"/>
      <c r="M114" s="27"/>
      <c r="N114" s="27"/>
      <c r="O114" s="27"/>
      <c r="T114" s="27"/>
      <c r="X114" s="27"/>
      <c r="Y114" s="27"/>
      <c r="Z114" s="27"/>
      <c r="AA114" s="27"/>
    </row>
    <row r="115" ht="15.75" customHeight="1">
      <c r="A115" s="27"/>
      <c r="B115" s="27"/>
      <c r="C115" s="27"/>
      <c r="D115" s="27"/>
      <c r="E115" s="27"/>
      <c r="F115" s="27"/>
      <c r="L115" s="27"/>
      <c r="M115" s="27"/>
      <c r="N115" s="27"/>
      <c r="O115" s="27"/>
      <c r="T115" s="27"/>
      <c r="X115" s="27"/>
      <c r="Y115" s="27"/>
      <c r="Z115" s="27"/>
      <c r="AA115" s="27"/>
    </row>
    <row r="116" ht="15.75" customHeight="1">
      <c r="A116" s="27"/>
      <c r="B116" s="27"/>
      <c r="C116" s="27"/>
      <c r="D116" s="27"/>
      <c r="E116" s="27"/>
      <c r="F116" s="27"/>
      <c r="L116" s="27"/>
      <c r="M116" s="27"/>
      <c r="N116" s="27"/>
      <c r="O116" s="27"/>
      <c r="T116" s="27"/>
      <c r="X116" s="27"/>
      <c r="Y116" s="27"/>
      <c r="Z116" s="27"/>
      <c r="AA116" s="27"/>
    </row>
    <row r="117" ht="15.75" customHeight="1">
      <c r="A117" s="27"/>
      <c r="B117" s="27"/>
      <c r="C117" s="27"/>
      <c r="D117" s="27"/>
      <c r="E117" s="27"/>
      <c r="F117" s="27"/>
      <c r="L117" s="27"/>
      <c r="M117" s="27"/>
      <c r="N117" s="27"/>
      <c r="O117" s="27"/>
      <c r="T117" s="27"/>
      <c r="X117" s="27"/>
      <c r="Y117" s="27"/>
      <c r="Z117" s="27"/>
      <c r="AA117" s="27"/>
    </row>
    <row r="118" ht="15.75" customHeight="1">
      <c r="A118" s="27"/>
      <c r="B118" s="27"/>
      <c r="C118" s="27"/>
      <c r="D118" s="27"/>
      <c r="E118" s="27"/>
      <c r="F118" s="27"/>
      <c r="L118" s="27"/>
      <c r="M118" s="27"/>
      <c r="N118" s="27"/>
      <c r="O118" s="27"/>
      <c r="T118" s="27"/>
      <c r="X118" s="27"/>
      <c r="Y118" s="27"/>
      <c r="Z118" s="27"/>
      <c r="AA118" s="27"/>
    </row>
    <row r="119" ht="15.75" customHeight="1">
      <c r="A119" s="27"/>
      <c r="B119" s="27"/>
      <c r="C119" s="27"/>
      <c r="D119" s="27"/>
      <c r="E119" s="27"/>
      <c r="F119" s="27"/>
      <c r="L119" s="27"/>
      <c r="M119" s="27"/>
      <c r="N119" s="27"/>
      <c r="O119" s="27"/>
      <c r="T119" s="27"/>
      <c r="X119" s="27"/>
      <c r="Y119" s="27"/>
      <c r="Z119" s="27"/>
      <c r="AA119" s="27"/>
    </row>
    <row r="120" ht="15.75" customHeight="1">
      <c r="A120" s="27"/>
      <c r="B120" s="27"/>
      <c r="C120" s="27"/>
      <c r="D120" s="27"/>
      <c r="E120" s="27"/>
      <c r="F120" s="27"/>
      <c r="L120" s="27"/>
      <c r="M120" s="27"/>
      <c r="N120" s="27"/>
      <c r="O120" s="27"/>
      <c r="T120" s="27"/>
      <c r="X120" s="27"/>
      <c r="Y120" s="27"/>
      <c r="Z120" s="27"/>
      <c r="AA120" s="27"/>
    </row>
    <row r="121" ht="15.75" customHeight="1">
      <c r="A121" s="27"/>
      <c r="B121" s="27"/>
      <c r="C121" s="27"/>
      <c r="D121" s="27"/>
      <c r="E121" s="27"/>
      <c r="F121" s="27"/>
      <c r="L121" s="27"/>
      <c r="M121" s="27"/>
      <c r="N121" s="27"/>
      <c r="O121" s="27"/>
      <c r="T121" s="27"/>
      <c r="X121" s="27"/>
      <c r="Y121" s="27"/>
      <c r="Z121" s="27"/>
      <c r="AA121" s="27"/>
    </row>
    <row r="122" ht="15.75" customHeight="1">
      <c r="A122" s="27"/>
      <c r="B122" s="27"/>
      <c r="C122" s="27"/>
      <c r="D122" s="27"/>
      <c r="E122" s="27"/>
      <c r="F122" s="27"/>
      <c r="L122" s="27"/>
      <c r="M122" s="27"/>
      <c r="N122" s="27"/>
      <c r="O122" s="27"/>
      <c r="T122" s="27"/>
      <c r="X122" s="27"/>
      <c r="Y122" s="27"/>
      <c r="Z122" s="27"/>
      <c r="AA122" s="27"/>
    </row>
    <row r="123" ht="15.75" customHeight="1">
      <c r="A123" s="27"/>
      <c r="B123" s="27"/>
      <c r="C123" s="27"/>
      <c r="D123" s="27"/>
      <c r="E123" s="27"/>
      <c r="F123" s="27"/>
      <c r="L123" s="27"/>
      <c r="M123" s="27"/>
      <c r="N123" s="27"/>
      <c r="O123" s="27"/>
      <c r="T123" s="27"/>
      <c r="X123" s="27"/>
      <c r="Y123" s="27"/>
      <c r="Z123" s="27"/>
      <c r="AA123" s="27"/>
    </row>
    <row r="124" ht="15.75" customHeight="1">
      <c r="A124" s="27"/>
      <c r="B124" s="27"/>
      <c r="C124" s="27"/>
      <c r="D124" s="27"/>
      <c r="E124" s="27"/>
      <c r="F124" s="27"/>
      <c r="L124" s="27"/>
      <c r="M124" s="27"/>
      <c r="N124" s="27"/>
      <c r="O124" s="27"/>
      <c r="T124" s="27"/>
      <c r="X124" s="27"/>
      <c r="Y124" s="27"/>
      <c r="Z124" s="27"/>
      <c r="AA124" s="27"/>
    </row>
    <row r="125" ht="15.75" customHeight="1">
      <c r="A125" s="27"/>
      <c r="B125" s="27"/>
      <c r="C125" s="27"/>
      <c r="D125" s="27"/>
      <c r="E125" s="27"/>
      <c r="F125" s="27"/>
      <c r="L125" s="27"/>
      <c r="M125" s="27"/>
      <c r="N125" s="27"/>
      <c r="O125" s="27"/>
      <c r="T125" s="27"/>
      <c r="X125" s="27"/>
      <c r="Y125" s="27"/>
      <c r="Z125" s="27"/>
      <c r="AA125" s="27"/>
    </row>
    <row r="126" ht="15.75" customHeight="1">
      <c r="A126" s="27"/>
      <c r="B126" s="27"/>
      <c r="C126" s="27"/>
      <c r="D126" s="27"/>
      <c r="E126" s="27"/>
      <c r="F126" s="27"/>
      <c r="L126" s="27"/>
      <c r="M126" s="27"/>
      <c r="N126" s="27"/>
      <c r="O126" s="27"/>
      <c r="T126" s="27"/>
      <c r="X126" s="27"/>
      <c r="Y126" s="27"/>
      <c r="Z126" s="27"/>
      <c r="AA126" s="27"/>
    </row>
    <row r="127" ht="15.75" customHeight="1">
      <c r="A127" s="27"/>
      <c r="B127" s="27"/>
      <c r="C127" s="27"/>
      <c r="D127" s="27"/>
      <c r="E127" s="27"/>
      <c r="F127" s="27"/>
      <c r="L127" s="27"/>
      <c r="M127" s="27"/>
      <c r="N127" s="27"/>
      <c r="O127" s="27"/>
      <c r="T127" s="27"/>
      <c r="X127" s="27"/>
      <c r="Y127" s="27"/>
      <c r="Z127" s="27"/>
      <c r="AA127" s="27"/>
    </row>
    <row r="128" ht="15.75" customHeight="1">
      <c r="A128" s="27"/>
      <c r="B128" s="27"/>
      <c r="C128" s="27"/>
      <c r="D128" s="27"/>
      <c r="E128" s="27"/>
      <c r="F128" s="27"/>
      <c r="L128" s="27"/>
      <c r="M128" s="27"/>
      <c r="N128" s="27"/>
      <c r="O128" s="27"/>
      <c r="T128" s="27"/>
      <c r="X128" s="27"/>
      <c r="Y128" s="27"/>
      <c r="Z128" s="27"/>
      <c r="AA128" s="27"/>
    </row>
    <row r="129" ht="15.75" customHeight="1">
      <c r="A129" s="27"/>
      <c r="B129" s="27"/>
      <c r="C129" s="27"/>
      <c r="D129" s="27"/>
      <c r="E129" s="27"/>
      <c r="F129" s="27"/>
      <c r="L129" s="27"/>
      <c r="M129" s="27"/>
      <c r="N129" s="27"/>
      <c r="O129" s="27"/>
      <c r="T129" s="27"/>
      <c r="X129" s="27"/>
      <c r="Y129" s="27"/>
      <c r="Z129" s="27"/>
      <c r="AA129" s="27"/>
    </row>
    <row r="130" ht="15.75" customHeight="1">
      <c r="A130" s="27"/>
      <c r="B130" s="27"/>
      <c r="C130" s="27"/>
      <c r="D130" s="27"/>
      <c r="E130" s="27"/>
      <c r="F130" s="27"/>
      <c r="L130" s="27"/>
      <c r="M130" s="27"/>
      <c r="N130" s="27"/>
      <c r="O130" s="27"/>
      <c r="T130" s="27"/>
      <c r="X130" s="27"/>
      <c r="Y130" s="27"/>
      <c r="Z130" s="27"/>
      <c r="AA130" s="27"/>
    </row>
    <row r="131" ht="15.75" customHeight="1">
      <c r="A131" s="27"/>
      <c r="B131" s="27"/>
      <c r="C131" s="27"/>
      <c r="D131" s="27"/>
      <c r="E131" s="27"/>
      <c r="F131" s="27"/>
      <c r="L131" s="27"/>
      <c r="M131" s="27"/>
      <c r="N131" s="27"/>
      <c r="O131" s="27"/>
      <c r="T131" s="27"/>
      <c r="X131" s="27"/>
      <c r="Y131" s="27"/>
      <c r="Z131" s="27"/>
      <c r="AA131" s="27"/>
    </row>
    <row r="132" ht="15.75" customHeight="1">
      <c r="A132" s="27"/>
      <c r="B132" s="27"/>
      <c r="C132" s="27"/>
      <c r="D132" s="27"/>
      <c r="E132" s="27"/>
      <c r="F132" s="27"/>
      <c r="L132" s="27"/>
      <c r="M132" s="27"/>
      <c r="N132" s="27"/>
      <c r="O132" s="27"/>
      <c r="T132" s="27"/>
      <c r="X132" s="27"/>
      <c r="Y132" s="27"/>
      <c r="Z132" s="27"/>
      <c r="AA132" s="27"/>
    </row>
    <row r="133" ht="15.75" customHeight="1">
      <c r="A133" s="27"/>
      <c r="B133" s="27"/>
      <c r="C133" s="27"/>
      <c r="D133" s="27"/>
      <c r="E133" s="27"/>
      <c r="F133" s="27"/>
      <c r="L133" s="27"/>
      <c r="M133" s="27"/>
      <c r="N133" s="27"/>
      <c r="O133" s="27"/>
      <c r="T133" s="27"/>
      <c r="X133" s="27"/>
      <c r="Y133" s="27"/>
      <c r="Z133" s="27"/>
      <c r="AA133" s="27"/>
    </row>
    <row r="134" ht="15.75" customHeight="1">
      <c r="A134" s="27"/>
      <c r="B134" s="27"/>
      <c r="C134" s="27"/>
      <c r="D134" s="27"/>
      <c r="E134" s="27"/>
      <c r="F134" s="27"/>
      <c r="L134" s="27"/>
      <c r="M134" s="27"/>
      <c r="N134" s="27"/>
      <c r="O134" s="27"/>
      <c r="T134" s="27"/>
      <c r="X134" s="27"/>
      <c r="Y134" s="27"/>
      <c r="Z134" s="27"/>
      <c r="AA134" s="27"/>
    </row>
    <row r="135" ht="15.75" customHeight="1">
      <c r="A135" s="27"/>
      <c r="B135" s="27"/>
      <c r="C135" s="27"/>
      <c r="D135" s="27"/>
      <c r="E135" s="27"/>
      <c r="F135" s="27"/>
      <c r="L135" s="27"/>
      <c r="M135" s="27"/>
      <c r="N135" s="27"/>
      <c r="O135" s="27"/>
      <c r="T135" s="27"/>
      <c r="X135" s="27"/>
      <c r="Y135" s="27"/>
      <c r="Z135" s="27"/>
      <c r="AA135" s="27"/>
    </row>
    <row r="136" ht="15.75" customHeight="1">
      <c r="A136" s="27"/>
      <c r="B136" s="27"/>
      <c r="C136" s="27"/>
      <c r="D136" s="27"/>
      <c r="E136" s="27"/>
      <c r="F136" s="27"/>
      <c r="L136" s="27"/>
      <c r="M136" s="27"/>
      <c r="N136" s="27"/>
      <c r="O136" s="27"/>
      <c r="T136" s="27"/>
      <c r="X136" s="27"/>
      <c r="Y136" s="27"/>
      <c r="Z136" s="27"/>
      <c r="AA136" s="27"/>
    </row>
    <row r="137" ht="15.75" customHeight="1">
      <c r="A137" s="27"/>
      <c r="B137" s="27"/>
      <c r="C137" s="27"/>
      <c r="D137" s="27"/>
      <c r="E137" s="27"/>
      <c r="F137" s="27"/>
      <c r="L137" s="27"/>
      <c r="M137" s="27"/>
      <c r="N137" s="27"/>
      <c r="O137" s="27"/>
      <c r="T137" s="27"/>
      <c r="X137" s="27"/>
      <c r="Y137" s="27"/>
      <c r="Z137" s="27"/>
      <c r="AA137" s="27"/>
    </row>
    <row r="138" ht="15.75" customHeight="1">
      <c r="A138" s="27"/>
      <c r="B138" s="27"/>
      <c r="C138" s="27"/>
      <c r="D138" s="27"/>
      <c r="E138" s="27"/>
      <c r="F138" s="27"/>
      <c r="L138" s="27"/>
      <c r="M138" s="27"/>
      <c r="N138" s="27"/>
      <c r="O138" s="27"/>
      <c r="T138" s="27"/>
      <c r="X138" s="27"/>
      <c r="Y138" s="27"/>
      <c r="Z138" s="27"/>
      <c r="AA138" s="27"/>
    </row>
    <row r="139" ht="15.75" customHeight="1">
      <c r="A139" s="27"/>
      <c r="B139" s="27"/>
      <c r="C139" s="27"/>
      <c r="D139" s="27"/>
      <c r="E139" s="27"/>
      <c r="F139" s="27"/>
      <c r="L139" s="27"/>
      <c r="M139" s="27"/>
      <c r="N139" s="27"/>
      <c r="O139" s="27"/>
      <c r="T139" s="27"/>
      <c r="X139" s="27"/>
      <c r="Y139" s="27"/>
      <c r="Z139" s="27"/>
      <c r="AA139" s="27"/>
    </row>
    <row r="140" ht="15.75" customHeight="1">
      <c r="A140" s="27"/>
      <c r="B140" s="27"/>
      <c r="C140" s="27"/>
      <c r="D140" s="27"/>
      <c r="E140" s="27"/>
      <c r="F140" s="27"/>
      <c r="L140" s="27"/>
      <c r="M140" s="27"/>
      <c r="N140" s="27"/>
      <c r="O140" s="27"/>
      <c r="T140" s="27"/>
      <c r="X140" s="27"/>
      <c r="Y140" s="27"/>
      <c r="Z140" s="27"/>
      <c r="AA140" s="27"/>
    </row>
    <row r="141" ht="15.75" customHeight="1">
      <c r="A141" s="27"/>
      <c r="B141" s="27"/>
      <c r="C141" s="27"/>
      <c r="D141" s="27"/>
      <c r="E141" s="27"/>
      <c r="F141" s="27"/>
      <c r="L141" s="27"/>
      <c r="M141" s="27"/>
      <c r="N141" s="27"/>
      <c r="O141" s="27"/>
      <c r="T141" s="27"/>
      <c r="X141" s="27"/>
      <c r="Y141" s="27"/>
      <c r="Z141" s="27"/>
      <c r="AA141" s="27"/>
    </row>
    <row r="142" ht="15.75" customHeight="1">
      <c r="A142" s="27"/>
      <c r="B142" s="27"/>
      <c r="C142" s="27"/>
      <c r="D142" s="27"/>
      <c r="E142" s="27"/>
      <c r="F142" s="27"/>
      <c r="L142" s="27"/>
      <c r="M142" s="27"/>
      <c r="N142" s="27"/>
      <c r="O142" s="27"/>
      <c r="T142" s="27"/>
      <c r="X142" s="27"/>
      <c r="Y142" s="27"/>
      <c r="Z142" s="27"/>
      <c r="AA142" s="27"/>
    </row>
    <row r="143" ht="15.75" customHeight="1">
      <c r="A143" s="27"/>
      <c r="B143" s="27"/>
      <c r="C143" s="27"/>
      <c r="D143" s="27"/>
      <c r="E143" s="27"/>
      <c r="F143" s="27"/>
      <c r="L143" s="27"/>
      <c r="M143" s="27"/>
      <c r="N143" s="27"/>
      <c r="O143" s="27"/>
      <c r="T143" s="27"/>
      <c r="X143" s="27"/>
      <c r="Y143" s="27"/>
      <c r="Z143" s="27"/>
      <c r="AA143" s="27"/>
    </row>
    <row r="144" ht="15.75" customHeight="1">
      <c r="A144" s="27"/>
      <c r="B144" s="27"/>
      <c r="C144" s="27"/>
      <c r="D144" s="27"/>
      <c r="E144" s="27"/>
      <c r="F144" s="27"/>
      <c r="L144" s="27"/>
      <c r="M144" s="27"/>
      <c r="N144" s="27"/>
      <c r="O144" s="27"/>
      <c r="T144" s="27"/>
      <c r="X144" s="27"/>
      <c r="Y144" s="27"/>
      <c r="Z144" s="27"/>
      <c r="AA144" s="27"/>
    </row>
    <row r="145" ht="15.75" customHeight="1">
      <c r="A145" s="27"/>
      <c r="B145" s="27"/>
      <c r="C145" s="27"/>
      <c r="D145" s="27"/>
      <c r="E145" s="27"/>
      <c r="F145" s="27"/>
      <c r="L145" s="27"/>
      <c r="M145" s="27"/>
      <c r="N145" s="27"/>
      <c r="O145" s="27"/>
      <c r="T145" s="27"/>
      <c r="X145" s="27"/>
      <c r="Y145" s="27"/>
      <c r="Z145" s="27"/>
      <c r="AA145" s="27"/>
    </row>
    <row r="146" ht="15.75" customHeight="1">
      <c r="A146" s="27"/>
      <c r="B146" s="27"/>
      <c r="C146" s="27"/>
      <c r="D146" s="27"/>
      <c r="E146" s="27"/>
      <c r="F146" s="27"/>
      <c r="L146" s="27"/>
      <c r="M146" s="27"/>
      <c r="N146" s="27"/>
      <c r="O146" s="27"/>
      <c r="T146" s="27"/>
      <c r="X146" s="27"/>
      <c r="Y146" s="27"/>
      <c r="Z146" s="27"/>
      <c r="AA146" s="27"/>
    </row>
    <row r="147" ht="15.75" customHeight="1">
      <c r="A147" s="27"/>
      <c r="B147" s="27"/>
      <c r="C147" s="27"/>
      <c r="D147" s="27"/>
      <c r="E147" s="27"/>
      <c r="F147" s="27"/>
      <c r="L147" s="27"/>
      <c r="M147" s="27"/>
      <c r="N147" s="27"/>
      <c r="O147" s="27"/>
      <c r="T147" s="27"/>
      <c r="X147" s="27"/>
      <c r="Y147" s="27"/>
      <c r="Z147" s="27"/>
      <c r="AA147" s="27"/>
    </row>
    <row r="148" ht="15.75" customHeight="1">
      <c r="A148" s="27"/>
      <c r="B148" s="27"/>
      <c r="C148" s="27"/>
      <c r="D148" s="27"/>
      <c r="E148" s="27"/>
      <c r="F148" s="27"/>
      <c r="L148" s="27"/>
      <c r="M148" s="27"/>
      <c r="N148" s="27"/>
      <c r="O148" s="27"/>
      <c r="T148" s="27"/>
      <c r="X148" s="27"/>
      <c r="Y148" s="27"/>
      <c r="Z148" s="27"/>
      <c r="AA148" s="27"/>
    </row>
    <row r="149" ht="15.75" customHeight="1">
      <c r="A149" s="27"/>
      <c r="B149" s="27"/>
      <c r="C149" s="27"/>
      <c r="D149" s="27"/>
      <c r="E149" s="27"/>
      <c r="F149" s="27"/>
      <c r="L149" s="27"/>
      <c r="M149" s="27"/>
      <c r="N149" s="27"/>
      <c r="O149" s="27"/>
      <c r="T149" s="27"/>
      <c r="X149" s="27"/>
      <c r="Y149" s="27"/>
      <c r="Z149" s="27"/>
      <c r="AA149" s="27"/>
    </row>
    <row r="150" ht="15.75" customHeight="1">
      <c r="A150" s="27"/>
      <c r="B150" s="27"/>
      <c r="C150" s="27"/>
      <c r="D150" s="27"/>
      <c r="E150" s="27"/>
      <c r="F150" s="27"/>
      <c r="L150" s="27"/>
      <c r="M150" s="27"/>
      <c r="N150" s="27"/>
      <c r="O150" s="27"/>
      <c r="T150" s="27"/>
      <c r="X150" s="27"/>
      <c r="Y150" s="27"/>
      <c r="Z150" s="27"/>
      <c r="AA150" s="27"/>
    </row>
    <row r="151" ht="15.75" customHeight="1">
      <c r="A151" s="27"/>
      <c r="B151" s="27"/>
      <c r="C151" s="27"/>
      <c r="D151" s="27"/>
      <c r="E151" s="27"/>
      <c r="F151" s="27"/>
      <c r="L151" s="27"/>
      <c r="M151" s="27"/>
      <c r="N151" s="27"/>
      <c r="O151" s="27"/>
      <c r="T151" s="27"/>
      <c r="X151" s="27"/>
      <c r="Y151" s="27"/>
      <c r="Z151" s="27"/>
      <c r="AA151" s="27"/>
    </row>
    <row r="152" ht="15.75" customHeight="1">
      <c r="A152" s="27"/>
      <c r="B152" s="27"/>
      <c r="C152" s="27"/>
      <c r="D152" s="27"/>
      <c r="E152" s="27"/>
      <c r="F152" s="27"/>
      <c r="L152" s="27"/>
      <c r="M152" s="27"/>
      <c r="N152" s="27"/>
      <c r="O152" s="27"/>
      <c r="T152" s="27"/>
      <c r="X152" s="27"/>
      <c r="Y152" s="27"/>
      <c r="Z152" s="27"/>
      <c r="AA152" s="27"/>
    </row>
    <row r="153" ht="15.75" customHeight="1">
      <c r="A153" s="27"/>
      <c r="B153" s="27"/>
      <c r="C153" s="27"/>
      <c r="D153" s="27"/>
      <c r="E153" s="27"/>
      <c r="F153" s="27"/>
      <c r="L153" s="27"/>
      <c r="M153" s="27"/>
      <c r="N153" s="27"/>
      <c r="O153" s="27"/>
      <c r="T153" s="27"/>
      <c r="X153" s="27"/>
      <c r="Y153" s="27"/>
      <c r="Z153" s="27"/>
      <c r="AA153" s="27"/>
    </row>
    <row r="154" ht="15.75" customHeight="1">
      <c r="A154" s="27"/>
      <c r="B154" s="27"/>
      <c r="C154" s="27"/>
      <c r="D154" s="27"/>
      <c r="E154" s="27"/>
      <c r="F154" s="27"/>
      <c r="L154" s="27"/>
      <c r="M154" s="27"/>
      <c r="N154" s="27"/>
      <c r="O154" s="27"/>
      <c r="T154" s="27"/>
      <c r="X154" s="27"/>
      <c r="Y154" s="27"/>
      <c r="Z154" s="27"/>
      <c r="AA154" s="27"/>
    </row>
    <row r="155" ht="15.75" customHeight="1">
      <c r="A155" s="27"/>
      <c r="B155" s="27"/>
      <c r="C155" s="27"/>
      <c r="D155" s="27"/>
      <c r="E155" s="27"/>
      <c r="F155" s="27"/>
      <c r="L155" s="27"/>
      <c r="M155" s="27"/>
      <c r="N155" s="27"/>
      <c r="O155" s="27"/>
      <c r="T155" s="27"/>
      <c r="X155" s="27"/>
      <c r="Y155" s="27"/>
      <c r="Z155" s="27"/>
      <c r="AA155" s="27"/>
    </row>
    <row r="156" ht="15.75" customHeight="1">
      <c r="A156" s="27"/>
      <c r="B156" s="27"/>
      <c r="C156" s="27"/>
      <c r="D156" s="27"/>
      <c r="E156" s="27"/>
      <c r="F156" s="27"/>
      <c r="L156" s="27"/>
      <c r="M156" s="27"/>
      <c r="N156" s="27"/>
      <c r="O156" s="27"/>
      <c r="T156" s="27"/>
      <c r="X156" s="27"/>
      <c r="Y156" s="27"/>
      <c r="Z156" s="27"/>
      <c r="AA156" s="27"/>
    </row>
    <row r="157" ht="15.75" customHeight="1">
      <c r="A157" s="27"/>
      <c r="B157" s="27"/>
      <c r="C157" s="27"/>
      <c r="D157" s="27"/>
      <c r="E157" s="27"/>
      <c r="F157" s="27"/>
      <c r="L157" s="27"/>
      <c r="M157" s="27"/>
      <c r="N157" s="27"/>
      <c r="O157" s="27"/>
      <c r="T157" s="27"/>
      <c r="X157" s="27"/>
      <c r="Y157" s="27"/>
      <c r="Z157" s="27"/>
      <c r="AA157" s="27"/>
    </row>
    <row r="158" ht="15.75" customHeight="1">
      <c r="A158" s="27"/>
      <c r="B158" s="27"/>
      <c r="C158" s="27"/>
      <c r="D158" s="27"/>
      <c r="E158" s="27"/>
      <c r="F158" s="27"/>
      <c r="L158" s="27"/>
      <c r="M158" s="27"/>
      <c r="N158" s="27"/>
      <c r="O158" s="27"/>
      <c r="T158" s="27"/>
      <c r="X158" s="27"/>
      <c r="Y158" s="27"/>
      <c r="Z158" s="27"/>
      <c r="AA158" s="27"/>
    </row>
    <row r="159" ht="15.75" customHeight="1">
      <c r="A159" s="27"/>
      <c r="B159" s="27"/>
      <c r="C159" s="27"/>
      <c r="D159" s="27"/>
      <c r="E159" s="27"/>
      <c r="F159" s="27"/>
      <c r="L159" s="27"/>
      <c r="M159" s="27"/>
      <c r="N159" s="27"/>
      <c r="O159" s="27"/>
      <c r="T159" s="27"/>
      <c r="X159" s="27"/>
      <c r="Y159" s="27"/>
      <c r="Z159" s="27"/>
      <c r="AA159" s="27"/>
    </row>
    <row r="160" ht="15.75" customHeight="1">
      <c r="A160" s="27"/>
      <c r="B160" s="27"/>
      <c r="C160" s="27"/>
      <c r="D160" s="27"/>
      <c r="E160" s="27"/>
      <c r="F160" s="27"/>
      <c r="L160" s="27"/>
      <c r="M160" s="27"/>
      <c r="N160" s="27"/>
      <c r="O160" s="27"/>
      <c r="T160" s="27"/>
      <c r="X160" s="27"/>
      <c r="Y160" s="27"/>
      <c r="Z160" s="27"/>
      <c r="AA160" s="27"/>
    </row>
    <row r="161" ht="15.75" customHeight="1">
      <c r="A161" s="27"/>
      <c r="B161" s="27"/>
      <c r="C161" s="27"/>
      <c r="D161" s="27"/>
      <c r="E161" s="27"/>
      <c r="F161" s="27"/>
      <c r="L161" s="27"/>
      <c r="M161" s="27"/>
      <c r="N161" s="27"/>
      <c r="O161" s="27"/>
      <c r="T161" s="27"/>
      <c r="X161" s="27"/>
      <c r="Y161" s="27"/>
      <c r="Z161" s="27"/>
      <c r="AA161" s="27"/>
    </row>
    <row r="162" ht="15.75" customHeight="1">
      <c r="A162" s="27"/>
      <c r="B162" s="27"/>
      <c r="C162" s="27"/>
      <c r="D162" s="27"/>
      <c r="E162" s="27"/>
      <c r="F162" s="27"/>
      <c r="L162" s="27"/>
      <c r="M162" s="27"/>
      <c r="N162" s="27"/>
      <c r="O162" s="27"/>
      <c r="T162" s="27"/>
      <c r="X162" s="27"/>
      <c r="Y162" s="27"/>
      <c r="Z162" s="27"/>
      <c r="AA162" s="27"/>
    </row>
    <row r="163" ht="15.75" customHeight="1">
      <c r="A163" s="27"/>
      <c r="B163" s="27"/>
      <c r="C163" s="27"/>
      <c r="D163" s="27"/>
      <c r="E163" s="27"/>
      <c r="F163" s="27"/>
      <c r="L163" s="27"/>
      <c r="M163" s="27"/>
      <c r="N163" s="27"/>
      <c r="O163" s="27"/>
      <c r="T163" s="27"/>
      <c r="X163" s="27"/>
      <c r="Y163" s="27"/>
      <c r="Z163" s="27"/>
      <c r="AA163" s="27"/>
    </row>
    <row r="164" ht="15.75" customHeight="1">
      <c r="A164" s="27"/>
      <c r="B164" s="27"/>
      <c r="C164" s="27"/>
      <c r="D164" s="27"/>
      <c r="E164" s="27"/>
      <c r="F164" s="27"/>
      <c r="L164" s="27"/>
      <c r="M164" s="27"/>
      <c r="N164" s="27"/>
      <c r="O164" s="27"/>
      <c r="T164" s="27"/>
      <c r="X164" s="27"/>
      <c r="Y164" s="27"/>
      <c r="Z164" s="27"/>
      <c r="AA164" s="27"/>
    </row>
    <row r="165" ht="15.75" customHeight="1">
      <c r="A165" s="27"/>
      <c r="B165" s="27"/>
      <c r="C165" s="27"/>
      <c r="D165" s="27"/>
      <c r="E165" s="27"/>
      <c r="F165" s="27"/>
      <c r="L165" s="27"/>
      <c r="M165" s="27"/>
      <c r="N165" s="27"/>
      <c r="O165" s="27"/>
      <c r="T165" s="27"/>
      <c r="X165" s="27"/>
      <c r="Y165" s="27"/>
      <c r="Z165" s="27"/>
      <c r="AA165" s="27"/>
    </row>
    <row r="166" ht="15.75" customHeight="1">
      <c r="A166" s="27"/>
      <c r="B166" s="27"/>
      <c r="C166" s="27"/>
      <c r="D166" s="27"/>
      <c r="E166" s="27"/>
      <c r="F166" s="27"/>
      <c r="L166" s="27"/>
      <c r="M166" s="27"/>
      <c r="N166" s="27"/>
      <c r="O166" s="27"/>
      <c r="T166" s="27"/>
      <c r="X166" s="27"/>
      <c r="Y166" s="27"/>
      <c r="Z166" s="27"/>
      <c r="AA166" s="27"/>
    </row>
    <row r="167" ht="15.75" customHeight="1">
      <c r="A167" s="27"/>
      <c r="B167" s="27"/>
      <c r="C167" s="27"/>
      <c r="D167" s="27"/>
      <c r="E167" s="27"/>
      <c r="F167" s="27"/>
      <c r="L167" s="27"/>
      <c r="M167" s="27"/>
      <c r="N167" s="27"/>
      <c r="O167" s="27"/>
      <c r="T167" s="27"/>
      <c r="X167" s="27"/>
      <c r="Y167" s="27"/>
      <c r="Z167" s="27"/>
      <c r="AA167" s="27"/>
    </row>
    <row r="168" ht="15.75" customHeight="1">
      <c r="A168" s="27"/>
      <c r="B168" s="27"/>
      <c r="C168" s="27"/>
      <c r="D168" s="27"/>
      <c r="E168" s="27"/>
      <c r="F168" s="27"/>
      <c r="L168" s="27"/>
      <c r="M168" s="27"/>
      <c r="N168" s="27"/>
      <c r="O168" s="27"/>
      <c r="T168" s="27"/>
      <c r="X168" s="27"/>
      <c r="Y168" s="27"/>
      <c r="Z168" s="27"/>
      <c r="AA168" s="27"/>
    </row>
    <row r="169" ht="15.75" customHeight="1">
      <c r="A169" s="27"/>
      <c r="B169" s="27"/>
      <c r="C169" s="27"/>
      <c r="D169" s="27"/>
      <c r="E169" s="27"/>
      <c r="F169" s="27"/>
      <c r="L169" s="27"/>
      <c r="M169" s="27"/>
      <c r="N169" s="27"/>
      <c r="O169" s="27"/>
      <c r="T169" s="27"/>
      <c r="X169" s="27"/>
      <c r="Y169" s="27"/>
      <c r="Z169" s="27"/>
      <c r="AA169" s="27"/>
    </row>
    <row r="170" ht="15.75" customHeight="1">
      <c r="A170" s="27"/>
      <c r="B170" s="27"/>
      <c r="C170" s="27"/>
      <c r="D170" s="27"/>
      <c r="E170" s="27"/>
      <c r="F170" s="27"/>
      <c r="L170" s="27"/>
      <c r="M170" s="27"/>
      <c r="N170" s="27"/>
      <c r="O170" s="27"/>
      <c r="T170" s="27"/>
      <c r="X170" s="27"/>
      <c r="Y170" s="27"/>
      <c r="Z170" s="27"/>
      <c r="AA170" s="27"/>
    </row>
    <row r="171" ht="15.75" customHeight="1">
      <c r="A171" s="27"/>
      <c r="B171" s="27"/>
      <c r="C171" s="27"/>
      <c r="D171" s="27"/>
      <c r="E171" s="27"/>
      <c r="F171" s="27"/>
      <c r="L171" s="27"/>
      <c r="M171" s="27"/>
      <c r="N171" s="27"/>
      <c r="O171" s="27"/>
      <c r="T171" s="27"/>
      <c r="X171" s="27"/>
      <c r="Y171" s="27"/>
      <c r="Z171" s="27"/>
      <c r="AA171" s="27"/>
    </row>
    <row r="172" ht="15.75" customHeight="1">
      <c r="A172" s="27"/>
      <c r="B172" s="27"/>
      <c r="C172" s="27"/>
      <c r="D172" s="27"/>
      <c r="E172" s="27"/>
      <c r="F172" s="27"/>
      <c r="L172" s="27"/>
      <c r="M172" s="27"/>
      <c r="N172" s="27"/>
      <c r="O172" s="27"/>
      <c r="T172" s="27"/>
      <c r="X172" s="27"/>
      <c r="Y172" s="27"/>
      <c r="Z172" s="27"/>
      <c r="AA172" s="27"/>
    </row>
    <row r="173" ht="15.75" customHeight="1">
      <c r="A173" s="27"/>
      <c r="B173" s="27"/>
      <c r="C173" s="27"/>
      <c r="D173" s="27"/>
      <c r="E173" s="27"/>
      <c r="F173" s="27"/>
      <c r="L173" s="27"/>
      <c r="M173" s="27"/>
      <c r="N173" s="27"/>
      <c r="O173" s="27"/>
      <c r="T173" s="27"/>
      <c r="X173" s="27"/>
      <c r="Y173" s="27"/>
      <c r="Z173" s="27"/>
      <c r="AA173" s="27"/>
    </row>
    <row r="174" ht="15.75" customHeight="1">
      <c r="A174" s="27"/>
      <c r="B174" s="27"/>
      <c r="C174" s="27"/>
      <c r="D174" s="27"/>
      <c r="E174" s="27"/>
      <c r="F174" s="27"/>
      <c r="L174" s="27"/>
      <c r="M174" s="27"/>
      <c r="N174" s="27"/>
      <c r="O174" s="27"/>
      <c r="T174" s="27"/>
      <c r="X174" s="27"/>
      <c r="Y174" s="27"/>
      <c r="Z174" s="27"/>
      <c r="AA174" s="27"/>
    </row>
    <row r="175" ht="15.75" customHeight="1">
      <c r="A175" s="27"/>
      <c r="B175" s="27"/>
      <c r="C175" s="27"/>
      <c r="D175" s="27"/>
      <c r="E175" s="27"/>
      <c r="F175" s="27"/>
      <c r="L175" s="27"/>
      <c r="M175" s="27"/>
      <c r="N175" s="27"/>
      <c r="O175" s="27"/>
      <c r="T175" s="27"/>
      <c r="X175" s="27"/>
      <c r="Y175" s="27"/>
      <c r="Z175" s="27"/>
      <c r="AA175" s="27"/>
    </row>
    <row r="176" ht="15.75" customHeight="1">
      <c r="A176" s="27"/>
      <c r="B176" s="27"/>
      <c r="C176" s="27"/>
      <c r="D176" s="27"/>
      <c r="E176" s="27"/>
      <c r="F176" s="27"/>
      <c r="L176" s="27"/>
      <c r="M176" s="27"/>
      <c r="N176" s="27"/>
      <c r="O176" s="27"/>
      <c r="T176" s="27"/>
      <c r="X176" s="27"/>
      <c r="Y176" s="27"/>
      <c r="Z176" s="27"/>
      <c r="AA176" s="27"/>
    </row>
    <row r="177" ht="15.75" customHeight="1">
      <c r="A177" s="27"/>
      <c r="B177" s="27"/>
      <c r="C177" s="27"/>
      <c r="D177" s="27"/>
      <c r="E177" s="27"/>
      <c r="F177" s="27"/>
      <c r="L177" s="27"/>
      <c r="M177" s="27"/>
      <c r="N177" s="27"/>
      <c r="O177" s="27"/>
      <c r="T177" s="27"/>
      <c r="X177" s="27"/>
      <c r="Y177" s="27"/>
      <c r="Z177" s="27"/>
      <c r="AA177" s="27"/>
    </row>
    <row r="178" ht="15.75" customHeight="1">
      <c r="A178" s="27"/>
      <c r="B178" s="27"/>
      <c r="C178" s="27"/>
      <c r="D178" s="27"/>
      <c r="E178" s="27"/>
      <c r="F178" s="27"/>
      <c r="L178" s="27"/>
      <c r="M178" s="27"/>
      <c r="N178" s="27"/>
      <c r="O178" s="27"/>
      <c r="T178" s="27"/>
      <c r="X178" s="27"/>
      <c r="Y178" s="27"/>
      <c r="Z178" s="27"/>
      <c r="AA178" s="27"/>
    </row>
    <row r="179" ht="15.75" customHeight="1">
      <c r="A179" s="27"/>
      <c r="B179" s="27"/>
      <c r="C179" s="27"/>
      <c r="D179" s="27"/>
      <c r="E179" s="27"/>
      <c r="F179" s="27"/>
      <c r="L179" s="27"/>
      <c r="M179" s="27"/>
      <c r="N179" s="27"/>
      <c r="O179" s="27"/>
      <c r="T179" s="27"/>
      <c r="X179" s="27"/>
      <c r="Y179" s="27"/>
      <c r="Z179" s="27"/>
      <c r="AA179" s="27"/>
    </row>
    <row r="180" ht="15.75" customHeight="1">
      <c r="A180" s="27"/>
      <c r="B180" s="27"/>
      <c r="C180" s="27"/>
      <c r="D180" s="27"/>
      <c r="E180" s="27"/>
      <c r="F180" s="27"/>
      <c r="L180" s="27"/>
      <c r="M180" s="27"/>
      <c r="N180" s="27"/>
      <c r="O180" s="27"/>
      <c r="T180" s="27"/>
      <c r="X180" s="27"/>
      <c r="Y180" s="27"/>
      <c r="Z180" s="27"/>
      <c r="AA180" s="27"/>
    </row>
    <row r="181" ht="15.75" customHeight="1">
      <c r="A181" s="27"/>
      <c r="B181" s="27"/>
      <c r="C181" s="27"/>
      <c r="D181" s="27"/>
      <c r="E181" s="27"/>
      <c r="F181" s="27"/>
      <c r="L181" s="27"/>
      <c r="M181" s="27"/>
      <c r="N181" s="27"/>
      <c r="O181" s="27"/>
      <c r="T181" s="27"/>
      <c r="X181" s="27"/>
      <c r="Y181" s="27"/>
      <c r="Z181" s="27"/>
      <c r="AA181" s="27"/>
    </row>
    <row r="182" ht="15.75" customHeight="1">
      <c r="A182" s="27"/>
      <c r="B182" s="27"/>
      <c r="C182" s="27"/>
      <c r="D182" s="27"/>
      <c r="E182" s="27"/>
      <c r="F182" s="27"/>
      <c r="L182" s="27"/>
      <c r="M182" s="27"/>
      <c r="N182" s="27"/>
      <c r="O182" s="27"/>
      <c r="T182" s="27"/>
      <c r="X182" s="27"/>
      <c r="Y182" s="27"/>
      <c r="Z182" s="27"/>
      <c r="AA182" s="27"/>
    </row>
    <row r="183" ht="15.75" customHeight="1">
      <c r="A183" s="27"/>
      <c r="B183" s="27"/>
      <c r="C183" s="27"/>
      <c r="D183" s="27"/>
      <c r="E183" s="27"/>
      <c r="F183" s="27"/>
      <c r="L183" s="27"/>
      <c r="M183" s="27"/>
      <c r="N183" s="27"/>
      <c r="O183" s="27"/>
      <c r="T183" s="27"/>
      <c r="X183" s="27"/>
      <c r="Y183" s="27"/>
      <c r="Z183" s="27"/>
      <c r="AA183" s="27"/>
    </row>
    <row r="184" ht="15.75" customHeight="1">
      <c r="A184" s="27"/>
      <c r="B184" s="27"/>
      <c r="C184" s="27"/>
      <c r="D184" s="27"/>
      <c r="E184" s="27"/>
      <c r="F184" s="27"/>
      <c r="L184" s="27"/>
      <c r="M184" s="27"/>
      <c r="N184" s="27"/>
      <c r="O184" s="27"/>
      <c r="T184" s="27"/>
      <c r="X184" s="27"/>
      <c r="Y184" s="27"/>
      <c r="Z184" s="27"/>
      <c r="AA184" s="27"/>
    </row>
    <row r="185" ht="15.75" customHeight="1">
      <c r="A185" s="27"/>
      <c r="B185" s="27"/>
      <c r="C185" s="27"/>
      <c r="D185" s="27"/>
      <c r="E185" s="27"/>
      <c r="F185" s="27"/>
      <c r="L185" s="27"/>
      <c r="M185" s="27"/>
      <c r="N185" s="27"/>
      <c r="O185" s="27"/>
      <c r="T185" s="27"/>
      <c r="X185" s="27"/>
      <c r="Y185" s="27"/>
      <c r="Z185" s="27"/>
      <c r="AA185" s="27"/>
    </row>
    <row r="186" ht="15.75" customHeight="1">
      <c r="A186" s="27"/>
      <c r="B186" s="27"/>
      <c r="C186" s="27"/>
      <c r="D186" s="27"/>
      <c r="E186" s="27"/>
      <c r="F186" s="27"/>
      <c r="L186" s="27"/>
      <c r="M186" s="27"/>
      <c r="N186" s="27"/>
      <c r="O186" s="27"/>
      <c r="T186" s="27"/>
      <c r="X186" s="27"/>
      <c r="Y186" s="27"/>
      <c r="Z186" s="27"/>
      <c r="AA186" s="27"/>
    </row>
    <row r="187" ht="15.75" customHeight="1">
      <c r="A187" s="27"/>
      <c r="B187" s="27"/>
      <c r="C187" s="27"/>
      <c r="D187" s="27"/>
      <c r="E187" s="27"/>
      <c r="F187" s="27"/>
      <c r="L187" s="27"/>
      <c r="M187" s="27"/>
      <c r="N187" s="27"/>
      <c r="O187" s="27"/>
      <c r="T187" s="27"/>
      <c r="X187" s="27"/>
      <c r="Y187" s="27"/>
      <c r="Z187" s="27"/>
      <c r="AA187" s="27"/>
    </row>
    <row r="188" ht="15.75" customHeight="1">
      <c r="A188" s="27"/>
      <c r="B188" s="27"/>
      <c r="C188" s="27"/>
      <c r="D188" s="27"/>
      <c r="E188" s="27"/>
      <c r="F188" s="27"/>
      <c r="L188" s="27"/>
      <c r="M188" s="27"/>
      <c r="N188" s="27"/>
      <c r="O188" s="27"/>
      <c r="T188" s="27"/>
      <c r="X188" s="27"/>
      <c r="Y188" s="27"/>
      <c r="Z188" s="27"/>
      <c r="AA188" s="27"/>
    </row>
    <row r="189" ht="15.75" customHeight="1">
      <c r="A189" s="27"/>
      <c r="B189" s="27"/>
      <c r="C189" s="27"/>
      <c r="D189" s="27"/>
      <c r="E189" s="27"/>
      <c r="F189" s="27"/>
      <c r="L189" s="27"/>
      <c r="M189" s="27"/>
      <c r="N189" s="27"/>
      <c r="O189" s="27"/>
      <c r="T189" s="27"/>
      <c r="X189" s="27"/>
      <c r="Y189" s="27"/>
      <c r="Z189" s="27"/>
      <c r="AA189" s="27"/>
    </row>
    <row r="190" ht="15.75" customHeight="1">
      <c r="A190" s="27"/>
      <c r="B190" s="27"/>
      <c r="C190" s="27"/>
      <c r="D190" s="27"/>
      <c r="E190" s="27"/>
      <c r="F190" s="27"/>
      <c r="L190" s="27"/>
      <c r="M190" s="27"/>
      <c r="N190" s="27"/>
      <c r="O190" s="27"/>
      <c r="T190" s="27"/>
      <c r="X190" s="27"/>
      <c r="Y190" s="27"/>
      <c r="Z190" s="27"/>
      <c r="AA190" s="27"/>
    </row>
    <row r="191" ht="15.75" customHeight="1">
      <c r="A191" s="27"/>
      <c r="B191" s="27"/>
      <c r="C191" s="27"/>
      <c r="D191" s="27"/>
      <c r="E191" s="27"/>
      <c r="F191" s="27"/>
      <c r="L191" s="27"/>
      <c r="M191" s="27"/>
      <c r="N191" s="27"/>
      <c r="O191" s="27"/>
      <c r="T191" s="27"/>
      <c r="X191" s="27"/>
      <c r="Y191" s="27"/>
      <c r="Z191" s="27"/>
      <c r="AA191" s="27"/>
    </row>
    <row r="192" ht="15.75" customHeight="1">
      <c r="A192" s="27"/>
      <c r="B192" s="27"/>
      <c r="C192" s="27"/>
      <c r="D192" s="27"/>
      <c r="E192" s="27"/>
      <c r="F192" s="27"/>
      <c r="L192" s="27"/>
      <c r="M192" s="27"/>
      <c r="N192" s="27"/>
      <c r="O192" s="27"/>
      <c r="T192" s="27"/>
      <c r="X192" s="27"/>
      <c r="Y192" s="27"/>
      <c r="Z192" s="27"/>
      <c r="AA192" s="27"/>
    </row>
    <row r="193" ht="15.75" customHeight="1">
      <c r="A193" s="27"/>
      <c r="B193" s="27"/>
      <c r="C193" s="27"/>
      <c r="D193" s="27"/>
      <c r="E193" s="27"/>
      <c r="F193" s="27"/>
      <c r="L193" s="27"/>
      <c r="M193" s="27"/>
      <c r="N193" s="27"/>
      <c r="O193" s="27"/>
      <c r="T193" s="27"/>
      <c r="X193" s="27"/>
      <c r="Y193" s="27"/>
      <c r="Z193" s="27"/>
      <c r="AA193" s="27"/>
    </row>
    <row r="194" ht="15.75" customHeight="1">
      <c r="A194" s="27"/>
      <c r="B194" s="27"/>
      <c r="C194" s="27"/>
      <c r="D194" s="27"/>
      <c r="E194" s="27"/>
      <c r="F194" s="27"/>
      <c r="L194" s="27"/>
      <c r="M194" s="27"/>
      <c r="N194" s="27"/>
      <c r="O194" s="27"/>
      <c r="T194" s="27"/>
      <c r="X194" s="27"/>
      <c r="Y194" s="27"/>
      <c r="Z194" s="27"/>
      <c r="AA194" s="27"/>
    </row>
    <row r="195" ht="15.75" customHeight="1">
      <c r="A195" s="27"/>
      <c r="B195" s="27"/>
      <c r="C195" s="27"/>
      <c r="D195" s="27"/>
      <c r="E195" s="27"/>
      <c r="F195" s="27"/>
      <c r="L195" s="27"/>
      <c r="M195" s="27"/>
      <c r="N195" s="27"/>
      <c r="O195" s="27"/>
      <c r="T195" s="27"/>
      <c r="X195" s="27"/>
      <c r="Y195" s="27"/>
      <c r="Z195" s="27"/>
      <c r="AA195" s="27"/>
    </row>
    <row r="196" ht="15.75" customHeight="1">
      <c r="A196" s="27"/>
      <c r="B196" s="27"/>
      <c r="C196" s="27"/>
      <c r="D196" s="27"/>
      <c r="E196" s="27"/>
      <c r="F196" s="27"/>
      <c r="L196" s="27"/>
      <c r="M196" s="27"/>
      <c r="N196" s="27"/>
      <c r="O196" s="27"/>
      <c r="T196" s="27"/>
      <c r="X196" s="27"/>
      <c r="Y196" s="27"/>
      <c r="Z196" s="27"/>
      <c r="AA196" s="27"/>
    </row>
    <row r="197" ht="15.75" customHeight="1">
      <c r="A197" s="27"/>
      <c r="B197" s="27"/>
      <c r="C197" s="27"/>
      <c r="D197" s="27"/>
      <c r="E197" s="27"/>
      <c r="F197" s="27"/>
      <c r="L197" s="27"/>
      <c r="M197" s="27"/>
      <c r="N197" s="27"/>
      <c r="O197" s="27"/>
      <c r="T197" s="27"/>
      <c r="X197" s="27"/>
      <c r="Y197" s="27"/>
      <c r="Z197" s="27"/>
      <c r="AA197" s="27"/>
    </row>
    <row r="198" ht="15.75" customHeight="1">
      <c r="A198" s="27"/>
      <c r="B198" s="27"/>
      <c r="C198" s="27"/>
      <c r="D198" s="27"/>
      <c r="E198" s="27"/>
      <c r="F198" s="27"/>
      <c r="L198" s="27"/>
      <c r="M198" s="27"/>
      <c r="N198" s="27"/>
      <c r="O198" s="27"/>
      <c r="T198" s="27"/>
      <c r="X198" s="27"/>
      <c r="Y198" s="27"/>
      <c r="Z198" s="27"/>
      <c r="AA198" s="27"/>
    </row>
    <row r="199" ht="15.75" customHeight="1">
      <c r="A199" s="27"/>
      <c r="B199" s="27"/>
      <c r="C199" s="27"/>
      <c r="D199" s="27"/>
      <c r="E199" s="27"/>
      <c r="F199" s="27"/>
      <c r="L199" s="27"/>
      <c r="M199" s="27"/>
      <c r="N199" s="27"/>
      <c r="O199" s="27"/>
      <c r="T199" s="27"/>
      <c r="X199" s="27"/>
      <c r="Y199" s="27"/>
      <c r="Z199" s="27"/>
      <c r="AA199" s="27"/>
    </row>
    <row r="200" ht="15.75" customHeight="1">
      <c r="A200" s="27"/>
      <c r="B200" s="27"/>
      <c r="C200" s="27"/>
      <c r="D200" s="27"/>
      <c r="E200" s="27"/>
      <c r="F200" s="27"/>
      <c r="L200" s="27"/>
      <c r="M200" s="27"/>
      <c r="N200" s="27"/>
      <c r="O200" s="27"/>
      <c r="T200" s="27"/>
      <c r="X200" s="27"/>
      <c r="Y200" s="27"/>
      <c r="Z200" s="27"/>
      <c r="AA200" s="27"/>
    </row>
    <row r="201" ht="15.75" customHeight="1">
      <c r="A201" s="27"/>
      <c r="B201" s="27"/>
      <c r="C201" s="27"/>
      <c r="D201" s="27"/>
      <c r="E201" s="27"/>
      <c r="F201" s="27"/>
      <c r="L201" s="27"/>
      <c r="M201" s="27"/>
      <c r="N201" s="27"/>
      <c r="O201" s="27"/>
      <c r="T201" s="27"/>
      <c r="X201" s="27"/>
      <c r="Y201" s="27"/>
      <c r="Z201" s="27"/>
      <c r="AA201" s="27"/>
    </row>
    <row r="202" ht="15.75" customHeight="1">
      <c r="A202" s="27"/>
      <c r="B202" s="27"/>
      <c r="C202" s="27"/>
      <c r="D202" s="27"/>
      <c r="E202" s="27"/>
      <c r="F202" s="27"/>
      <c r="L202" s="27"/>
      <c r="M202" s="27"/>
      <c r="N202" s="27"/>
      <c r="O202" s="27"/>
      <c r="T202" s="27"/>
      <c r="X202" s="27"/>
      <c r="Y202" s="27"/>
      <c r="Z202" s="27"/>
      <c r="AA202" s="27"/>
    </row>
    <row r="203" ht="15.75" customHeight="1">
      <c r="A203" s="27"/>
      <c r="B203" s="27"/>
      <c r="C203" s="27"/>
      <c r="D203" s="27"/>
      <c r="E203" s="27"/>
      <c r="F203" s="27"/>
      <c r="L203" s="27"/>
      <c r="M203" s="27"/>
      <c r="N203" s="27"/>
      <c r="O203" s="27"/>
      <c r="T203" s="27"/>
      <c r="X203" s="27"/>
      <c r="Y203" s="27"/>
      <c r="Z203" s="27"/>
      <c r="AA203" s="27"/>
    </row>
    <row r="204" ht="15.75" customHeight="1">
      <c r="A204" s="27"/>
      <c r="B204" s="27"/>
      <c r="C204" s="27"/>
      <c r="D204" s="27"/>
      <c r="E204" s="27"/>
      <c r="F204" s="27"/>
      <c r="L204" s="27"/>
      <c r="M204" s="27"/>
      <c r="N204" s="27"/>
      <c r="O204" s="27"/>
      <c r="T204" s="27"/>
      <c r="X204" s="27"/>
      <c r="Y204" s="27"/>
      <c r="Z204" s="27"/>
      <c r="AA204" s="27"/>
    </row>
    <row r="205" ht="15.75" customHeight="1">
      <c r="A205" s="27"/>
      <c r="B205" s="27"/>
      <c r="C205" s="27"/>
      <c r="D205" s="27"/>
      <c r="E205" s="27"/>
      <c r="F205" s="27"/>
      <c r="L205" s="27"/>
      <c r="M205" s="27"/>
      <c r="N205" s="27"/>
      <c r="O205" s="27"/>
      <c r="T205" s="27"/>
      <c r="X205" s="27"/>
      <c r="Y205" s="27"/>
      <c r="Z205" s="27"/>
      <c r="AA205" s="27"/>
    </row>
    <row r="206" ht="15.75" customHeight="1">
      <c r="A206" s="27"/>
      <c r="B206" s="27"/>
      <c r="C206" s="27"/>
      <c r="D206" s="27"/>
      <c r="E206" s="27"/>
      <c r="F206" s="27"/>
      <c r="L206" s="27"/>
      <c r="M206" s="27"/>
      <c r="N206" s="27"/>
      <c r="O206" s="27"/>
      <c r="T206" s="27"/>
      <c r="X206" s="27"/>
      <c r="Y206" s="27"/>
      <c r="Z206" s="27"/>
      <c r="AA206" s="27"/>
    </row>
    <row r="207" ht="15.75" customHeight="1">
      <c r="A207" s="27"/>
      <c r="B207" s="27"/>
      <c r="C207" s="27"/>
      <c r="D207" s="27"/>
      <c r="E207" s="27"/>
      <c r="F207" s="27"/>
      <c r="L207" s="27"/>
      <c r="M207" s="27"/>
      <c r="N207" s="27"/>
      <c r="O207" s="27"/>
      <c r="T207" s="27"/>
      <c r="X207" s="27"/>
      <c r="Y207" s="27"/>
      <c r="Z207" s="27"/>
      <c r="AA207" s="27"/>
    </row>
    <row r="208" ht="15.75" customHeight="1">
      <c r="A208" s="27"/>
      <c r="B208" s="27"/>
      <c r="C208" s="27"/>
      <c r="D208" s="27"/>
      <c r="E208" s="27"/>
      <c r="F208" s="27"/>
      <c r="L208" s="27"/>
      <c r="M208" s="27"/>
      <c r="N208" s="27"/>
      <c r="O208" s="27"/>
      <c r="T208" s="27"/>
      <c r="X208" s="27"/>
      <c r="Y208" s="27"/>
      <c r="Z208" s="27"/>
      <c r="AA208" s="27"/>
    </row>
    <row r="209" ht="15.75" customHeight="1">
      <c r="A209" s="27"/>
      <c r="B209" s="27"/>
      <c r="C209" s="27"/>
      <c r="D209" s="27"/>
      <c r="E209" s="27"/>
      <c r="F209" s="27"/>
      <c r="L209" s="27"/>
      <c r="M209" s="27"/>
      <c r="N209" s="27"/>
      <c r="O209" s="27"/>
      <c r="T209" s="27"/>
      <c r="X209" s="27"/>
      <c r="Y209" s="27"/>
      <c r="Z209" s="27"/>
      <c r="AA209" s="27"/>
    </row>
    <row r="210" ht="15.75" customHeight="1">
      <c r="A210" s="27"/>
      <c r="B210" s="27"/>
      <c r="C210" s="27"/>
      <c r="D210" s="27"/>
      <c r="E210" s="27"/>
      <c r="F210" s="27"/>
      <c r="L210" s="27"/>
      <c r="M210" s="27"/>
      <c r="N210" s="27"/>
      <c r="O210" s="27"/>
      <c r="T210" s="27"/>
      <c r="X210" s="27"/>
      <c r="Y210" s="27"/>
      <c r="Z210" s="27"/>
      <c r="AA210" s="27"/>
    </row>
    <row r="211" ht="15.75" customHeight="1">
      <c r="A211" s="27"/>
      <c r="B211" s="27"/>
      <c r="C211" s="27"/>
      <c r="D211" s="27"/>
      <c r="E211" s="27"/>
      <c r="F211" s="27"/>
      <c r="L211" s="27"/>
      <c r="M211" s="27"/>
      <c r="N211" s="27"/>
      <c r="O211" s="27"/>
      <c r="T211" s="27"/>
      <c r="X211" s="27"/>
      <c r="Y211" s="27"/>
      <c r="Z211" s="27"/>
      <c r="AA211" s="27"/>
    </row>
    <row r="212" ht="15.75" customHeight="1">
      <c r="A212" s="27"/>
      <c r="B212" s="27"/>
      <c r="C212" s="27"/>
      <c r="D212" s="27"/>
      <c r="E212" s="27"/>
      <c r="F212" s="27"/>
      <c r="L212" s="27"/>
      <c r="M212" s="27"/>
      <c r="N212" s="27"/>
      <c r="O212" s="27"/>
      <c r="T212" s="27"/>
      <c r="X212" s="27"/>
      <c r="Y212" s="27"/>
      <c r="Z212" s="27"/>
      <c r="AA212" s="27"/>
    </row>
    <row r="213" ht="15.75" customHeight="1">
      <c r="A213" s="27"/>
      <c r="B213" s="27"/>
      <c r="C213" s="27"/>
      <c r="D213" s="27"/>
      <c r="E213" s="27"/>
      <c r="F213" s="27"/>
      <c r="L213" s="27"/>
      <c r="M213" s="27"/>
      <c r="N213" s="27"/>
      <c r="O213" s="27"/>
      <c r="T213" s="27"/>
      <c r="X213" s="27"/>
      <c r="Y213" s="27"/>
      <c r="Z213" s="27"/>
      <c r="AA213" s="27"/>
    </row>
    <row r="214" ht="15.75" customHeight="1">
      <c r="A214" s="27"/>
      <c r="B214" s="27"/>
      <c r="C214" s="27"/>
      <c r="D214" s="27"/>
      <c r="E214" s="27"/>
      <c r="F214" s="27"/>
      <c r="L214" s="27"/>
      <c r="M214" s="27"/>
      <c r="N214" s="27"/>
      <c r="O214" s="27"/>
      <c r="T214" s="27"/>
      <c r="X214" s="27"/>
      <c r="Y214" s="27"/>
      <c r="Z214" s="27"/>
      <c r="AA214" s="27"/>
    </row>
    <row r="215" ht="15.75" customHeight="1">
      <c r="A215" s="27"/>
      <c r="B215" s="27"/>
      <c r="C215" s="27"/>
      <c r="D215" s="27"/>
      <c r="E215" s="27"/>
      <c r="F215" s="27"/>
      <c r="L215" s="27"/>
      <c r="M215" s="27"/>
      <c r="N215" s="27"/>
      <c r="O215" s="27"/>
      <c r="T215" s="27"/>
      <c r="X215" s="27"/>
      <c r="Y215" s="27"/>
      <c r="Z215" s="27"/>
      <c r="AA215" s="27"/>
    </row>
    <row r="216" ht="15.75" customHeight="1">
      <c r="A216" s="27"/>
      <c r="B216" s="27"/>
      <c r="C216" s="27"/>
      <c r="D216" s="27"/>
      <c r="E216" s="27"/>
      <c r="F216" s="27"/>
      <c r="L216" s="27"/>
      <c r="M216" s="27"/>
      <c r="N216" s="27"/>
      <c r="O216" s="27"/>
      <c r="T216" s="27"/>
      <c r="X216" s="27"/>
      <c r="Y216" s="27"/>
      <c r="Z216" s="27"/>
      <c r="AA216" s="27"/>
    </row>
    <row r="217" ht="15.75" customHeight="1">
      <c r="A217" s="27"/>
      <c r="B217" s="27"/>
      <c r="C217" s="27"/>
      <c r="D217" s="27"/>
      <c r="E217" s="27"/>
      <c r="F217" s="27"/>
      <c r="L217" s="27"/>
      <c r="M217" s="27"/>
      <c r="N217" s="27"/>
      <c r="O217" s="27"/>
      <c r="T217" s="27"/>
      <c r="X217" s="27"/>
      <c r="Y217" s="27"/>
      <c r="Z217" s="27"/>
      <c r="AA217" s="27"/>
    </row>
    <row r="218" ht="15.75" customHeight="1">
      <c r="A218" s="27"/>
      <c r="B218" s="27"/>
      <c r="C218" s="27"/>
      <c r="D218" s="27"/>
      <c r="E218" s="27"/>
      <c r="F218" s="27"/>
      <c r="L218" s="27"/>
      <c r="M218" s="27"/>
      <c r="N218" s="27"/>
      <c r="O218" s="27"/>
      <c r="T218" s="27"/>
      <c r="X218" s="27"/>
      <c r="Y218" s="27"/>
      <c r="Z218" s="27"/>
      <c r="AA218" s="27"/>
    </row>
    <row r="219" ht="15.75" customHeight="1">
      <c r="A219" s="27"/>
      <c r="B219" s="27"/>
      <c r="C219" s="27"/>
      <c r="D219" s="27"/>
      <c r="E219" s="27"/>
      <c r="F219" s="27"/>
      <c r="L219" s="27"/>
      <c r="M219" s="27"/>
      <c r="N219" s="27"/>
      <c r="O219" s="27"/>
      <c r="T219" s="27"/>
      <c r="X219" s="27"/>
      <c r="Y219" s="27"/>
      <c r="Z219" s="27"/>
      <c r="AA219" s="27"/>
    </row>
    <row r="220" ht="15.75" customHeight="1">
      <c r="A220" s="27"/>
      <c r="B220" s="27"/>
      <c r="C220" s="27"/>
      <c r="D220" s="27"/>
      <c r="E220" s="27"/>
      <c r="F220" s="27"/>
      <c r="L220" s="27"/>
      <c r="M220" s="27"/>
      <c r="N220" s="27"/>
      <c r="O220" s="27"/>
      <c r="T220" s="27"/>
      <c r="X220" s="27"/>
      <c r="Y220" s="27"/>
      <c r="Z220" s="27"/>
      <c r="AA220" s="2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8:E8"/>
    <mergeCell ref="G8:K8"/>
    <mergeCell ref="P8:R8"/>
    <mergeCell ref="S8:V8"/>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3" max="3" width="40.29"/>
    <col customWidth="1" min="4" max="4" width="21.43"/>
    <col customWidth="1" min="5" max="5" width="22.86"/>
  </cols>
  <sheetData>
    <row r="5">
      <c r="B5" s="212" t="s">
        <v>405</v>
      </c>
      <c r="C5" s="213" t="s">
        <v>48</v>
      </c>
      <c r="D5" s="213" t="s">
        <v>406</v>
      </c>
      <c r="E5" s="214" t="s">
        <v>407</v>
      </c>
    </row>
    <row r="6" ht="21.0" customHeight="1">
      <c r="B6" s="215" t="s">
        <v>408</v>
      </c>
      <c r="C6" s="216" t="s">
        <v>409</v>
      </c>
      <c r="D6" s="216" t="s">
        <v>410</v>
      </c>
      <c r="E6" s="217" t="s">
        <v>411</v>
      </c>
    </row>
    <row r="7" ht="21.0" customHeight="1">
      <c r="B7" s="126"/>
      <c r="C7" s="216" t="s">
        <v>412</v>
      </c>
      <c r="D7" s="216" t="s">
        <v>410</v>
      </c>
      <c r="E7" s="217" t="s">
        <v>413</v>
      </c>
    </row>
    <row r="8" ht="21.0" customHeight="1">
      <c r="B8" s="215" t="s">
        <v>414</v>
      </c>
      <c r="C8" s="216" t="s">
        <v>415</v>
      </c>
      <c r="D8" s="216" t="s">
        <v>410</v>
      </c>
      <c r="E8" s="217" t="s">
        <v>411</v>
      </c>
    </row>
    <row r="9" ht="21.0" customHeight="1">
      <c r="B9" s="204"/>
      <c r="C9" s="216" t="s">
        <v>416</v>
      </c>
      <c r="D9" s="216" t="s">
        <v>410</v>
      </c>
      <c r="E9" s="217" t="s">
        <v>41</v>
      </c>
    </row>
    <row r="10" ht="21.0" customHeight="1">
      <c r="B10" s="126"/>
      <c r="C10" s="216" t="s">
        <v>417</v>
      </c>
      <c r="D10" s="216" t="s">
        <v>410</v>
      </c>
      <c r="E10" s="217" t="s">
        <v>413</v>
      </c>
    </row>
    <row r="11" ht="21.0" customHeight="1">
      <c r="B11" s="215" t="s">
        <v>418</v>
      </c>
      <c r="C11" s="216" t="s">
        <v>419</v>
      </c>
      <c r="D11" s="216" t="s">
        <v>410</v>
      </c>
      <c r="E11" s="217" t="s">
        <v>411</v>
      </c>
    </row>
    <row r="12" ht="21.0" customHeight="1">
      <c r="B12" s="126"/>
      <c r="C12" s="216" t="s">
        <v>420</v>
      </c>
      <c r="D12" s="216" t="s">
        <v>410</v>
      </c>
      <c r="E12" s="217" t="s">
        <v>413</v>
      </c>
    </row>
  </sheetData>
  <mergeCells count="3">
    <mergeCell ref="B6:B7"/>
    <mergeCell ref="B8:B10"/>
    <mergeCell ref="B11:B12"/>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2025-01-28T12:39:59Z</dcterms:created>
</cp:coreProperties>
</file>