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ca\OneDrive\Documentos\backup\Backup_Sistema_Final_20250920_235900\"/>
    </mc:Choice>
  </mc:AlternateContent>
  <xr:revisionPtr revIDLastSave="0" documentId="13_ncr:1_{2EBA0CC2-5E7D-4C73-90E2-5FD7F2EDA7FF}" xr6:coauthVersionLast="47" xr6:coauthVersionMax="47" xr10:uidLastSave="{00000000-0000-0000-0000-000000000000}"/>
  <bookViews>
    <workbookView xWindow="-108" yWindow="-108" windowWidth="23256" windowHeight="13176" xr2:uid="{A0BF7857-9429-4B6B-B453-042B72051C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33" i="1"/>
  <c r="J32" i="1"/>
  <c r="F20" i="1"/>
  <c r="J20" i="1" s="1"/>
  <c r="F29" i="1"/>
  <c r="F33" i="1"/>
  <c r="F17" i="1"/>
  <c r="F25" i="1"/>
  <c r="J25" i="1" s="1"/>
  <c r="F18" i="1"/>
  <c r="J29" i="1"/>
  <c r="F30" i="1"/>
  <c r="J30" i="1" s="1"/>
  <c r="F28" i="1"/>
  <c r="J28" i="1" s="1"/>
  <c r="F27" i="1"/>
  <c r="J27" i="1" s="1"/>
  <c r="F19" i="1"/>
  <c r="J19" i="1" s="1"/>
  <c r="F16" i="1"/>
  <c r="J16" i="1" s="1"/>
  <c r="F15" i="1"/>
  <c r="J15" i="1" s="1"/>
  <c r="F14" i="1"/>
  <c r="J14" i="1" s="1"/>
  <c r="F13" i="1"/>
  <c r="J13" i="1" s="1"/>
  <c r="F12" i="1"/>
  <c r="J12" i="1" s="1"/>
  <c r="F11" i="1"/>
  <c r="J11" i="1" s="1"/>
  <c r="F9" i="1"/>
  <c r="J9" i="1" s="1"/>
  <c r="F31" i="1"/>
  <c r="J31" i="1" s="1"/>
  <c r="F32" i="1" l="1"/>
  <c r="F26" i="1"/>
  <c r="J26" i="1" s="1"/>
  <c r="F21" i="1"/>
  <c r="J21" i="1" s="1"/>
  <c r="F22" i="1"/>
  <c r="J22" i="1" s="1"/>
  <c r="F23" i="1"/>
  <c r="J23" i="1" s="1"/>
  <c r="F24" i="1"/>
  <c r="J24" i="1" s="1"/>
  <c r="F10" i="1"/>
  <c r="J10" i="1" s="1"/>
  <c r="J17" i="1"/>
  <c r="F39" i="1" l="1"/>
  <c r="J39" i="1" l="1"/>
  <c r="J40" i="1" s="1"/>
</calcChain>
</file>

<file path=xl/sharedStrings.xml><?xml version="1.0" encoding="utf-8"?>
<sst xmlns="http://schemas.openxmlformats.org/spreadsheetml/2006/main" count="38" uniqueCount="37">
  <si>
    <t>CALCULADORA MODELO</t>
  </si>
  <si>
    <t>RATES</t>
  </si>
  <si>
    <t>DÓLARES</t>
  </si>
  <si>
    <t>GBP</t>
  </si>
  <si>
    <t>PLATAFORMA</t>
  </si>
  <si>
    <t>DX LIVE</t>
  </si>
  <si>
    <t>MONDO</t>
  </si>
  <si>
    <t>CMD</t>
  </si>
  <si>
    <t>CAMLUST</t>
  </si>
  <si>
    <t>SKYPVT</t>
  </si>
  <si>
    <t>CHATURBATE</t>
  </si>
  <si>
    <t>MYFREECAMS</t>
  </si>
  <si>
    <t>STRIPCHAT</t>
  </si>
  <si>
    <t>MODELKA</t>
  </si>
  <si>
    <t>SECRETFRIENDS</t>
  </si>
  <si>
    <t>MDH</t>
  </si>
  <si>
    <t>XMODELS</t>
  </si>
  <si>
    <t>VX</t>
  </si>
  <si>
    <t>AW</t>
  </si>
  <si>
    <t>SUPERFOON</t>
  </si>
  <si>
    <t>IMLIVE</t>
  </si>
  <si>
    <t>HEGRE</t>
  </si>
  <si>
    <t>DIRTYFANS</t>
  </si>
  <si>
    <t>CAMCONTACS</t>
  </si>
  <si>
    <t>MOW</t>
  </si>
  <si>
    <t>TOTALES</t>
  </si>
  <si>
    <t>CUOTA MÍNIMA: USD 470</t>
  </si>
  <si>
    <t>COP MODELO</t>
  </si>
  <si>
    <t>LIVE CREATOR</t>
  </si>
  <si>
    <t>Max. Anticipo (90%)</t>
  </si>
  <si>
    <t xml:space="preserve"> </t>
  </si>
  <si>
    <t>VALORES</t>
  </si>
  <si>
    <t>USD</t>
  </si>
  <si>
    <t>EUR</t>
  </si>
  <si>
    <t>LIVEJASMIN</t>
  </si>
  <si>
    <t>BIG7</t>
  </si>
  <si>
    <t>BABESTATION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</si>
</sst>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[$€-2]\ * #,##0.0000_-;\-[$€-2]\ * #,##0.0000_-;_-[$€-2]\ * &quot;-&quot;??_-;_-@_-"/>
    <numFmt numFmtId="166" formatCode="_-[$$-240A]\ * #,##0.00_-;\-[$$-240A]\ * #,##0.00_-;_-[$$-240A]\ * &quot;-&quot;??_-;_-@_-"/>
    <numFmt numFmtId="167" formatCode="_-[$€-2]\ * #,##0.00_-;\-[$€-2]\ * #,##0.00_-;_-[$€-2]\ * &quot;-&quot;??_-;_-@_-"/>
    <numFmt numFmtId="168" formatCode="#,##0_ ;\-#,##0\ "/>
    <numFmt numFmtId="169" formatCode="_-[$£-809]* #,##0.00_-;\-[$£-809]* #,##0.00_-;_-[$£-809]* &quot;-&quot;??_-;_-@_-"/>
    <numFmt numFmtId="170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Aptos"/>
      <family val="2"/>
    </font>
    <font>
      <sz val="11"/>
      <color theme="1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Protection="1"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44" fontId="2" fillId="2" borderId="4" xfId="2" applyFont="1" applyFill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9" fontId="2" fillId="0" borderId="0" xfId="2" applyNumberFormat="1" applyFont="1" applyAlignment="1" applyProtection="1">
      <alignment horizontal="center"/>
      <protection locked="0"/>
    </xf>
    <xf numFmtId="9" fontId="2" fillId="0" borderId="2" xfId="0" applyNumberFormat="1" applyFont="1" applyBorder="1" applyAlignment="1">
      <alignment horizontal="center"/>
    </xf>
    <xf numFmtId="0" fontId="4" fillId="0" borderId="0" xfId="0" applyFont="1" applyAlignment="1" applyProtection="1">
      <alignment horizontal="left" indent="2"/>
      <protection locked="0"/>
    </xf>
    <xf numFmtId="0" fontId="4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9" fontId="2" fillId="0" borderId="10" xfId="0" applyNumberFormat="1" applyFont="1" applyBorder="1" applyAlignment="1" applyProtection="1">
      <alignment horizontal="center" vertical="center"/>
      <protection locked="0"/>
    </xf>
    <xf numFmtId="9" fontId="2" fillId="0" borderId="5" xfId="0" applyNumberFormat="1" applyFont="1" applyBorder="1" applyAlignment="1" applyProtection="1">
      <alignment horizontal="center" vertical="center"/>
      <protection locked="0"/>
    </xf>
    <xf numFmtId="9" fontId="2" fillId="0" borderId="15" xfId="0" applyNumberFormat="1" applyFont="1" applyBorder="1" applyAlignment="1" applyProtection="1">
      <alignment horizontal="center" vertical="center"/>
      <protection locked="0"/>
    </xf>
    <xf numFmtId="9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7" fontId="0" fillId="0" borderId="20" xfId="0" applyNumberFormat="1" applyBorder="1" applyAlignment="1" applyProtection="1">
      <alignment horizontal="center"/>
      <protection locked="0"/>
    </xf>
    <xf numFmtId="167" fontId="0" fillId="0" borderId="13" xfId="0" applyNumberFormat="1" applyBorder="1" applyAlignment="1" applyProtection="1">
      <alignment horizontal="center"/>
      <protection locked="0"/>
    </xf>
    <xf numFmtId="44" fontId="0" fillId="0" borderId="20" xfId="2" applyFont="1" applyBorder="1" applyAlignment="1" applyProtection="1">
      <alignment horizontal="center"/>
      <protection locked="0"/>
    </xf>
    <xf numFmtId="44" fontId="0" fillId="0" borderId="13" xfId="2" applyFont="1" applyBorder="1" applyAlignment="1" applyProtection="1">
      <alignment horizontal="center"/>
      <protection locked="0"/>
    </xf>
    <xf numFmtId="44" fontId="0" fillId="0" borderId="19" xfId="2" applyFont="1" applyBorder="1" applyProtection="1"/>
    <xf numFmtId="44" fontId="0" fillId="0" borderId="11" xfId="2" applyFont="1" applyBorder="1" applyProtection="1"/>
    <xf numFmtId="44" fontId="0" fillId="0" borderId="20" xfId="2" applyFont="1" applyBorder="1" applyProtection="1"/>
    <xf numFmtId="44" fontId="0" fillId="0" borderId="13" xfId="2" applyFont="1" applyBorder="1" applyProtection="1"/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166" fontId="0" fillId="0" borderId="20" xfId="1" applyNumberFormat="1" applyFont="1" applyBorder="1" applyProtection="1">
      <protection locked="0"/>
    </xf>
    <xf numFmtId="166" fontId="0" fillId="0" borderId="13" xfId="1" applyNumberFormat="1" applyFont="1" applyBorder="1" applyProtection="1">
      <protection locked="0"/>
    </xf>
    <xf numFmtId="166" fontId="0" fillId="0" borderId="20" xfId="0" applyNumberFormat="1" applyBorder="1" applyProtection="1">
      <protection locked="0"/>
    </xf>
    <xf numFmtId="166" fontId="0" fillId="0" borderId="13" xfId="0" applyNumberFormat="1" applyBorder="1" applyProtection="1">
      <protection locked="0"/>
    </xf>
    <xf numFmtId="167" fontId="0" fillId="0" borderId="21" xfId="0" applyNumberFormat="1" applyBorder="1" applyProtection="1">
      <protection locked="0"/>
    </xf>
    <xf numFmtId="167" fontId="0" fillId="0" borderId="16" xfId="0" applyNumberFormat="1" applyBorder="1" applyProtection="1">
      <protection locked="0"/>
    </xf>
    <xf numFmtId="170" fontId="0" fillId="0" borderId="20" xfId="1" applyNumberFormat="1" applyFont="1" applyBorder="1" applyProtection="1">
      <protection locked="0"/>
    </xf>
    <xf numFmtId="170" fontId="0" fillId="0" borderId="13" xfId="1" applyNumberFormat="1" applyFont="1" applyBorder="1" applyProtection="1">
      <protection locked="0"/>
    </xf>
    <xf numFmtId="167" fontId="0" fillId="0" borderId="20" xfId="0" applyNumberFormat="1" applyBorder="1" applyProtection="1">
      <protection locked="0"/>
    </xf>
    <xf numFmtId="167" fontId="0" fillId="0" borderId="13" xfId="0" applyNumberFormat="1" applyBorder="1" applyProtection="1">
      <protection locked="0"/>
    </xf>
    <xf numFmtId="167" fontId="0" fillId="0" borderId="20" xfId="1" applyNumberFormat="1" applyFont="1" applyBorder="1" applyProtection="1">
      <protection locked="0"/>
    </xf>
    <xf numFmtId="167" fontId="0" fillId="0" borderId="13" xfId="1" applyNumberFormat="1" applyFont="1" applyBorder="1" applyProtection="1">
      <protection locked="0"/>
    </xf>
    <xf numFmtId="169" fontId="0" fillId="0" borderId="20" xfId="1" applyNumberFormat="1" applyFont="1" applyBorder="1" applyProtection="1">
      <protection locked="0"/>
    </xf>
    <xf numFmtId="169" fontId="0" fillId="0" borderId="13" xfId="1" applyNumberFormat="1" applyFont="1" applyBorder="1" applyProtection="1">
      <protection locked="0"/>
    </xf>
    <xf numFmtId="44" fontId="0" fillId="0" borderId="20" xfId="2" applyFont="1" applyBorder="1" applyProtection="1">
      <protection locked="0"/>
    </xf>
    <xf numFmtId="44" fontId="0" fillId="0" borderId="13" xfId="2" applyFont="1" applyBorder="1" applyProtection="1">
      <protection locked="0"/>
    </xf>
    <xf numFmtId="168" fontId="0" fillId="0" borderId="20" xfId="2" applyNumberFormat="1" applyFont="1" applyBorder="1" applyAlignment="1" applyProtection="1">
      <alignment horizontal="center"/>
      <protection locked="0"/>
    </xf>
    <xf numFmtId="168" fontId="0" fillId="0" borderId="13" xfId="2" applyNumberFormat="1" applyFont="1" applyBorder="1" applyAlignment="1" applyProtection="1">
      <alignment horizontal="center"/>
      <protection locked="0"/>
    </xf>
    <xf numFmtId="167" fontId="0" fillId="0" borderId="20" xfId="2" applyNumberFormat="1" applyFont="1" applyBorder="1" applyProtection="1">
      <protection locked="0"/>
    </xf>
    <xf numFmtId="167" fontId="0" fillId="0" borderId="13" xfId="2" applyNumberFormat="1" applyFont="1" applyBorder="1" applyProtection="1">
      <protection locked="0"/>
    </xf>
    <xf numFmtId="166" fontId="0" fillId="0" borderId="22" xfId="2" applyNumberFormat="1" applyFont="1" applyBorder="1" applyAlignment="1">
      <alignment horizontal="right" wrapText="1"/>
    </xf>
    <xf numFmtId="166" fontId="0" fillId="0" borderId="23" xfId="2" applyNumberFormat="1" applyFont="1" applyBorder="1" applyAlignment="1">
      <alignment horizontal="right" wrapText="1"/>
    </xf>
    <xf numFmtId="44" fontId="0" fillId="0" borderId="21" xfId="2" applyFont="1" applyBorder="1" applyProtection="1"/>
    <xf numFmtId="44" fontId="0" fillId="0" borderId="16" xfId="2" applyFont="1" applyBorder="1" applyProtection="1"/>
    <xf numFmtId="164" fontId="0" fillId="0" borderId="20" xfId="2" applyNumberFormat="1" applyFont="1" applyBorder="1" applyProtection="1"/>
    <xf numFmtId="164" fontId="0" fillId="0" borderId="13" xfId="2" applyNumberFormat="1" applyFont="1" applyBorder="1" applyProtection="1"/>
    <xf numFmtId="166" fontId="0" fillId="0" borderId="21" xfId="0" applyNumberFormat="1" applyBorder="1" applyProtection="1">
      <protection locked="0"/>
    </xf>
    <xf numFmtId="166" fontId="0" fillId="0" borderId="16" xfId="0" applyNumberFormat="1" applyBorder="1" applyProtection="1">
      <protection locked="0"/>
    </xf>
    <xf numFmtId="164" fontId="0" fillId="0" borderId="19" xfId="2" applyNumberFormat="1" applyFont="1" applyBorder="1" applyProtection="1"/>
    <xf numFmtId="164" fontId="0" fillId="0" borderId="11" xfId="2" applyNumberFormat="1" applyFont="1" applyBorder="1" applyProtection="1"/>
    <xf numFmtId="169" fontId="0" fillId="0" borderId="19" xfId="0" applyNumberFormat="1" applyBorder="1" applyProtection="1">
      <protection locked="0"/>
    </xf>
    <xf numFmtId="169" fontId="0" fillId="0" borderId="11" xfId="0" applyNumberFormat="1" applyBorder="1" applyProtection="1">
      <protection locked="0"/>
    </xf>
    <xf numFmtId="44" fontId="3" fillId="3" borderId="10" xfId="2" applyFont="1" applyFill="1" applyBorder="1" applyAlignment="1" applyProtection="1">
      <alignment horizontal="center" vertical="center"/>
      <protection locked="0"/>
    </xf>
    <xf numFmtId="44" fontId="3" fillId="3" borderId="18" xfId="2" applyFont="1" applyFill="1" applyBorder="1" applyAlignment="1" applyProtection="1">
      <alignment horizontal="center" vertical="center"/>
      <protection locked="0"/>
    </xf>
    <xf numFmtId="44" fontId="3" fillId="3" borderId="5" xfId="2" applyFont="1" applyFill="1" applyBorder="1" applyAlignment="1" applyProtection="1">
      <alignment horizontal="center" vertical="center"/>
      <protection locked="0"/>
    </xf>
    <xf numFmtId="44" fontId="3" fillId="3" borderId="12" xfId="2" applyFont="1" applyFill="1" applyBorder="1" applyAlignment="1" applyProtection="1">
      <alignment horizontal="center" vertical="center"/>
      <protection locked="0"/>
    </xf>
    <xf numFmtId="44" fontId="3" fillId="3" borderId="0" xfId="2" applyFont="1" applyFill="1" applyBorder="1" applyAlignment="1" applyProtection="1">
      <alignment horizontal="center" vertical="center"/>
      <protection locked="0"/>
    </xf>
    <xf numFmtId="44" fontId="3" fillId="3" borderId="14" xfId="2" applyFont="1" applyFill="1" applyBorder="1" applyAlignment="1" applyProtection="1">
      <alignment horizontal="center" vertical="center"/>
      <protection locked="0"/>
    </xf>
    <xf numFmtId="44" fontId="3" fillId="3" borderId="15" xfId="2" applyFont="1" applyFill="1" applyBorder="1" applyAlignment="1" applyProtection="1">
      <alignment horizontal="center" vertical="center"/>
      <protection locked="0"/>
    </xf>
    <xf numFmtId="44" fontId="3" fillId="3" borderId="17" xfId="2" applyFont="1" applyFill="1" applyBorder="1" applyAlignment="1" applyProtection="1">
      <alignment horizontal="center" vertical="center"/>
      <protection locked="0"/>
    </xf>
    <xf numFmtId="44" fontId="3" fillId="3" borderId="6" xfId="2" applyFont="1" applyFill="1" applyBorder="1" applyAlignment="1" applyProtection="1">
      <alignment horizontal="center" vertical="center"/>
      <protection locked="0"/>
    </xf>
    <xf numFmtId="164" fontId="0" fillId="0" borderId="20" xfId="0" applyNumberFormat="1" applyBorder="1"/>
    <xf numFmtId="164" fontId="0" fillId="0" borderId="14" xfId="0" applyNumberFormat="1" applyBorder="1"/>
    <xf numFmtId="164" fontId="0" fillId="0" borderId="21" xfId="0" applyNumberFormat="1" applyBorder="1"/>
    <xf numFmtId="164" fontId="0" fillId="0" borderId="6" xfId="0" applyNumberFormat="1" applyBorder="1"/>
    <xf numFmtId="44" fontId="0" fillId="0" borderId="1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3" xfId="0" applyNumberFormat="1" applyBorder="1"/>
    <xf numFmtId="164" fontId="0" fillId="0" borderId="19" xfId="0" applyNumberFormat="1" applyBorder="1"/>
    <xf numFmtId="164" fontId="0" fillId="0" borderId="5" xfId="0" applyNumberFormat="1" applyBorder="1"/>
    <xf numFmtId="0" fontId="2" fillId="0" borderId="0" xfId="0" applyFont="1" applyAlignment="1" applyProtection="1">
      <alignment horizontal="center" vertical="center"/>
      <protection locked="0"/>
    </xf>
    <xf numFmtId="164" fontId="0" fillId="0" borderId="8" xfId="2" applyNumberFormat="1" applyFont="1" applyBorder="1" applyAlignment="1" applyProtection="1">
      <alignment horizontal="center" vertical="center"/>
      <protection locked="0"/>
    </xf>
    <xf numFmtId="164" fontId="0" fillId="0" borderId="7" xfId="2" applyNumberFormat="1" applyFont="1" applyBorder="1" applyAlignment="1" applyProtection="1">
      <alignment horizontal="center" vertical="center"/>
      <protection locked="0"/>
    </xf>
    <xf numFmtId="165" fontId="0" fillId="0" borderId="8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44" fontId="0" fillId="0" borderId="8" xfId="2" applyFont="1" applyBorder="1" applyAlignment="1" applyProtection="1">
      <alignment horizontal="center" vertical="center"/>
      <protection locked="0"/>
    </xf>
    <xf numFmtId="44" fontId="0" fillId="0" borderId="7" xfId="2" applyFont="1" applyBorder="1" applyAlignment="1" applyProtection="1">
      <alignment horizontal="center" vertical="center"/>
      <protection locked="0"/>
    </xf>
    <xf numFmtId="9" fontId="2" fillId="0" borderId="1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21" xfId="2" applyNumberFormat="1" applyFont="1" applyBorder="1" applyProtection="1"/>
    <xf numFmtId="164" fontId="0" fillId="0" borderId="16" xfId="2" applyNumberFormat="1" applyFont="1" applyBorder="1" applyProtection="1"/>
  </cellXfs>
  <cellStyles count="3">
    <cellStyle name="Millares" xfId="1" builtinId="3"/>
    <cellStyle name="Moneda" xfId="2" builtinId="4"/>
    <cellStyle name="Normal" xfId="0" builtinId="0"/>
  </cellStyles>
  <dxfs count="4"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3C07-E410-4489-8F3A-D86B366D7CB6}">
  <dimension ref="B1:Q40"/>
  <sheetViews>
    <sheetView tabSelected="1" workbookViewId="0">
      <selection activeCell="L40" sqref="L40"/>
    </sheetView>
  </sheetViews>
  <sheetFormatPr baseColWidth="10" defaultRowHeight="14.4" x14ac:dyDescent="0.3"/>
  <cols>
    <col min="1" max="2" width="11.5546875" style="1"/>
    <col min="3" max="3" width="14.33203125" style="1" bestFit="1" customWidth="1"/>
    <col min="4" max="5" width="9.109375" style="1" bestFit="1" customWidth="1"/>
    <col min="6" max="6" width="14.109375" style="1" customWidth="1"/>
    <col min="7" max="7" width="13.21875" style="1" customWidth="1"/>
    <col min="8" max="9" width="0" style="1" hidden="1" customWidth="1"/>
    <col min="10" max="16384" width="11.5546875" style="1"/>
  </cols>
  <sheetData>
    <row r="1" spans="2:17" ht="15" thickBot="1" x14ac:dyDescent="0.35"/>
    <row r="2" spans="2:17" ht="15" thickBot="1" x14ac:dyDescent="0.35">
      <c r="C2" s="24" t="s">
        <v>0</v>
      </c>
      <c r="D2" s="25"/>
      <c r="E2" s="25"/>
      <c r="F2" s="25"/>
      <c r="G2" s="25"/>
      <c r="H2" s="25"/>
      <c r="I2" s="25"/>
      <c r="J2" s="25"/>
      <c r="K2" s="26"/>
    </row>
    <row r="3" spans="2:17" ht="26.4" customHeight="1" thickBot="1" x14ac:dyDescent="0.35">
      <c r="C3" s="14" t="s">
        <v>1</v>
      </c>
      <c r="D3" s="37"/>
      <c r="E3" s="15"/>
      <c r="F3" s="72" t="s">
        <v>26</v>
      </c>
      <c r="G3" s="73"/>
      <c r="H3" s="73"/>
      <c r="I3" s="73"/>
      <c r="J3" s="73"/>
      <c r="K3" s="74"/>
    </row>
    <row r="4" spans="2:17" ht="15" customHeight="1" thickBot="1" x14ac:dyDescent="0.35">
      <c r="C4" s="2" t="s">
        <v>32</v>
      </c>
      <c r="D4" s="3" t="s">
        <v>33</v>
      </c>
      <c r="E4" s="4" t="s">
        <v>3</v>
      </c>
      <c r="F4" s="75"/>
      <c r="G4" s="76"/>
      <c r="H4" s="76"/>
      <c r="I4" s="76"/>
      <c r="J4" s="76"/>
      <c r="K4" s="77"/>
      <c r="L4" s="1" t="s">
        <v>30</v>
      </c>
    </row>
    <row r="5" spans="2:17" x14ac:dyDescent="0.3">
      <c r="B5" s="93"/>
      <c r="C5" s="94">
        <v>4094</v>
      </c>
      <c r="D5" s="96">
        <v>1.01</v>
      </c>
      <c r="E5" s="98">
        <v>1.2</v>
      </c>
      <c r="F5" s="75"/>
      <c r="G5" s="76"/>
      <c r="H5" s="76"/>
      <c r="I5" s="76"/>
      <c r="J5" s="76"/>
      <c r="K5" s="77"/>
    </row>
    <row r="6" spans="2:17" ht="15" thickBot="1" x14ac:dyDescent="0.35">
      <c r="B6" s="93"/>
      <c r="C6" s="95"/>
      <c r="D6" s="97"/>
      <c r="E6" s="99"/>
      <c r="F6" s="78"/>
      <c r="G6" s="79"/>
      <c r="H6" s="79"/>
      <c r="I6" s="79"/>
      <c r="J6" s="79"/>
      <c r="K6" s="80"/>
    </row>
    <row r="7" spans="2:17" ht="15" thickBot="1" x14ac:dyDescent="0.35">
      <c r="B7" s="5"/>
      <c r="C7" s="38" t="s">
        <v>4</v>
      </c>
      <c r="D7" s="16" t="s">
        <v>31</v>
      </c>
      <c r="E7" s="17"/>
      <c r="F7" s="16" t="s">
        <v>2</v>
      </c>
      <c r="G7" s="17"/>
      <c r="H7" s="14"/>
      <c r="I7" s="15"/>
      <c r="J7" s="20" t="s">
        <v>27</v>
      </c>
      <c r="K7" s="21"/>
    </row>
    <row r="8" spans="2:17" ht="15" thickBot="1" x14ac:dyDescent="0.35">
      <c r="B8" s="6"/>
      <c r="C8" s="39"/>
      <c r="D8" s="18"/>
      <c r="E8" s="19"/>
      <c r="F8" s="18"/>
      <c r="G8" s="19"/>
      <c r="H8" s="14"/>
      <c r="I8" s="15"/>
      <c r="J8" s="22"/>
      <c r="K8" s="23"/>
      <c r="M8" s="5"/>
    </row>
    <row r="9" spans="2:17" x14ac:dyDescent="0.3">
      <c r="C9" s="7" t="s">
        <v>5</v>
      </c>
      <c r="D9" s="27">
        <v>0</v>
      </c>
      <c r="E9" s="28"/>
      <c r="F9" s="33">
        <f>D9*0.6</f>
        <v>0</v>
      </c>
      <c r="G9" s="34"/>
      <c r="H9" s="68"/>
      <c r="I9" s="69"/>
      <c r="J9" s="91">
        <f>(F9*C5)*0.6</f>
        <v>0</v>
      </c>
      <c r="K9" s="92"/>
      <c r="M9" s="12"/>
      <c r="N9" s="13"/>
      <c r="O9" s="13"/>
      <c r="P9" s="13"/>
      <c r="Q9" s="13"/>
    </row>
    <row r="10" spans="2:17" x14ac:dyDescent="0.3">
      <c r="C10" s="8" t="s">
        <v>6</v>
      </c>
      <c r="D10" s="29">
        <v>0</v>
      </c>
      <c r="E10" s="30"/>
      <c r="F10" s="35">
        <f>(D10*D5)*0.78</f>
        <v>0</v>
      </c>
      <c r="G10" s="36"/>
      <c r="H10" s="64"/>
      <c r="I10" s="65"/>
      <c r="J10" s="81">
        <f>(F10*C5)*0.6</f>
        <v>0</v>
      </c>
      <c r="K10" s="82"/>
      <c r="M10" s="12"/>
      <c r="N10" s="13"/>
      <c r="O10" s="13"/>
      <c r="P10" s="13"/>
      <c r="Q10" s="13"/>
    </row>
    <row r="11" spans="2:17" x14ac:dyDescent="0.3">
      <c r="C11" s="8" t="s">
        <v>7</v>
      </c>
      <c r="D11" s="31">
        <v>0</v>
      </c>
      <c r="E11" s="32"/>
      <c r="F11" s="35">
        <f>D11*0.75</f>
        <v>0</v>
      </c>
      <c r="G11" s="36"/>
      <c r="H11" s="64"/>
      <c r="I11" s="65"/>
      <c r="J11" s="81">
        <f>(F11*C5)*0.6</f>
        <v>0</v>
      </c>
      <c r="K11" s="82"/>
      <c r="M11" s="12"/>
      <c r="N11" s="13"/>
      <c r="O11" s="13"/>
      <c r="P11" s="13"/>
      <c r="Q11" s="13"/>
    </row>
    <row r="12" spans="2:17" x14ac:dyDescent="0.3">
      <c r="C12" s="8" t="s">
        <v>8</v>
      </c>
      <c r="D12" s="31">
        <v>0</v>
      </c>
      <c r="E12" s="32"/>
      <c r="F12" s="35">
        <f>D12*0.75</f>
        <v>0</v>
      </c>
      <c r="G12" s="36"/>
      <c r="H12" s="64"/>
      <c r="I12" s="65"/>
      <c r="J12" s="81">
        <f>(F12*C5)*0.6</f>
        <v>0</v>
      </c>
      <c r="K12" s="82"/>
      <c r="M12" s="12"/>
      <c r="N12" s="13"/>
      <c r="O12" s="13"/>
      <c r="P12" s="13"/>
      <c r="Q12" s="13"/>
    </row>
    <row r="13" spans="2:17" x14ac:dyDescent="0.3">
      <c r="C13" s="8" t="s">
        <v>9</v>
      </c>
      <c r="D13" s="31">
        <v>0</v>
      </c>
      <c r="E13" s="32"/>
      <c r="F13" s="35">
        <f>D13*0.75</f>
        <v>0</v>
      </c>
      <c r="G13" s="36"/>
      <c r="H13" s="64"/>
      <c r="I13" s="65"/>
      <c r="J13" s="81">
        <f>(F13*C5)*0.6</f>
        <v>0</v>
      </c>
      <c r="K13" s="82"/>
      <c r="M13" s="12"/>
      <c r="N13" s="13"/>
      <c r="O13" s="13"/>
      <c r="P13" s="13"/>
      <c r="Q13" s="13"/>
    </row>
    <row r="14" spans="2:17" x14ac:dyDescent="0.3">
      <c r="C14" s="8" t="s">
        <v>10</v>
      </c>
      <c r="D14" s="56">
        <v>0</v>
      </c>
      <c r="E14" s="57"/>
      <c r="F14" s="35">
        <f>D14*0.05</f>
        <v>0</v>
      </c>
      <c r="G14" s="36"/>
      <c r="H14" s="64"/>
      <c r="I14" s="65"/>
      <c r="J14" s="81">
        <f>(F14*C5)*0.6</f>
        <v>0</v>
      </c>
      <c r="K14" s="82"/>
    </row>
    <row r="15" spans="2:17" x14ac:dyDescent="0.3">
      <c r="C15" s="8" t="s">
        <v>11</v>
      </c>
      <c r="D15" s="56">
        <v>0</v>
      </c>
      <c r="E15" s="57"/>
      <c r="F15" s="35">
        <f>D15*0.05</f>
        <v>0</v>
      </c>
      <c r="G15" s="36"/>
      <c r="H15" s="64"/>
      <c r="I15" s="65"/>
      <c r="J15" s="81">
        <f>(F15*C5)*0.6</f>
        <v>0</v>
      </c>
      <c r="K15" s="82"/>
      <c r="M15" s="5"/>
    </row>
    <row r="16" spans="2:17" x14ac:dyDescent="0.3">
      <c r="C16" s="8" t="s">
        <v>12</v>
      </c>
      <c r="D16" s="56">
        <v>0</v>
      </c>
      <c r="E16" s="57"/>
      <c r="F16" s="35">
        <f>D16*0.05</f>
        <v>0</v>
      </c>
      <c r="G16" s="36"/>
      <c r="H16" s="64"/>
      <c r="I16" s="65"/>
      <c r="J16" s="81">
        <f>(F16*C5)*0.6</f>
        <v>0</v>
      </c>
      <c r="K16" s="82"/>
      <c r="M16" s="12"/>
      <c r="N16" s="13"/>
      <c r="O16" s="13"/>
      <c r="P16" s="13"/>
    </row>
    <row r="17" spans="3:16" ht="15" thickBot="1" x14ac:dyDescent="0.35">
      <c r="C17" s="8" t="s">
        <v>13</v>
      </c>
      <c r="D17" s="58">
        <v>0</v>
      </c>
      <c r="E17" s="59"/>
      <c r="F17" s="35">
        <f>D17*D5</f>
        <v>0</v>
      </c>
      <c r="G17" s="36"/>
      <c r="H17" s="64"/>
      <c r="I17" s="65"/>
      <c r="J17" s="81">
        <f>(F17*C5)*0.6</f>
        <v>0</v>
      </c>
      <c r="K17" s="82"/>
      <c r="M17" s="12"/>
      <c r="N17" s="13"/>
      <c r="O17" s="13"/>
      <c r="P17" s="13"/>
    </row>
    <row r="18" spans="3:16" ht="15" thickBot="1" x14ac:dyDescent="0.35">
      <c r="C18" s="8" t="s">
        <v>34</v>
      </c>
      <c r="D18" s="60">
        <v>0</v>
      </c>
      <c r="E18" s="61"/>
      <c r="F18" s="35">
        <f>D18</f>
        <v>0</v>
      </c>
      <c r="G18" s="36"/>
      <c r="H18" s="64"/>
      <c r="I18" s="65"/>
      <c r="J18" s="81">
        <f>(F18*C5)*0.6</f>
        <v>0</v>
      </c>
      <c r="K18" s="82"/>
    </row>
    <row r="19" spans="3:16" x14ac:dyDescent="0.3">
      <c r="C19" s="8" t="s">
        <v>14</v>
      </c>
      <c r="D19" s="54">
        <v>0</v>
      </c>
      <c r="E19" s="55"/>
      <c r="F19" s="35">
        <f>D19*0.5</f>
        <v>0</v>
      </c>
      <c r="G19" s="36"/>
      <c r="H19" s="64"/>
      <c r="I19" s="65"/>
      <c r="J19" s="81">
        <f>(F19*C5)*0.6</f>
        <v>0</v>
      </c>
      <c r="K19" s="82"/>
      <c r="M19" s="1" t="s">
        <v>30</v>
      </c>
    </row>
    <row r="20" spans="3:16" x14ac:dyDescent="0.3">
      <c r="C20" s="8" t="s">
        <v>15</v>
      </c>
      <c r="D20" s="46">
        <v>0</v>
      </c>
      <c r="E20" s="47"/>
      <c r="F20" s="35">
        <f>D20</f>
        <v>0</v>
      </c>
      <c r="G20" s="36"/>
      <c r="H20" s="64"/>
      <c r="I20" s="65"/>
      <c r="J20" s="81">
        <f>(F20*C5)*0.6</f>
        <v>0</v>
      </c>
      <c r="K20" s="82"/>
    </row>
    <row r="21" spans="3:16" x14ac:dyDescent="0.3">
      <c r="C21" s="8" t="s">
        <v>16</v>
      </c>
      <c r="D21" s="48">
        <v>0</v>
      </c>
      <c r="E21" s="49"/>
      <c r="F21" s="35">
        <f>D21*D5</f>
        <v>0</v>
      </c>
      <c r="G21" s="36"/>
      <c r="H21" s="64"/>
      <c r="I21" s="65"/>
      <c r="J21" s="81">
        <f>(F21*C5)*0.6</f>
        <v>0</v>
      </c>
      <c r="K21" s="82"/>
    </row>
    <row r="22" spans="3:16" x14ac:dyDescent="0.3">
      <c r="C22" s="8">
        <v>777</v>
      </c>
      <c r="D22" s="50">
        <v>0</v>
      </c>
      <c r="E22" s="51"/>
      <c r="F22" s="35">
        <f>D22*D5</f>
        <v>0</v>
      </c>
      <c r="G22" s="36"/>
      <c r="H22" s="64"/>
      <c r="I22" s="65"/>
      <c r="J22" s="81">
        <f>(F22*C5)*0.6</f>
        <v>0</v>
      </c>
      <c r="K22" s="82"/>
    </row>
    <row r="23" spans="3:16" x14ac:dyDescent="0.3">
      <c r="C23" s="8" t="s">
        <v>17</v>
      </c>
      <c r="D23" s="50">
        <v>0</v>
      </c>
      <c r="E23" s="51"/>
      <c r="F23" s="35">
        <f>D23*D5</f>
        <v>0</v>
      </c>
      <c r="G23" s="36"/>
      <c r="H23" s="64"/>
      <c r="I23" s="65"/>
      <c r="J23" s="81">
        <f>(F23*C5)*0.6</f>
        <v>0</v>
      </c>
      <c r="K23" s="82"/>
    </row>
    <row r="24" spans="3:16" x14ac:dyDescent="0.3">
      <c r="C24" s="8" t="s">
        <v>28</v>
      </c>
      <c r="D24" s="50">
        <v>0</v>
      </c>
      <c r="E24" s="51"/>
      <c r="F24" s="35">
        <f>D24*D5</f>
        <v>0</v>
      </c>
      <c r="G24" s="36"/>
      <c r="H24" s="64"/>
      <c r="I24" s="65"/>
      <c r="J24" s="81">
        <f>(F24*C5)*0.6</f>
        <v>0</v>
      </c>
      <c r="K24" s="82"/>
    </row>
    <row r="25" spans="3:16" x14ac:dyDescent="0.3">
      <c r="C25" s="8" t="s">
        <v>18</v>
      </c>
      <c r="D25" s="52">
        <v>0</v>
      </c>
      <c r="E25" s="53"/>
      <c r="F25" s="35">
        <f>(D25*E5)*0.677</f>
        <v>0</v>
      </c>
      <c r="G25" s="36"/>
      <c r="H25" s="64"/>
      <c r="I25" s="65"/>
      <c r="J25" s="81">
        <f>(F25*C5)*0.6</f>
        <v>0</v>
      </c>
      <c r="K25" s="82"/>
    </row>
    <row r="26" spans="3:16" x14ac:dyDescent="0.3">
      <c r="C26" s="8" t="s">
        <v>19</v>
      </c>
      <c r="D26" s="50">
        <v>0</v>
      </c>
      <c r="E26" s="51"/>
      <c r="F26" s="35">
        <f>D26*D5</f>
        <v>0</v>
      </c>
      <c r="G26" s="36"/>
      <c r="H26" s="64"/>
      <c r="I26" s="65"/>
      <c r="J26" s="81">
        <f>F26*C5</f>
        <v>0</v>
      </c>
      <c r="K26" s="82"/>
    </row>
    <row r="27" spans="3:16" x14ac:dyDescent="0.3">
      <c r="C27" s="8" t="s">
        <v>20</v>
      </c>
      <c r="D27" s="54">
        <v>0</v>
      </c>
      <c r="E27" s="55"/>
      <c r="F27" s="35">
        <f>D27</f>
        <v>0</v>
      </c>
      <c r="G27" s="36"/>
      <c r="H27" s="64"/>
      <c r="I27" s="65"/>
      <c r="J27" s="81">
        <f>(F27*C5)*0.6</f>
        <v>0</v>
      </c>
      <c r="K27" s="82"/>
    </row>
    <row r="28" spans="3:16" x14ac:dyDescent="0.3">
      <c r="C28" s="8" t="s">
        <v>21</v>
      </c>
      <c r="D28" s="54">
        <v>0</v>
      </c>
      <c r="E28" s="55"/>
      <c r="F28" s="35">
        <f>D28</f>
        <v>0</v>
      </c>
      <c r="G28" s="36"/>
      <c r="H28" s="64"/>
      <c r="I28" s="65"/>
      <c r="J28" s="81">
        <f>(F28*C5)*0.6</f>
        <v>0</v>
      </c>
      <c r="K28" s="82"/>
    </row>
    <row r="29" spans="3:16" x14ac:dyDescent="0.3">
      <c r="C29" s="8" t="s">
        <v>22</v>
      </c>
      <c r="D29" s="40">
        <v>0</v>
      </c>
      <c r="E29" s="41"/>
      <c r="F29" s="35">
        <f>D29</f>
        <v>0</v>
      </c>
      <c r="G29" s="36"/>
      <c r="H29" s="64"/>
      <c r="I29" s="65"/>
      <c r="J29" s="81">
        <f>(F29*C5)*0.6</f>
        <v>0</v>
      </c>
      <c r="K29" s="82"/>
    </row>
    <row r="30" spans="3:16" x14ac:dyDescent="0.3">
      <c r="C30" s="8" t="s">
        <v>23</v>
      </c>
      <c r="D30" s="42">
        <v>0</v>
      </c>
      <c r="E30" s="43"/>
      <c r="F30" s="35">
        <f>D30</f>
        <v>0</v>
      </c>
      <c r="G30" s="36"/>
      <c r="H30" s="64"/>
      <c r="I30" s="65"/>
      <c r="J30" s="81">
        <f>(F30*C5)*0.6</f>
        <v>0</v>
      </c>
      <c r="K30" s="82"/>
    </row>
    <row r="31" spans="3:16" ht="15" thickBot="1" x14ac:dyDescent="0.35">
      <c r="C31" s="9" t="s">
        <v>24</v>
      </c>
      <c r="D31" s="44">
        <v>0</v>
      </c>
      <c r="E31" s="45"/>
      <c r="F31" s="62">
        <f>D31*D5</f>
        <v>0</v>
      </c>
      <c r="G31" s="63"/>
      <c r="H31" s="104"/>
      <c r="I31" s="105"/>
      <c r="J31" s="83">
        <f>(F31*C5)*0.6</f>
        <v>0</v>
      </c>
      <c r="K31" s="84"/>
    </row>
    <row r="32" spans="3:16" x14ac:dyDescent="0.3">
      <c r="C32" s="8" t="s">
        <v>36</v>
      </c>
      <c r="D32" s="70">
        <v>0</v>
      </c>
      <c r="E32" s="71"/>
      <c r="F32" s="33">
        <f>D32*E5</f>
        <v>0</v>
      </c>
      <c r="G32" s="34"/>
      <c r="H32" s="68"/>
      <c r="I32" s="69"/>
      <c r="J32" s="91">
        <f>(F32*C5)*0.6</f>
        <v>0</v>
      </c>
      <c r="K32" s="92"/>
    </row>
    <row r="33" spans="2:11" x14ac:dyDescent="0.3">
      <c r="C33" s="8" t="s">
        <v>35</v>
      </c>
      <c r="D33" s="48">
        <v>0</v>
      </c>
      <c r="E33" s="49"/>
      <c r="F33" s="35">
        <f>(D33*D5)*(1-16%)</f>
        <v>0</v>
      </c>
      <c r="G33" s="36"/>
      <c r="H33" s="64"/>
      <c r="I33" s="65"/>
      <c r="J33" s="81">
        <f>(F33*C5)*0.6</f>
        <v>0</v>
      </c>
      <c r="K33" s="82"/>
    </row>
    <row r="34" spans="2:11" x14ac:dyDescent="0.3">
      <c r="C34" s="8"/>
      <c r="D34" s="42">
        <v>0</v>
      </c>
      <c r="E34" s="43"/>
      <c r="F34" s="35"/>
      <c r="G34" s="36"/>
      <c r="H34" s="64"/>
      <c r="I34" s="65"/>
      <c r="J34" s="81"/>
      <c r="K34" s="82"/>
    </row>
    <row r="35" spans="2:11" x14ac:dyDescent="0.3">
      <c r="C35" s="8"/>
      <c r="D35" s="42">
        <v>0</v>
      </c>
      <c r="E35" s="43"/>
      <c r="F35" s="35"/>
      <c r="G35" s="36"/>
      <c r="H35" s="64"/>
      <c r="I35" s="65"/>
      <c r="J35" s="81"/>
      <c r="K35" s="82"/>
    </row>
    <row r="36" spans="2:11" x14ac:dyDescent="0.3">
      <c r="C36" s="8"/>
      <c r="D36" s="42">
        <v>0</v>
      </c>
      <c r="E36" s="43"/>
      <c r="F36" s="35"/>
      <c r="G36" s="36"/>
      <c r="H36" s="64"/>
      <c r="I36" s="65"/>
      <c r="J36" s="81"/>
      <c r="K36" s="82"/>
    </row>
    <row r="37" spans="2:11" x14ac:dyDescent="0.3">
      <c r="C37" s="8"/>
      <c r="D37" s="42">
        <v>0</v>
      </c>
      <c r="E37" s="43"/>
      <c r="F37" s="35"/>
      <c r="G37" s="36"/>
      <c r="H37" s="64"/>
      <c r="I37" s="65"/>
      <c r="J37" s="81"/>
      <c r="K37" s="82"/>
    </row>
    <row r="38" spans="2:11" ht="15" thickBot="1" x14ac:dyDescent="0.35">
      <c r="C38" s="9"/>
      <c r="D38" s="66">
        <v>0</v>
      </c>
      <c r="E38" s="67"/>
      <c r="F38" s="62"/>
      <c r="G38" s="63"/>
      <c r="H38" s="104"/>
      <c r="I38" s="105"/>
      <c r="J38" s="83"/>
      <c r="K38" s="84"/>
    </row>
    <row r="39" spans="2:11" ht="15" thickBot="1" x14ac:dyDescent="0.35">
      <c r="C39" s="24" t="s">
        <v>25</v>
      </c>
      <c r="D39" s="25"/>
      <c r="E39" s="26"/>
      <c r="F39" s="85">
        <f>SUM(F9:F38)</f>
        <v>0</v>
      </c>
      <c r="G39" s="86"/>
      <c r="H39" s="87"/>
      <c r="I39" s="88"/>
      <c r="J39" s="89">
        <f>SUM(J9:J38)</f>
        <v>0</v>
      </c>
      <c r="K39" s="90"/>
    </row>
    <row r="40" spans="2:11" ht="15" thickBot="1" x14ac:dyDescent="0.35">
      <c r="B40" s="6"/>
      <c r="C40" s="6"/>
      <c r="D40" s="6"/>
      <c r="E40" s="10"/>
      <c r="F40" s="100" t="s">
        <v>29</v>
      </c>
      <c r="G40" s="101"/>
      <c r="H40" s="101"/>
      <c r="I40" s="11">
        <v>0.9</v>
      </c>
      <c r="J40" s="102">
        <f>J39*0.9</f>
        <v>0</v>
      </c>
      <c r="K40" s="103"/>
    </row>
  </sheetData>
  <mergeCells count="139">
    <mergeCell ref="B5:B6"/>
    <mergeCell ref="C5:C6"/>
    <mergeCell ref="D5:D6"/>
    <mergeCell ref="E5:E6"/>
    <mergeCell ref="F40:H40"/>
    <mergeCell ref="J40:K40"/>
    <mergeCell ref="H8:I8"/>
    <mergeCell ref="J18:K18"/>
    <mergeCell ref="J19:K19"/>
    <mergeCell ref="J20:K20"/>
    <mergeCell ref="J21:K21"/>
    <mergeCell ref="H36:I36"/>
    <mergeCell ref="H37:I37"/>
    <mergeCell ref="H38:I38"/>
    <mergeCell ref="J9:K9"/>
    <mergeCell ref="J10:K10"/>
    <mergeCell ref="J11:K11"/>
    <mergeCell ref="J12:K12"/>
    <mergeCell ref="J13:K13"/>
    <mergeCell ref="J14:K14"/>
    <mergeCell ref="J15:K15"/>
    <mergeCell ref="H30:I30"/>
    <mergeCell ref="H31:I31"/>
    <mergeCell ref="H32:I32"/>
    <mergeCell ref="C2:K2"/>
    <mergeCell ref="F3:K6"/>
    <mergeCell ref="J34:K34"/>
    <mergeCell ref="J35:K35"/>
    <mergeCell ref="J36:K36"/>
    <mergeCell ref="J37:K37"/>
    <mergeCell ref="J38:K38"/>
    <mergeCell ref="F39:G39"/>
    <mergeCell ref="H39:I39"/>
    <mergeCell ref="J39:K39"/>
    <mergeCell ref="J28:K28"/>
    <mergeCell ref="J29:K29"/>
    <mergeCell ref="J30:K30"/>
    <mergeCell ref="J31:K31"/>
    <mergeCell ref="J32:K32"/>
    <mergeCell ref="J33:K33"/>
    <mergeCell ref="J22:K22"/>
    <mergeCell ref="J23:K23"/>
    <mergeCell ref="J24:K24"/>
    <mergeCell ref="J25:K25"/>
    <mergeCell ref="J26:K26"/>
    <mergeCell ref="J27:K27"/>
    <mergeCell ref="J16:K16"/>
    <mergeCell ref="J17:K17"/>
    <mergeCell ref="H33:I33"/>
    <mergeCell ref="H34:I34"/>
    <mergeCell ref="H35:I35"/>
    <mergeCell ref="H24:I24"/>
    <mergeCell ref="H25:I25"/>
    <mergeCell ref="H26:I26"/>
    <mergeCell ref="H27:I27"/>
    <mergeCell ref="H28:I28"/>
    <mergeCell ref="H29:I29"/>
    <mergeCell ref="H18:I18"/>
    <mergeCell ref="H19:I19"/>
    <mergeCell ref="H20:I20"/>
    <mergeCell ref="H21:I21"/>
    <mergeCell ref="H22:I22"/>
    <mergeCell ref="H23:I23"/>
    <mergeCell ref="D38:E3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D32:E32"/>
    <mergeCell ref="D33:E33"/>
    <mergeCell ref="D34:E34"/>
    <mergeCell ref="D35:E35"/>
    <mergeCell ref="D36:E36"/>
    <mergeCell ref="D37:E37"/>
    <mergeCell ref="F33:G33"/>
    <mergeCell ref="F34:G34"/>
    <mergeCell ref="F17:G17"/>
    <mergeCell ref="F18:G18"/>
    <mergeCell ref="F19:G19"/>
    <mergeCell ref="F20:G20"/>
    <mergeCell ref="F35:G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C3:E3"/>
    <mergeCell ref="C7:C8"/>
    <mergeCell ref="D29:E29"/>
    <mergeCell ref="D30:E30"/>
    <mergeCell ref="D31:E31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14:E14"/>
    <mergeCell ref="D15:E15"/>
    <mergeCell ref="D16:E16"/>
    <mergeCell ref="D17:E17"/>
    <mergeCell ref="D18:E18"/>
    <mergeCell ref="D19:E19"/>
    <mergeCell ref="H7:I7"/>
    <mergeCell ref="F7:G8"/>
    <mergeCell ref="J7:K8"/>
    <mergeCell ref="D7:E8"/>
    <mergeCell ref="C39:E39"/>
    <mergeCell ref="D9:E9"/>
    <mergeCell ref="D10:E10"/>
    <mergeCell ref="D11:E11"/>
    <mergeCell ref="D12:E12"/>
    <mergeCell ref="D13:E13"/>
    <mergeCell ref="F9:G9"/>
    <mergeCell ref="F10:G10"/>
    <mergeCell ref="F11:G11"/>
    <mergeCell ref="F12:G12"/>
    <mergeCell ref="F13:G13"/>
    <mergeCell ref="F14:G14"/>
    <mergeCell ref="F21:G21"/>
    <mergeCell ref="F22:G22"/>
    <mergeCell ref="F23:G23"/>
    <mergeCell ref="F24:G24"/>
    <mergeCell ref="F25:G25"/>
    <mergeCell ref="F26:G26"/>
    <mergeCell ref="F15:G15"/>
    <mergeCell ref="F16:G16"/>
  </mergeCells>
  <conditionalFormatting sqref="F39:G39">
    <cfRule type="cellIs" dxfId="3" priority="1" operator="greaterThan">
      <formula>471</formula>
    </cfRule>
    <cfRule type="cellIs" dxfId="2" priority="2" operator="equal">
      <formula>470</formula>
    </cfRule>
    <cfRule type="cellIs" dxfId="1" priority="3" operator="lessThan">
      <formula>469</formula>
    </cfRule>
    <cfRule type="cellIs" dxfId="0" priority="4" operator="lessThan">
      <formula>470</formula>
    </cfRule>
  </conditionalFormatting>
  <pageMargins left="0.7" right="0.7" top="0.75" bottom="0.75" header="0.3" footer="0.3"/>
  <pageSetup orientation="portrait" horizontalDpi="4294967293" verticalDpi="0" r:id="rId1"/>
  <ignoredErrors>
    <ignoredError sqref="F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Cardozo</dc:creator>
  <cp:lastModifiedBy>Sergio Cardozo</cp:lastModifiedBy>
  <dcterms:created xsi:type="dcterms:W3CDTF">2025-01-20T18:00:57Z</dcterms:created>
  <dcterms:modified xsi:type="dcterms:W3CDTF">2025-09-29T17:49:45Z</dcterms:modified>
</cp:coreProperties>
</file>