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den\Desktop\Spring 2021\ECE 413\"/>
    </mc:Choice>
  </mc:AlternateContent>
  <xr:revisionPtr revIDLastSave="0" documentId="13_ncr:1_{8252354C-C896-40E5-9368-DF810D4BC9B6}" xr6:coauthVersionLast="46" xr6:coauthVersionMax="46" xr10:uidLastSave="{00000000-0000-0000-0000-000000000000}"/>
  <bookViews>
    <workbookView xWindow="735" yWindow="855" windowWidth="21600" windowHeight="11385" xr2:uid="{B12440C0-934D-46DA-BFA5-1E08A9198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6" i="1"/>
  <c r="D7" i="1"/>
  <c r="D5" i="1"/>
  <c r="H30" i="1"/>
  <c r="H29" i="1"/>
  <c r="H28" i="1"/>
  <c r="E40" i="1"/>
  <c r="H25" i="1" s="1"/>
  <c r="E38" i="1"/>
  <c r="E39" i="1"/>
  <c r="E37" i="1"/>
  <c r="E33" i="1"/>
  <c r="H24" i="1" s="1"/>
  <c r="E31" i="1"/>
  <c r="E32" i="1"/>
  <c r="E30" i="1"/>
  <c r="E26" i="1" a="1"/>
  <c r="E26" i="1" s="1"/>
  <c r="H23" i="1" s="1"/>
  <c r="E24" i="1"/>
  <c r="E25" i="1"/>
  <c r="E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<sst xmlns="http://schemas.openxmlformats.org/spreadsheetml/2006/main" count="65" uniqueCount="42">
  <si>
    <t>Item to Measure</t>
  </si>
  <si>
    <t>Wing Planform Area</t>
  </si>
  <si>
    <t>Ft</t>
  </si>
  <si>
    <t>Parameter in Matlab Script</t>
  </si>
  <si>
    <t>S</t>
  </si>
  <si>
    <t>Wing Span</t>
  </si>
  <si>
    <t>B</t>
  </si>
  <si>
    <t>Ixx</t>
  </si>
  <si>
    <t>Iyy</t>
  </si>
  <si>
    <t>Izz</t>
  </si>
  <si>
    <t>Ixz</t>
  </si>
  <si>
    <t>slug-ft^2</t>
  </si>
  <si>
    <t>Data Acquired</t>
  </si>
  <si>
    <t>Weight</t>
  </si>
  <si>
    <t>lbs</t>
  </si>
  <si>
    <t>AXX</t>
  </si>
  <si>
    <t>AYY</t>
  </si>
  <si>
    <t>AZZ</t>
  </si>
  <si>
    <t>AXZ</t>
  </si>
  <si>
    <t>WEIGHT</t>
  </si>
  <si>
    <t>2.71 ft</t>
  </si>
  <si>
    <t>Ft^2</t>
  </si>
  <si>
    <t>Measurements Collected</t>
  </si>
  <si>
    <t>Units</t>
  </si>
  <si>
    <t>Section</t>
  </si>
  <si>
    <t>A</t>
  </si>
  <si>
    <t>C</t>
  </si>
  <si>
    <t>D</t>
  </si>
  <si>
    <t>Measurement (in)</t>
  </si>
  <si>
    <t>Test</t>
  </si>
  <si>
    <t>Ref. Length</t>
  </si>
  <si>
    <t>Period</t>
  </si>
  <si>
    <t>No. Oscillations</t>
  </si>
  <si>
    <t>Time for Oscillations</t>
  </si>
  <si>
    <t>Average</t>
  </si>
  <si>
    <t>Axis of Oscillation</t>
  </si>
  <si>
    <t>X</t>
  </si>
  <si>
    <t>Y</t>
  </si>
  <si>
    <t>Z</t>
  </si>
  <si>
    <t>Moments of Inertia (Kg m^2)</t>
  </si>
  <si>
    <t>Axis Of Oscillation</t>
  </si>
  <si>
    <t>Moments of Inertia (Slug-ft^2)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</si>
</sst>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D20E2-9C8D-4584-ABE5-94254D9DC799}">
  <dimension ref="A1:H40"/>
  <sheetViews>
    <sheetView tabSelected="1" workbookViewId="0">
      <selection activeCell="G8" sqref="G8"/>
    </sheetView>
  </sheetViews>
  <sheetFormatPr defaultRowHeight="15" x14ac:dyDescent="0.25"/>
  <cols>
    <col min="1" max="1" width="23.28515625" bestFit="1" customWidth="1"/>
    <col min="2" max="2" width="24.85546875" bestFit="1" customWidth="1"/>
    <col min="3" max="3" width="14.7109375" bestFit="1" customWidth="1"/>
    <col min="4" max="4" width="20.140625" bestFit="1" customWidth="1"/>
    <col min="7" max="7" width="17" bestFit="1" customWidth="1"/>
    <col min="8" max="8" width="26.7109375" bestFit="1" customWidth="1"/>
    <col min="10" max="10" width="17.42578125" bestFit="1" customWidth="1"/>
    <col min="11" max="11" width="28.28515625" bestFit="1" customWidth="1"/>
  </cols>
  <sheetData>
    <row r="1" spans="1:4" x14ac:dyDescent="0.25">
      <c r="A1" t="s">
        <v>0</v>
      </c>
      <c r="B1" t="s">
        <v>3</v>
      </c>
      <c r="C1" t="s">
        <v>23</v>
      </c>
      <c r="D1" t="s">
        <v>12</v>
      </c>
    </row>
    <row r="2" spans="1:4" x14ac:dyDescent="0.25">
      <c r="A2" t="s">
        <v>1</v>
      </c>
      <c r="B2" t="s">
        <v>4</v>
      </c>
      <c r="C2" t="s">
        <v>21</v>
      </c>
      <c r="D2">
        <f>(B14*B15)+(((B17-B15)*B14)*0.5)</f>
        <v>0</v>
      </c>
    </row>
    <row r="3" spans="1:4" x14ac:dyDescent="0.25">
      <c r="A3" t="s">
        <v>5</v>
      </c>
      <c r="B3" t="s">
        <v>6</v>
      </c>
      <c r="C3" t="s">
        <v>2</v>
      </c>
      <c r="D3" t="s">
        <v>20</v>
      </c>
    </row>
    <row r="5" spans="1:4" x14ac:dyDescent="0.25">
      <c r="A5" t="s">
        <v>7</v>
      </c>
      <c r="B5" t="s">
        <v>15</v>
      </c>
      <c r="C5" t="s">
        <v>11</v>
      </c>
      <c r="D5" t="e">
        <f>H28</f>
        <v>#DIV/0!</v>
      </c>
    </row>
    <row r="6" spans="1:4" x14ac:dyDescent="0.25">
      <c r="A6" t="s">
        <v>8</v>
      </c>
      <c r="B6" t="s">
        <v>16</v>
      </c>
      <c r="C6" t="s">
        <v>11</v>
      </c>
      <c r="D6" t="e">
        <f t="shared" ref="D6:D7" si="0">H29</f>
        <v>#DIV/0!</v>
      </c>
    </row>
    <row r="7" spans="1:4" x14ac:dyDescent="0.25">
      <c r="A7" t="s">
        <v>9</v>
      </c>
      <c r="B7" t="s">
        <v>17</v>
      </c>
      <c r="C7" t="s">
        <v>11</v>
      </c>
      <c r="D7" t="e">
        <f t="shared" si="0"/>
        <v>#DIV/0!</v>
      </c>
    </row>
    <row r="8" spans="1:4" x14ac:dyDescent="0.25">
      <c r="A8" t="s">
        <v>10</v>
      </c>
      <c r="B8" t="s">
        <v>18</v>
      </c>
      <c r="C8" t="s">
        <v>11</v>
      </c>
    </row>
    <row r="9" spans="1:4" x14ac:dyDescent="0.25">
      <c r="A9" t="s">
        <v>13</v>
      </c>
      <c r="B9" t="s">
        <v>19</v>
      </c>
      <c r="C9" t="s">
        <v>14</v>
      </c>
    </row>
    <row r="11" spans="1:4" x14ac:dyDescent="0.25">
      <c r="A11" t="s">
        <v>22</v>
      </c>
    </row>
    <row r="12" spans="1:4" x14ac:dyDescent="0.25">
      <c r="A12" t="s">
        <v>1</v>
      </c>
    </row>
    <row r="13" spans="1:4" x14ac:dyDescent="0.25">
      <c r="A13" t="s">
        <v>24</v>
      </c>
      <c r="B13" t="s">
        <v>28</v>
      </c>
    </row>
    <row r="14" spans="1:4" x14ac:dyDescent="0.25">
      <c r="A14" t="s">
        <v>25</v>
      </c>
    </row>
    <row r="15" spans="1:4" x14ac:dyDescent="0.25">
      <c r="A15" t="s">
        <v>6</v>
      </c>
    </row>
    <row r="16" spans="1:4" x14ac:dyDescent="0.25">
      <c r="A16" t="s">
        <v>26</v>
      </c>
    </row>
    <row r="17" spans="1:8" x14ac:dyDescent="0.25">
      <c r="A17" t="s">
        <v>27</v>
      </c>
    </row>
    <row r="21" spans="1:8" x14ac:dyDescent="0.25">
      <c r="A21" t="s">
        <v>7</v>
      </c>
    </row>
    <row r="22" spans="1:8" x14ac:dyDescent="0.25">
      <c r="A22" s="1" t="s">
        <v>29</v>
      </c>
      <c r="B22" s="1" t="s">
        <v>30</v>
      </c>
      <c r="C22" s="1" t="s">
        <v>32</v>
      </c>
      <c r="D22" s="1" t="s">
        <v>33</v>
      </c>
      <c r="E22" s="1" t="s">
        <v>31</v>
      </c>
      <c r="G22" s="1" t="s">
        <v>35</v>
      </c>
      <c r="H22" s="1" t="s">
        <v>39</v>
      </c>
    </row>
    <row r="23" spans="1:8" x14ac:dyDescent="0.25">
      <c r="A23" s="1">
        <v>1</v>
      </c>
      <c r="B23" s="1"/>
      <c r="C23" s="1"/>
      <c r="D23" s="1"/>
      <c r="E23" s="1" t="e">
        <f>D23/C23</f>
        <v>#DIV/0!</v>
      </c>
      <c r="G23" s="1" t="s">
        <v>36</v>
      </c>
      <c r="H23" s="1" t="e">
        <f>((D9*9.8*B23/(4*3.14^2))*E26^2)-(D9*9.8*B23^2)/9.8</f>
        <v>#DIV/0!</v>
      </c>
    </row>
    <row r="24" spans="1:8" x14ac:dyDescent="0.25">
      <c r="A24" s="1">
        <v>2</v>
      </c>
      <c r="B24" s="1"/>
      <c r="C24" s="1"/>
      <c r="D24" s="1"/>
      <c r="E24" s="1" t="e">
        <f t="shared" ref="E24:E25" si="1">D24/C24</f>
        <v>#DIV/0!</v>
      </c>
      <c r="G24" s="1" t="s">
        <v>37</v>
      </c>
      <c r="H24" s="1" t="e">
        <f>((D9*9.8*B23/(4*3.14^2))*E33^2)-(D9*9.8*B23^2)/9.8</f>
        <v>#DIV/0!</v>
      </c>
    </row>
    <row r="25" spans="1:8" x14ac:dyDescent="0.25">
      <c r="A25" s="1">
        <v>3</v>
      </c>
      <c r="B25" s="1"/>
      <c r="C25" s="1"/>
      <c r="D25" s="1"/>
      <c r="E25" s="1" t="e">
        <f t="shared" si="1"/>
        <v>#DIV/0!</v>
      </c>
      <c r="G25" s="3" t="s">
        <v>38</v>
      </c>
      <c r="H25" s="3" t="e">
        <f>((D9*9.8*B23/(4*3.14^2))*E40^2)-(D9*9.8*B23^2)/9.8</f>
        <v>#DIV/0!</v>
      </c>
    </row>
    <row r="26" spans="1:8" x14ac:dyDescent="0.25">
      <c r="A26" s="1" t="s">
        <v>34</v>
      </c>
      <c r="B26" s="1"/>
      <c r="C26" s="1"/>
      <c r="D26" s="1"/>
      <c r="E26" s="5" t="e" cm="1">
        <f t="array" ref="E26">SUM(E23:E25/3)</f>
        <v>#DIV/0!</v>
      </c>
      <c r="G26" s="4"/>
      <c r="H26" s="4"/>
    </row>
    <row r="27" spans="1:8" x14ac:dyDescent="0.25">
      <c r="G27" s="1" t="s">
        <v>40</v>
      </c>
      <c r="H27" s="1" t="s">
        <v>41</v>
      </c>
    </row>
    <row r="28" spans="1:8" x14ac:dyDescent="0.25">
      <c r="A28" t="s">
        <v>8</v>
      </c>
      <c r="G28" s="1" t="s">
        <v>36</v>
      </c>
      <c r="H28" s="1" t="e">
        <f>H23*1.3558179619</f>
        <v>#DIV/0!</v>
      </c>
    </row>
    <row r="29" spans="1:8" x14ac:dyDescent="0.25">
      <c r="A29" s="1" t="s">
        <v>29</v>
      </c>
      <c r="B29" s="1" t="s">
        <v>30</v>
      </c>
      <c r="C29" s="1" t="s">
        <v>32</v>
      </c>
      <c r="D29" s="1" t="s">
        <v>33</v>
      </c>
      <c r="E29" s="1" t="s">
        <v>31</v>
      </c>
      <c r="G29" s="1" t="s">
        <v>37</v>
      </c>
      <c r="H29" s="1" t="e">
        <f>H24*1.3558179619</f>
        <v>#DIV/0!</v>
      </c>
    </row>
    <row r="30" spans="1:8" x14ac:dyDescent="0.25">
      <c r="A30" s="1">
        <v>1</v>
      </c>
      <c r="B30" s="1"/>
      <c r="C30" s="1"/>
      <c r="D30" s="1"/>
      <c r="E30" s="1" t="e">
        <f>D30/C30</f>
        <v>#DIV/0!</v>
      </c>
      <c r="G30" s="1" t="s">
        <v>38</v>
      </c>
      <c r="H30" s="1" t="e">
        <f>H25*1.3558179619</f>
        <v>#DIV/0!</v>
      </c>
    </row>
    <row r="31" spans="1:8" x14ac:dyDescent="0.25">
      <c r="A31" s="1">
        <v>2</v>
      </c>
      <c r="B31" s="1"/>
      <c r="C31" s="1"/>
      <c r="D31" s="1"/>
      <c r="E31" s="1" t="e">
        <f t="shared" ref="E31:E32" si="2">D31/C31</f>
        <v>#DIV/0!</v>
      </c>
    </row>
    <row r="32" spans="1:8" x14ac:dyDescent="0.25">
      <c r="A32" s="1">
        <v>3</v>
      </c>
      <c r="B32" s="1"/>
      <c r="C32" s="1"/>
      <c r="D32" s="1"/>
      <c r="E32" s="1" t="e">
        <f t="shared" si="2"/>
        <v>#DIV/0!</v>
      </c>
    </row>
    <row r="33" spans="1:5" x14ac:dyDescent="0.25">
      <c r="A33" s="1" t="s">
        <v>34</v>
      </c>
      <c r="B33" s="1"/>
      <c r="C33" s="1"/>
      <c r="D33" s="1"/>
      <c r="E33" s="2" t="e">
        <f>SUM(E30:E32)/3</f>
        <v>#DIV/0!</v>
      </c>
    </row>
    <row r="35" spans="1:5" x14ac:dyDescent="0.25">
      <c r="A35" t="s">
        <v>9</v>
      </c>
    </row>
    <row r="36" spans="1:5" x14ac:dyDescent="0.25">
      <c r="A36" s="1" t="s">
        <v>29</v>
      </c>
      <c r="B36" s="1" t="s">
        <v>30</v>
      </c>
      <c r="C36" s="1" t="s">
        <v>32</v>
      </c>
      <c r="D36" s="1" t="s">
        <v>33</v>
      </c>
      <c r="E36" s="1" t="s">
        <v>31</v>
      </c>
    </row>
    <row r="37" spans="1:5" x14ac:dyDescent="0.25">
      <c r="A37" s="1">
        <v>1</v>
      </c>
      <c r="B37" s="1"/>
      <c r="C37" s="1"/>
      <c r="D37" s="1"/>
      <c r="E37" s="1" t="e">
        <f>D37/C37</f>
        <v>#DIV/0!</v>
      </c>
    </row>
    <row r="38" spans="1:5" x14ac:dyDescent="0.25">
      <c r="A38" s="1">
        <v>2</v>
      </c>
      <c r="B38" s="1"/>
      <c r="C38" s="1"/>
      <c r="D38" s="1"/>
      <c r="E38" s="1" t="e">
        <f t="shared" ref="E38:E39" si="3">D38/C38</f>
        <v>#DIV/0!</v>
      </c>
    </row>
    <row r="39" spans="1:5" x14ac:dyDescent="0.25">
      <c r="A39" s="1">
        <v>3</v>
      </c>
      <c r="B39" s="1"/>
      <c r="C39" s="1"/>
      <c r="D39" s="1"/>
      <c r="E39" s="1" t="e">
        <f t="shared" si="3"/>
        <v>#DIV/0!</v>
      </c>
    </row>
    <row r="40" spans="1:5" x14ac:dyDescent="0.25">
      <c r="A40" s="1" t="s">
        <v>34</v>
      </c>
      <c r="B40" s="1"/>
      <c r="C40" s="1"/>
      <c r="D40" s="1"/>
      <c r="E40" s="2" t="e">
        <f>SUM(E37:E39)/3</f>
        <v>#DIV/0!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Camden</dc:creator>
  <cp:lastModifiedBy>Camden</cp:lastModifiedBy>
  <dcterms:created xsi:type="dcterms:W3CDTF">2021-04-12T20:10:17Z</dcterms:created>
  <dcterms:modified xsi:type="dcterms:W3CDTF">2021-04-18T19:31:50Z</dcterms:modified>
</cp:coreProperties>
</file>