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natalia.doriac\Desktop\"/>
    </mc:Choice>
  </mc:AlternateContent>
  <xr:revisionPtr revIDLastSave="0" documentId="8_{9B4153CC-5C2A-4F84-BD11-521C359F00C5}" xr6:coauthVersionLast="31" xr6:coauthVersionMax="31" xr10:uidLastSave="{00000000-0000-0000-0000-000000000000}"/>
  <bookViews>
    <workbookView xWindow="0" yWindow="0" windowWidth="28800" windowHeight="12210" xr2:uid="{00000000-000D-0000-FFFF-FFFF00000000}"/>
  </bookViews>
  <sheets>
    <sheet name="Ejemplo" sheetId="1" r:id="rId1"/>
    <sheet name="Cuadros de porcentaje" sheetId="3" r:id="rId2"/>
    <sheet name="Hoja1" sheetId="2" state="hidden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F17" i="1"/>
  <c r="F13" i="1"/>
  <c r="F12" i="1"/>
  <c r="F11" i="1"/>
  <c r="F10" i="1"/>
  <c r="F9" i="1"/>
  <c r="F8" i="1"/>
  <c r="F7" i="1"/>
  <c r="F6" i="1"/>
  <c r="F14" i="1"/>
  <c r="F15" i="1"/>
  <c r="F16" i="1"/>
  <c r="AC23" i="3" l="1"/>
  <c r="AB23" i="3"/>
  <c r="AA23" i="3"/>
  <c r="Z23" i="3"/>
  <c r="Y23" i="3"/>
  <c r="X23" i="3"/>
  <c r="W23" i="3"/>
  <c r="V23" i="3"/>
  <c r="U23" i="3"/>
  <c r="T23" i="3"/>
  <c r="S23" i="3"/>
  <c r="R23" i="3"/>
  <c r="Q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F19" i="1" l="1"/>
  <c r="J26" i="1"/>
  <c r="C26" i="1"/>
  <c r="P43" i="2"/>
  <c r="P27" i="2"/>
  <c r="P26" i="2"/>
  <c r="J25" i="1" l="1"/>
  <c r="J27" i="1" s="1"/>
  <c r="C25" i="1"/>
  <c r="C27" i="1" s="1"/>
  <c r="P42" i="2" l="1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O44" i="2"/>
  <c r="N44" i="2"/>
  <c r="M44" i="2"/>
  <c r="L44" i="2"/>
  <c r="K44" i="2"/>
  <c r="J44" i="2"/>
  <c r="I44" i="2"/>
  <c r="H44" i="2"/>
  <c r="G44" i="2"/>
  <c r="F44" i="2"/>
  <c r="E44" i="2"/>
  <c r="D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Lizeth Natalia Doria Cadavid</author>
  </authors>
  <commentList>
    <comment ref="Q4" authorId="0" shapeId="0" xr:uid="{A033A139-378E-4D1D-AA68-95ED172B2B28}">
      <text>
        <r>
          <rPr>
            <sz val="9"/>
            <color indexed="81"/>
            <rFont val="Tahoma"/>
            <family val="2"/>
          </rPr>
          <t>Año anterior</t>
        </r>
      </text>
    </comment>
  </commentList>
</comments>
</file>

<file path=xl/sharedStrings.xml><?xml version="1.0" encoding="utf-8"?>
<sst xmlns="http://schemas.openxmlformats.org/spreadsheetml/2006/main" count="188" uniqueCount="58">
  <si>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</si>
  <si>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</si>
  <si>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</si>
  <si>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</si>
  <si>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</si>
  <si>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</si>
  <si>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</si>
  <si>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</si>
  <si>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</si>
  <si>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</si>
  <si>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</si>
  <si>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</si>
  <si>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Total campaña</t>
  </si>
  <si>
    <t>CAMPAÑA</t>
  </si>
  <si>
    <t>VALOR</t>
  </si>
  <si>
    <t>MES</t>
  </si>
  <si>
    <t>C1</t>
  </si>
  <si>
    <t>C2</t>
  </si>
  <si>
    <t>ENERO</t>
  </si>
  <si>
    <t>C3</t>
  </si>
  <si>
    <t>FEBRERO</t>
  </si>
  <si>
    <t>C4</t>
  </si>
  <si>
    <t>MARZO</t>
  </si>
  <si>
    <t>C5</t>
  </si>
  <si>
    <t>ABRIL</t>
  </si>
  <si>
    <t>C6</t>
  </si>
  <si>
    <t>MAYO</t>
  </si>
  <si>
    <t>C7</t>
  </si>
  <si>
    <t>JUNIO</t>
  </si>
  <si>
    <t>C8</t>
  </si>
  <si>
    <t>JULIO</t>
  </si>
  <si>
    <t>C9</t>
  </si>
  <si>
    <t>AGOSTO</t>
  </si>
  <si>
    <t>C10</t>
  </si>
  <si>
    <t>SEPTIEMBRE</t>
  </si>
  <si>
    <t>C11</t>
  </si>
  <si>
    <t>OCTUBRE</t>
  </si>
  <si>
    <t>C12</t>
  </si>
  <si>
    <t>NOVIEMBRE</t>
  </si>
  <si>
    <t>C13</t>
  </si>
  <si>
    <t>DICIEMBRE</t>
  </si>
  <si>
    <t>C14</t>
  </si>
  <si>
    <t>C15</t>
  </si>
  <si>
    <t>C16</t>
  </si>
  <si>
    <t>C17</t>
  </si>
  <si>
    <t>C18</t>
  </si>
  <si>
    <t>Valor a distribuir</t>
  </si>
  <si>
    <t>Control</t>
  </si>
  <si>
    <t>% MES A CAMPAÑA</t>
  </si>
  <si>
    <t>% CAMPAÑA A MES</t>
  </si>
  <si>
    <t>Validacion</t>
  </si>
  <si>
    <t>CALCULADORA CAMPAÑA A MES 2018</t>
  </si>
  <si>
    <t>CALCULADORA MES A CAMPAÑA 2018</t>
  </si>
  <si>
    <t>Cuando se tiene el valor mensual y se desea pasar a campañal</t>
  </si>
  <si>
    <t>Cuando se tiene el valor campañal y se desea pasar a mensual</t>
  </si>
  <si>
    <t>EJEMPLO</t>
  </si>
  <si>
    <t>Campaña / Mes</t>
  </si>
  <si>
    <t>Total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</si>
</sst>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_-* #,##0.00_-;\-* #,##0.00_-;_-* &quot;-&quot;??_-;_-@_-"/>
    <numFmt numFmtId="166" formatCode="_(* #,##0.00_);_(* \(#,##0.00\);_(* &quot;-&quot;??_);_(@_)"/>
    <numFmt numFmtId="167" formatCode="_(* #,##0_);_(* \(#,##0\);_(* &quot;-&quot;??_);_(@_)"/>
    <numFmt numFmtId="168" formatCode="0.0%"/>
    <numFmt numFmtId="169" formatCode="_ * #,##0.00_ ;_ * \-#,##0.00_ ;_ * &quot;-&quot;??_ ;_ @_ "/>
    <numFmt numFmtId="170" formatCode="_([$€]* #,##0.00_);_([$€]* \(#,##0.00\);_([$€]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16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0" fontId="6" fillId="3" borderId="10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6" borderId="0" applyNumberFormat="0" applyBorder="0" applyAlignment="0" applyProtection="0"/>
    <xf numFmtId="0" fontId="10" fillId="18" borderId="11" applyNumberFormat="0" applyAlignment="0" applyProtection="0"/>
    <xf numFmtId="0" fontId="11" fillId="19" borderId="12" applyNumberFormat="0" applyAlignment="0" applyProtection="0"/>
    <xf numFmtId="0" fontId="12" fillId="0" borderId="13" applyNumberFormat="0" applyFill="0" applyAlignment="0" applyProtection="0"/>
    <xf numFmtId="0" fontId="13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14" fillId="9" borderId="11" applyNumberFormat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5" fillId="5" borderId="0" applyNumberFormat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6" fillId="24" borderId="0" applyNumberFormat="0" applyBorder="0" applyAlignment="0" applyProtection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3" borderId="10" applyNumberFormat="0" applyFon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18" borderId="14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5" applyNumberFormat="0" applyFill="0" applyAlignment="0" applyProtection="0"/>
    <xf numFmtId="0" fontId="13" fillId="0" borderId="16" applyNumberFormat="0" applyFill="0" applyAlignment="0" applyProtection="0"/>
    <xf numFmtId="0" fontId="22" fillId="0" borderId="17" applyNumberFormat="0" applyFill="0" applyAlignment="0" applyProtection="0"/>
    <xf numFmtId="0" fontId="1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17" fontId="0" fillId="0" borderId="0" xfId="0" applyNumberFormat="1" applyAlignment="1" applyProtection="1">
      <alignment vertical="center"/>
      <protection hidden="1"/>
    </xf>
    <xf numFmtId="165" fontId="0" fillId="0" borderId="6" xfId="1" applyFont="1" applyBorder="1" applyAlignment="1" applyProtection="1">
      <alignment vertical="center"/>
      <protection locked="0"/>
    </xf>
    <xf numFmtId="3" fontId="0" fillId="0" borderId="0" xfId="0" applyNumberFormat="1" applyBorder="1" applyAlignment="1" applyProtection="1">
      <alignment vertical="center"/>
      <protection hidden="1"/>
    </xf>
    <xf numFmtId="167" fontId="0" fillId="0" borderId="0" xfId="1" applyNumberFormat="1" applyFont="1" applyBorder="1" applyAlignment="1" applyProtection="1">
      <alignment vertical="center"/>
      <protection hidden="1"/>
    </xf>
    <xf numFmtId="167" fontId="0" fillId="0" borderId="0" xfId="0" applyNumberFormat="1" applyBorder="1" applyAlignment="1" applyProtection="1">
      <alignment vertical="center"/>
      <protection hidden="1"/>
    </xf>
    <xf numFmtId="166" fontId="0" fillId="0" borderId="0" xfId="0" applyNumberFormat="1" applyBorder="1" applyAlignment="1" applyProtection="1">
      <alignment vertical="center"/>
      <protection hidden="1"/>
    </xf>
    <xf numFmtId="0" fontId="0" fillId="0" borderId="7" xfId="0" applyBorder="1" applyAlignment="1" applyProtection="1">
      <alignment vertical="center"/>
      <protection hidden="1"/>
    </xf>
    <xf numFmtId="0" fontId="0" fillId="0" borderId="8" xfId="0" applyBorder="1" applyAlignment="1" applyProtection="1">
      <alignment vertical="center"/>
      <protection hidden="1"/>
    </xf>
    <xf numFmtId="3" fontId="0" fillId="0" borderId="8" xfId="0" applyNumberFormat="1" applyBorder="1" applyAlignment="1" applyProtection="1">
      <alignment vertical="center"/>
      <protection hidden="1"/>
    </xf>
    <xf numFmtId="0" fontId="0" fillId="0" borderId="9" xfId="0" applyBorder="1" applyAlignment="1" applyProtection="1">
      <alignment vertical="center"/>
      <protection hidden="1"/>
    </xf>
    <xf numFmtId="4" fontId="0" fillId="0" borderId="0" xfId="0" applyNumberFormat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9" fontId="0" fillId="0" borderId="0" xfId="0" applyNumberFormat="1"/>
    <xf numFmtId="0" fontId="4" fillId="0" borderId="0" xfId="0" applyFont="1" applyBorder="1" applyAlignment="1" applyProtection="1">
      <alignment vertical="center"/>
      <protection hidden="1"/>
    </xf>
    <xf numFmtId="0" fontId="23" fillId="0" borderId="0" xfId="0" applyFont="1" applyProtection="1">
      <protection hidden="1"/>
    </xf>
    <xf numFmtId="0" fontId="24" fillId="0" borderId="0" xfId="0" applyFont="1" applyAlignment="1" applyProtection="1">
      <alignment vertical="center"/>
      <protection hidden="1"/>
    </xf>
    <xf numFmtId="168" fontId="24" fillId="0" borderId="0" xfId="2" applyNumberFormat="1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center" vertical="center"/>
      <protection hidden="1"/>
    </xf>
    <xf numFmtId="9" fontId="23" fillId="0" borderId="0" xfId="0" applyNumberFormat="1" applyFont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center" vertical="center"/>
      <protection hidden="1"/>
    </xf>
    <xf numFmtId="9" fontId="23" fillId="0" borderId="0" xfId="2" applyFont="1" applyAlignment="1" applyProtection="1">
      <alignment vertical="center"/>
      <protection hidden="1"/>
    </xf>
    <xf numFmtId="0" fontId="23" fillId="0" borderId="0" xfId="0" applyFont="1"/>
    <xf numFmtId="0" fontId="23" fillId="0" borderId="0" xfId="0" applyFont="1" applyAlignment="1" applyProtection="1">
      <alignment horizontal="center" vertical="center" wrapText="1"/>
      <protection hidden="1"/>
    </xf>
    <xf numFmtId="0" fontId="27" fillId="25" borderId="0" xfId="0" applyFont="1" applyFill="1" applyAlignment="1" applyProtection="1">
      <alignment horizontal="center"/>
      <protection hidden="1"/>
    </xf>
    <xf numFmtId="0" fontId="23" fillId="27" borderId="0" xfId="0" applyFont="1" applyFill="1" applyAlignment="1" applyProtection="1">
      <alignment horizontal="center"/>
      <protection hidden="1"/>
    </xf>
    <xf numFmtId="168" fontId="23" fillId="0" borderId="18" xfId="2" applyNumberFormat="1" applyFont="1" applyBorder="1" applyAlignment="1" applyProtection="1">
      <alignment horizontal="center" vertical="center"/>
      <protection hidden="1"/>
    </xf>
    <xf numFmtId="168" fontId="23" fillId="2" borderId="0" xfId="2" applyNumberFormat="1" applyFont="1" applyFill="1" applyBorder="1" applyAlignment="1" applyProtection="1">
      <alignment horizontal="center" vertical="center"/>
      <protection hidden="1"/>
    </xf>
    <xf numFmtId="168" fontId="27" fillId="27" borderId="19" xfId="2" applyNumberFormat="1" applyFont="1" applyFill="1" applyBorder="1" applyAlignment="1" applyProtection="1">
      <alignment horizontal="center" vertical="center"/>
      <protection hidden="1"/>
    </xf>
    <xf numFmtId="168" fontId="27" fillId="27" borderId="20" xfId="2" applyNumberFormat="1" applyFont="1" applyFill="1" applyBorder="1" applyAlignment="1" applyProtection="1">
      <alignment horizontal="center" vertical="center"/>
      <protection hidden="1"/>
    </xf>
    <xf numFmtId="168" fontId="27" fillId="25" borderId="19" xfId="2" applyNumberFormat="1" applyFont="1" applyFill="1" applyBorder="1" applyAlignment="1" applyProtection="1">
      <alignment horizontal="center" vertical="center"/>
      <protection hidden="1"/>
    </xf>
    <xf numFmtId="168" fontId="27" fillId="25" borderId="20" xfId="2" applyNumberFormat="1" applyFont="1" applyFill="1" applyBorder="1" applyAlignment="1" applyProtection="1">
      <alignment horizontal="center" vertical="center"/>
      <protection hidden="1"/>
    </xf>
    <xf numFmtId="0" fontId="28" fillId="27" borderId="1" xfId="0" applyFont="1" applyFill="1" applyBorder="1" applyAlignment="1" applyProtection="1">
      <alignment horizontal="center" vertical="center"/>
      <protection hidden="1"/>
    </xf>
    <xf numFmtId="0" fontId="28" fillId="27" borderId="2" xfId="0" applyFont="1" applyFill="1" applyBorder="1" applyAlignment="1" applyProtection="1">
      <alignment horizontal="center" vertical="center"/>
      <protection hidden="1"/>
    </xf>
    <xf numFmtId="0" fontId="28" fillId="27" borderId="3" xfId="0" applyFont="1" applyFill="1" applyBorder="1" applyAlignment="1" applyProtection="1">
      <alignment horizontal="center" vertical="center"/>
      <protection hidden="1"/>
    </xf>
    <xf numFmtId="0" fontId="28" fillId="25" borderId="1" xfId="0" applyFont="1" applyFill="1" applyBorder="1" applyAlignment="1" applyProtection="1">
      <alignment horizontal="center" vertical="center"/>
      <protection hidden="1"/>
    </xf>
    <xf numFmtId="0" fontId="28" fillId="25" borderId="2" xfId="0" applyFont="1" applyFill="1" applyBorder="1" applyAlignment="1" applyProtection="1">
      <alignment horizontal="center" vertical="center"/>
      <protection hidden="1"/>
    </xf>
    <xf numFmtId="0" fontId="28" fillId="25" borderId="3" xfId="0" applyFont="1" applyFill="1" applyBorder="1" applyAlignment="1" applyProtection="1">
      <alignment horizontal="center" vertical="center"/>
      <protection hidden="1"/>
    </xf>
    <xf numFmtId="3" fontId="0" fillId="26" borderId="6" xfId="1" applyNumberFormat="1" applyFont="1" applyFill="1" applyBorder="1" applyAlignment="1" applyProtection="1">
      <alignment vertical="center"/>
      <protection hidden="1"/>
    </xf>
  </cellXfs>
  <cellStyles count="175">
    <cellStyle name="20% - Énfasis1 2" xfId="71" xr:uid="{00000000-0005-0000-0000-000000000000}"/>
    <cellStyle name="20% - Énfasis2 2" xfId="72" xr:uid="{00000000-0005-0000-0000-000001000000}"/>
    <cellStyle name="20% - Énfasis3 2" xfId="73" xr:uid="{00000000-0005-0000-0000-000002000000}"/>
    <cellStyle name="20% - Énfasis4 2" xfId="74" xr:uid="{00000000-0005-0000-0000-000003000000}"/>
    <cellStyle name="20% - Énfasis5 2" xfId="75" xr:uid="{00000000-0005-0000-0000-000004000000}"/>
    <cellStyle name="20% - Énfasis6 2" xfId="76" xr:uid="{00000000-0005-0000-0000-000005000000}"/>
    <cellStyle name="40% - Énfasis1 2" xfId="77" xr:uid="{00000000-0005-0000-0000-000006000000}"/>
    <cellStyle name="40% - Énfasis2 2" xfId="78" xr:uid="{00000000-0005-0000-0000-000007000000}"/>
    <cellStyle name="40% - Énfasis3 2" xfId="79" xr:uid="{00000000-0005-0000-0000-000008000000}"/>
    <cellStyle name="40% - Énfasis4 2" xfId="80" xr:uid="{00000000-0005-0000-0000-000009000000}"/>
    <cellStyle name="40% - Énfasis5 2" xfId="81" xr:uid="{00000000-0005-0000-0000-00000A000000}"/>
    <cellStyle name="40% - Énfasis6 2" xfId="82" xr:uid="{00000000-0005-0000-0000-00000B000000}"/>
    <cellStyle name="60% - Énfasis1 2" xfId="83" xr:uid="{00000000-0005-0000-0000-00000C000000}"/>
    <cellStyle name="60% - Énfasis2 2" xfId="84" xr:uid="{00000000-0005-0000-0000-00000D000000}"/>
    <cellStyle name="60% - Énfasis3 2" xfId="85" xr:uid="{00000000-0005-0000-0000-00000E000000}"/>
    <cellStyle name="60% - Énfasis4 2" xfId="86" xr:uid="{00000000-0005-0000-0000-00000F000000}"/>
    <cellStyle name="60% - Énfasis5 2" xfId="87" xr:uid="{00000000-0005-0000-0000-000010000000}"/>
    <cellStyle name="60% - Énfasis6 2" xfId="88" xr:uid="{00000000-0005-0000-0000-000011000000}"/>
    <cellStyle name="Buena 2" xfId="89" xr:uid="{00000000-0005-0000-0000-000012000000}"/>
    <cellStyle name="Cálculo 2" xfId="90" xr:uid="{00000000-0005-0000-0000-000013000000}"/>
    <cellStyle name="Celda de comprobación 2" xfId="91" xr:uid="{00000000-0005-0000-0000-000014000000}"/>
    <cellStyle name="Celda vinculada 2" xfId="92" xr:uid="{00000000-0005-0000-0000-000015000000}"/>
    <cellStyle name="Encabezado 4 2" xfId="93" xr:uid="{00000000-0005-0000-0000-000016000000}"/>
    <cellStyle name="Énfasis1 2" xfId="94" xr:uid="{00000000-0005-0000-0000-000017000000}"/>
    <cellStyle name="Énfasis2 2" xfId="95" xr:uid="{00000000-0005-0000-0000-000018000000}"/>
    <cellStyle name="Énfasis3 2" xfId="96" xr:uid="{00000000-0005-0000-0000-000019000000}"/>
    <cellStyle name="Énfasis4 2" xfId="97" xr:uid="{00000000-0005-0000-0000-00001A000000}"/>
    <cellStyle name="Énfasis5 2" xfId="98" xr:uid="{00000000-0005-0000-0000-00001B000000}"/>
    <cellStyle name="Énfasis6 2" xfId="99" xr:uid="{00000000-0005-0000-0000-00001C000000}"/>
    <cellStyle name="Entrada 2" xfId="100" xr:uid="{00000000-0005-0000-0000-00001D000000}"/>
    <cellStyle name="Euro" xfId="6" xr:uid="{00000000-0005-0000-0000-00001E000000}"/>
    <cellStyle name="Euro 10" xfId="7" xr:uid="{00000000-0005-0000-0000-00001F000000}"/>
    <cellStyle name="Euro 11" xfId="8" xr:uid="{00000000-0005-0000-0000-000020000000}"/>
    <cellStyle name="Euro 12" xfId="9" xr:uid="{00000000-0005-0000-0000-000021000000}"/>
    <cellStyle name="Euro 13" xfId="10" xr:uid="{00000000-0005-0000-0000-000022000000}"/>
    <cellStyle name="Euro 14" xfId="11" xr:uid="{00000000-0005-0000-0000-000023000000}"/>
    <cellStyle name="Euro 15" xfId="101" xr:uid="{00000000-0005-0000-0000-000024000000}"/>
    <cellStyle name="Euro 2" xfId="12" xr:uid="{00000000-0005-0000-0000-000025000000}"/>
    <cellStyle name="Euro 2 10" xfId="13" xr:uid="{00000000-0005-0000-0000-000026000000}"/>
    <cellStyle name="Euro 2 11" xfId="14" xr:uid="{00000000-0005-0000-0000-000027000000}"/>
    <cellStyle name="Euro 2 12" xfId="15" xr:uid="{00000000-0005-0000-0000-000028000000}"/>
    <cellStyle name="Euro 2 13" xfId="16" xr:uid="{00000000-0005-0000-0000-000029000000}"/>
    <cellStyle name="Euro 2 14" xfId="102" xr:uid="{00000000-0005-0000-0000-00002A000000}"/>
    <cellStyle name="Euro 2 2" xfId="17" xr:uid="{00000000-0005-0000-0000-00002B000000}"/>
    <cellStyle name="Euro 2 3" xfId="18" xr:uid="{00000000-0005-0000-0000-00002C000000}"/>
    <cellStyle name="Euro 2 4" xfId="19" xr:uid="{00000000-0005-0000-0000-00002D000000}"/>
    <cellStyle name="Euro 2 5" xfId="20" xr:uid="{00000000-0005-0000-0000-00002E000000}"/>
    <cellStyle name="Euro 2 6" xfId="21" xr:uid="{00000000-0005-0000-0000-00002F000000}"/>
    <cellStyle name="Euro 2 7" xfId="22" xr:uid="{00000000-0005-0000-0000-000030000000}"/>
    <cellStyle name="Euro 2 8" xfId="23" xr:uid="{00000000-0005-0000-0000-000031000000}"/>
    <cellStyle name="Euro 2 9" xfId="24" xr:uid="{00000000-0005-0000-0000-000032000000}"/>
    <cellStyle name="Euro 3" xfId="25" xr:uid="{00000000-0005-0000-0000-000033000000}"/>
    <cellStyle name="Euro 3 2" xfId="103" xr:uid="{00000000-0005-0000-0000-000034000000}"/>
    <cellStyle name="Euro 3 2 2" xfId="104" xr:uid="{00000000-0005-0000-0000-000035000000}"/>
    <cellStyle name="Euro 3 2 3" xfId="105" xr:uid="{00000000-0005-0000-0000-000036000000}"/>
    <cellStyle name="Euro 3 2 4" xfId="106" xr:uid="{00000000-0005-0000-0000-000037000000}"/>
    <cellStyle name="Euro 3 2 5" xfId="107" xr:uid="{00000000-0005-0000-0000-000038000000}"/>
    <cellStyle name="Euro 3 2 6" xfId="108" xr:uid="{00000000-0005-0000-0000-000039000000}"/>
    <cellStyle name="Euro 4" xfId="26" xr:uid="{00000000-0005-0000-0000-00003A000000}"/>
    <cellStyle name="Euro 5" xfId="27" xr:uid="{00000000-0005-0000-0000-00003B000000}"/>
    <cellStyle name="Euro 6" xfId="28" xr:uid="{00000000-0005-0000-0000-00003C000000}"/>
    <cellStyle name="Euro 7" xfId="29" xr:uid="{00000000-0005-0000-0000-00003D000000}"/>
    <cellStyle name="Euro 7 2" xfId="109" xr:uid="{00000000-0005-0000-0000-00003E000000}"/>
    <cellStyle name="Euro 7 3" xfId="110" xr:uid="{00000000-0005-0000-0000-00003F000000}"/>
    <cellStyle name="Euro 7 4" xfId="111" xr:uid="{00000000-0005-0000-0000-000040000000}"/>
    <cellStyle name="Euro 7 5" xfId="112" xr:uid="{00000000-0005-0000-0000-000041000000}"/>
    <cellStyle name="Euro 7 6" xfId="113" xr:uid="{00000000-0005-0000-0000-000042000000}"/>
    <cellStyle name="Euro 8" xfId="30" xr:uid="{00000000-0005-0000-0000-000043000000}"/>
    <cellStyle name="Euro 9" xfId="31" xr:uid="{00000000-0005-0000-0000-000044000000}"/>
    <cellStyle name="Incorrecto 2" xfId="114" xr:uid="{00000000-0005-0000-0000-000045000000}"/>
    <cellStyle name="Millares" xfId="1" builtinId="3"/>
    <cellStyle name="Millares [0] 2" xfId="171" xr:uid="{00000000-0005-0000-0000-000047000000}"/>
    <cellStyle name="Millares [0] 3" xfId="170" xr:uid="{00000000-0005-0000-0000-000048000000}"/>
    <cellStyle name="Millares 10" xfId="115" xr:uid="{00000000-0005-0000-0000-000049000000}"/>
    <cellStyle name="Millares 11" xfId="116" xr:uid="{00000000-0005-0000-0000-00004A000000}"/>
    <cellStyle name="Millares 12" xfId="4" xr:uid="{00000000-0005-0000-0000-00004B000000}"/>
    <cellStyle name="Millares 13" xfId="172" xr:uid="{00000000-0005-0000-0000-00004C000000}"/>
    <cellStyle name="Millares 14" xfId="174" xr:uid="{00000000-0005-0000-0000-00004D000000}"/>
    <cellStyle name="Millares 15" xfId="173" xr:uid="{00000000-0005-0000-0000-00004E000000}"/>
    <cellStyle name="Millares 2" xfId="32" xr:uid="{00000000-0005-0000-0000-00004F000000}"/>
    <cellStyle name="Millares 2 10" xfId="33" xr:uid="{00000000-0005-0000-0000-000050000000}"/>
    <cellStyle name="Millares 2 11" xfId="34" xr:uid="{00000000-0005-0000-0000-000051000000}"/>
    <cellStyle name="Millares 2 12" xfId="35" xr:uid="{00000000-0005-0000-0000-000052000000}"/>
    <cellStyle name="Millares 2 13" xfId="36" xr:uid="{00000000-0005-0000-0000-000053000000}"/>
    <cellStyle name="Millares 2 14" xfId="117" xr:uid="{00000000-0005-0000-0000-000054000000}"/>
    <cellStyle name="Millares 2 2" xfId="37" xr:uid="{00000000-0005-0000-0000-000055000000}"/>
    <cellStyle name="Millares 2 3" xfId="38" xr:uid="{00000000-0005-0000-0000-000056000000}"/>
    <cellStyle name="Millares 2 4" xfId="39" xr:uid="{00000000-0005-0000-0000-000057000000}"/>
    <cellStyle name="Millares 2 5" xfId="40" xr:uid="{00000000-0005-0000-0000-000058000000}"/>
    <cellStyle name="Millares 2 6" xfId="41" xr:uid="{00000000-0005-0000-0000-000059000000}"/>
    <cellStyle name="Millares 2 7" xfId="42" xr:uid="{00000000-0005-0000-0000-00005A000000}"/>
    <cellStyle name="Millares 2 8" xfId="43" xr:uid="{00000000-0005-0000-0000-00005B000000}"/>
    <cellStyle name="Millares 2 9" xfId="44" xr:uid="{00000000-0005-0000-0000-00005C000000}"/>
    <cellStyle name="Millares 3" xfId="118" xr:uid="{00000000-0005-0000-0000-00005D000000}"/>
    <cellStyle name="Millares 4" xfId="119" xr:uid="{00000000-0005-0000-0000-00005E000000}"/>
    <cellStyle name="Millares 5" xfId="120" xr:uid="{00000000-0005-0000-0000-00005F000000}"/>
    <cellStyle name="Millares 6" xfId="121" xr:uid="{00000000-0005-0000-0000-000060000000}"/>
    <cellStyle name="Millares 7" xfId="122" xr:uid="{00000000-0005-0000-0000-000061000000}"/>
    <cellStyle name="Millares 8" xfId="123" xr:uid="{00000000-0005-0000-0000-000062000000}"/>
    <cellStyle name="Millares 9" xfId="124" xr:uid="{00000000-0005-0000-0000-000063000000}"/>
    <cellStyle name="Neutral 2" xfId="125" xr:uid="{00000000-0005-0000-0000-000064000000}"/>
    <cellStyle name="Normal" xfId="0" builtinId="0"/>
    <cellStyle name="Normal 10" xfId="126" xr:uid="{00000000-0005-0000-0000-000066000000}"/>
    <cellStyle name="Normal 11" xfId="127" xr:uid="{00000000-0005-0000-0000-000067000000}"/>
    <cellStyle name="Normal 12" xfId="128" xr:uid="{00000000-0005-0000-0000-000068000000}"/>
    <cellStyle name="Normal 12 2" xfId="129" xr:uid="{00000000-0005-0000-0000-000069000000}"/>
    <cellStyle name="Normal 12 3" xfId="130" xr:uid="{00000000-0005-0000-0000-00006A000000}"/>
    <cellStyle name="Normal 12 4" xfId="131" xr:uid="{00000000-0005-0000-0000-00006B000000}"/>
    <cellStyle name="Normal 12 5" xfId="132" xr:uid="{00000000-0005-0000-0000-00006C000000}"/>
    <cellStyle name="Normal 12 6" xfId="133" xr:uid="{00000000-0005-0000-0000-00006D000000}"/>
    <cellStyle name="Normal 13" xfId="134" xr:uid="{00000000-0005-0000-0000-00006E000000}"/>
    <cellStyle name="Normal 13 2" xfId="135" xr:uid="{00000000-0005-0000-0000-00006F000000}"/>
    <cellStyle name="Normal 13 3" xfId="136" xr:uid="{00000000-0005-0000-0000-000070000000}"/>
    <cellStyle name="Normal 13 4" xfId="137" xr:uid="{00000000-0005-0000-0000-000071000000}"/>
    <cellStyle name="Normal 13 5" xfId="138" xr:uid="{00000000-0005-0000-0000-000072000000}"/>
    <cellStyle name="Normal 13 6" xfId="139" xr:uid="{00000000-0005-0000-0000-000073000000}"/>
    <cellStyle name="Normal 14" xfId="140" xr:uid="{00000000-0005-0000-0000-000074000000}"/>
    <cellStyle name="Normal 15" xfId="141" xr:uid="{00000000-0005-0000-0000-000075000000}"/>
    <cellStyle name="Normal 15 2" xfId="142" xr:uid="{00000000-0005-0000-0000-000076000000}"/>
    <cellStyle name="Normal 15 3" xfId="143" xr:uid="{00000000-0005-0000-0000-000077000000}"/>
    <cellStyle name="Normal 16" xfId="144" xr:uid="{00000000-0005-0000-0000-000078000000}"/>
    <cellStyle name="Normal 17" xfId="145" xr:uid="{00000000-0005-0000-0000-000079000000}"/>
    <cellStyle name="Normal 18" xfId="146" xr:uid="{00000000-0005-0000-0000-00007A000000}"/>
    <cellStyle name="Normal 19" xfId="147" xr:uid="{00000000-0005-0000-0000-00007B000000}"/>
    <cellStyle name="Normal 2" xfId="70" xr:uid="{00000000-0005-0000-0000-00007C000000}"/>
    <cellStyle name="Normal 20" xfId="169" xr:uid="{00000000-0005-0000-0000-00007D000000}"/>
    <cellStyle name="Normal 21" xfId="3" xr:uid="{00000000-0005-0000-0000-00007E000000}"/>
    <cellStyle name="Normal 3" xfId="148" xr:uid="{00000000-0005-0000-0000-00007F000000}"/>
    <cellStyle name="Normal 4" xfId="149" xr:uid="{00000000-0005-0000-0000-000080000000}"/>
    <cellStyle name="Normal 5" xfId="150" xr:uid="{00000000-0005-0000-0000-000081000000}"/>
    <cellStyle name="Normal 6" xfId="151" xr:uid="{00000000-0005-0000-0000-000082000000}"/>
    <cellStyle name="Normal 7" xfId="152" xr:uid="{00000000-0005-0000-0000-000083000000}"/>
    <cellStyle name="Normal 8" xfId="153" xr:uid="{00000000-0005-0000-0000-000084000000}"/>
    <cellStyle name="Normal 9" xfId="154" xr:uid="{00000000-0005-0000-0000-000085000000}"/>
    <cellStyle name="Notas 10" xfId="45" xr:uid="{00000000-0005-0000-0000-000086000000}"/>
    <cellStyle name="Notas 11" xfId="46" xr:uid="{00000000-0005-0000-0000-000087000000}"/>
    <cellStyle name="Notas 12" xfId="47" xr:uid="{00000000-0005-0000-0000-000088000000}"/>
    <cellStyle name="Notas 13" xfId="48" xr:uid="{00000000-0005-0000-0000-000089000000}"/>
    <cellStyle name="Notas 14" xfId="155" xr:uid="{00000000-0005-0000-0000-00008A000000}"/>
    <cellStyle name="Notas 2" xfId="49" xr:uid="{00000000-0005-0000-0000-00008B000000}"/>
    <cellStyle name="Notas 3" xfId="50" xr:uid="{00000000-0005-0000-0000-00008C000000}"/>
    <cellStyle name="Notas 4" xfId="51" xr:uid="{00000000-0005-0000-0000-00008D000000}"/>
    <cellStyle name="Notas 5" xfId="52" xr:uid="{00000000-0005-0000-0000-00008E000000}"/>
    <cellStyle name="Notas 6" xfId="53" xr:uid="{00000000-0005-0000-0000-00008F000000}"/>
    <cellStyle name="Notas 7" xfId="54" xr:uid="{00000000-0005-0000-0000-000090000000}"/>
    <cellStyle name="Notas 8" xfId="55" xr:uid="{00000000-0005-0000-0000-000091000000}"/>
    <cellStyle name="Notas 9" xfId="56" xr:uid="{00000000-0005-0000-0000-000092000000}"/>
    <cellStyle name="Porcentaje" xfId="2" builtinId="5"/>
    <cellStyle name="Porcentaje 2" xfId="5" xr:uid="{00000000-0005-0000-0000-000094000000}"/>
    <cellStyle name="Porcentual 2" xfId="57" xr:uid="{00000000-0005-0000-0000-000095000000}"/>
    <cellStyle name="Porcentual 2 10" xfId="58" xr:uid="{00000000-0005-0000-0000-000096000000}"/>
    <cellStyle name="Porcentual 2 11" xfId="59" xr:uid="{00000000-0005-0000-0000-000097000000}"/>
    <cellStyle name="Porcentual 2 12" xfId="60" xr:uid="{00000000-0005-0000-0000-000098000000}"/>
    <cellStyle name="Porcentual 2 13" xfId="61" xr:uid="{00000000-0005-0000-0000-000099000000}"/>
    <cellStyle name="Porcentual 2 14" xfId="156" xr:uid="{00000000-0005-0000-0000-00009A000000}"/>
    <cellStyle name="Porcentual 2 2" xfId="62" xr:uid="{00000000-0005-0000-0000-00009B000000}"/>
    <cellStyle name="Porcentual 2 3" xfId="63" xr:uid="{00000000-0005-0000-0000-00009C000000}"/>
    <cellStyle name="Porcentual 2 4" xfId="64" xr:uid="{00000000-0005-0000-0000-00009D000000}"/>
    <cellStyle name="Porcentual 2 5" xfId="65" xr:uid="{00000000-0005-0000-0000-00009E000000}"/>
    <cellStyle name="Porcentual 2 6" xfId="66" xr:uid="{00000000-0005-0000-0000-00009F000000}"/>
    <cellStyle name="Porcentual 2 7" xfId="67" xr:uid="{00000000-0005-0000-0000-0000A0000000}"/>
    <cellStyle name="Porcentual 2 8" xfId="68" xr:uid="{00000000-0005-0000-0000-0000A1000000}"/>
    <cellStyle name="Porcentual 2 9" xfId="69" xr:uid="{00000000-0005-0000-0000-0000A2000000}"/>
    <cellStyle name="Porcentual 3" xfId="157" xr:uid="{00000000-0005-0000-0000-0000A3000000}"/>
    <cellStyle name="Porcentual 4" xfId="158" xr:uid="{00000000-0005-0000-0000-0000A4000000}"/>
    <cellStyle name="Porcentual 5" xfId="159" xr:uid="{00000000-0005-0000-0000-0000A5000000}"/>
    <cellStyle name="Porcentual 6" xfId="160" xr:uid="{00000000-0005-0000-0000-0000A6000000}"/>
    <cellStyle name="Porcentual 7" xfId="161" xr:uid="{00000000-0005-0000-0000-0000A7000000}"/>
    <cellStyle name="Salida 2" xfId="162" xr:uid="{00000000-0005-0000-0000-0000A8000000}"/>
    <cellStyle name="Texto de advertencia 2" xfId="163" xr:uid="{00000000-0005-0000-0000-0000A9000000}"/>
    <cellStyle name="Texto explicativo 2" xfId="164" xr:uid="{00000000-0005-0000-0000-0000AA000000}"/>
    <cellStyle name="Título 2 2" xfId="166" xr:uid="{00000000-0005-0000-0000-0000AB000000}"/>
    <cellStyle name="Título 3 2" xfId="167" xr:uid="{00000000-0005-0000-0000-0000AC000000}"/>
    <cellStyle name="Título 4" xfId="165" xr:uid="{00000000-0005-0000-0000-0000AD000000}"/>
    <cellStyle name="Total 2" xfId="168" xr:uid="{00000000-0005-0000-0000-0000AE000000}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9"/>
  <sheetViews>
    <sheetView showGridLines="0" tabSelected="1" zoomScale="70" zoomScaleNormal="70" workbookViewId="0">
      <selection activeCell="D11" sqref="D11"/>
    </sheetView>
  </sheetViews>
  <sheetFormatPr baseColWidth="10" defaultColWidth="11.42578125" defaultRowHeight="15" zeroHeight="1" x14ac:dyDescent="0.25"/>
  <cols>
    <col min="1" max="1" width="6.5703125" style="22" customWidth="1"/>
    <col min="2" max="2" width="13.140625" style="22" bestFit="1" customWidth="1"/>
    <col min="3" max="3" width="19.140625" style="22" customWidth="1"/>
    <col min="4" max="4" width="16.42578125" style="22" bestFit="1" customWidth="1"/>
    <col min="5" max="5" width="18.28515625" style="22" customWidth="1"/>
    <col min="6" max="6" width="15.7109375" style="22" customWidth="1"/>
    <col min="7" max="7" width="11.7109375" style="22" customWidth="1"/>
    <col min="8" max="8" width="9.85546875" style="22" customWidth="1"/>
    <col min="9" max="9" width="13.140625" style="22" bestFit="1" customWidth="1"/>
    <col min="10" max="10" width="15.140625" style="22" customWidth="1"/>
    <col min="11" max="11" width="11.42578125" style="22" customWidth="1"/>
    <col min="12" max="12" width="19.85546875" style="22" customWidth="1"/>
    <col min="13" max="13" width="18.7109375" style="22" customWidth="1"/>
    <col min="14" max="15" width="11.42578125" style="22" customWidth="1"/>
    <col min="16" max="16" width="14.85546875" customWidth="1"/>
    <col min="17" max="17" width="12.85546875" bestFit="1" customWidth="1"/>
    <col min="18" max="18" width="8.85546875" bestFit="1" customWidth="1"/>
    <col min="19" max="19" width="10.7109375" bestFit="1" customWidth="1"/>
    <col min="20" max="20" width="9.140625" bestFit="1" customWidth="1"/>
    <col min="21" max="21" width="7.42578125" bestFit="1" customWidth="1"/>
    <col min="22" max="23" width="8.5703125" bestFit="1" customWidth="1"/>
    <col min="24" max="24" width="7.7109375" bestFit="1" customWidth="1"/>
    <col min="25" max="25" width="10.140625" bestFit="1" customWidth="1"/>
    <col min="26" max="26" width="14.28515625" bestFit="1" customWidth="1"/>
    <col min="27" max="27" width="11.140625" bestFit="1" customWidth="1"/>
    <col min="28" max="28" width="13.42578125" bestFit="1" customWidth="1"/>
    <col min="29" max="29" width="12.85546875" bestFit="1" customWidth="1"/>
    <col min="30" max="30" width="11.42578125" customWidth="1"/>
    <col min="31" max="31" width="8.7109375" customWidth="1"/>
    <col min="32" max="32" width="13" customWidth="1"/>
    <col min="33" max="33" width="8.85546875" bestFit="1" customWidth="1"/>
    <col min="34" max="34" width="10.7109375" bestFit="1" customWidth="1"/>
    <col min="35" max="35" width="9.140625" bestFit="1" customWidth="1"/>
    <col min="36" max="36" width="8.28515625" bestFit="1" customWidth="1"/>
    <col min="37" max="38" width="8.5703125" bestFit="1" customWidth="1"/>
    <col min="39" max="39" width="7.7109375" bestFit="1" customWidth="1"/>
    <col min="40" max="40" width="10.140625" bestFit="1" customWidth="1"/>
    <col min="41" max="41" width="14.28515625" bestFit="1" customWidth="1"/>
    <col min="42" max="42" width="11.140625" bestFit="1" customWidth="1"/>
    <col min="43" max="43" width="13.42578125" bestFit="1" customWidth="1"/>
    <col min="44" max="44" width="12.85546875" bestFit="1" customWidth="1"/>
    <col min="45" max="45" width="15.42578125" bestFit="1" customWidth="1"/>
    <col min="46" max="46" width="17.28515625" customWidth="1"/>
    <col min="47" max="16384" width="11.42578125" style="22"/>
  </cols>
  <sheetData>
    <row r="1" spans="1:46" x14ac:dyDescent="0.25">
      <c r="B1" s="22" t="s">
        <v>55</v>
      </c>
      <c r="AT1" s="22"/>
    </row>
    <row r="2" spans="1:46" ht="15.75" thickBot="1" x14ac:dyDescent="0.3">
      <c r="A2" s="1"/>
      <c r="B2" s="1"/>
      <c r="C2" s="1"/>
      <c r="D2" s="1"/>
      <c r="E2" s="1"/>
      <c r="F2" s="2"/>
      <c r="G2" s="1"/>
      <c r="H2" s="1"/>
      <c r="I2" s="1"/>
      <c r="J2" s="2"/>
      <c r="K2" s="1"/>
      <c r="L2" s="1"/>
      <c r="M2" s="1"/>
      <c r="N2" s="1"/>
      <c r="O2" s="1"/>
      <c r="AT2" s="1"/>
    </row>
    <row r="3" spans="1:46" ht="19.5" thickBot="1" x14ac:dyDescent="0.3">
      <c r="A3" s="3"/>
      <c r="B3" s="44" t="s">
        <v>51</v>
      </c>
      <c r="C3" s="45"/>
      <c r="D3" s="45"/>
      <c r="E3" s="45"/>
      <c r="F3" s="45"/>
      <c r="G3" s="46"/>
      <c r="H3" s="3"/>
      <c r="I3" s="47" t="s">
        <v>52</v>
      </c>
      <c r="J3" s="48"/>
      <c r="K3" s="48"/>
      <c r="L3" s="48"/>
      <c r="M3" s="48"/>
      <c r="N3" s="49"/>
      <c r="O3" s="4"/>
      <c r="AT3" s="3"/>
    </row>
    <row r="4" spans="1:46" ht="15.75" thickBot="1" x14ac:dyDescent="0.3">
      <c r="A4" s="3"/>
      <c r="B4" s="5" t="s">
        <v>13</v>
      </c>
      <c r="C4" s="6" t="s">
        <v>14</v>
      </c>
      <c r="D4" s="7"/>
      <c r="E4" s="6" t="s">
        <v>15</v>
      </c>
      <c r="F4" s="8" t="s">
        <v>14</v>
      </c>
      <c r="G4" s="9"/>
      <c r="H4" s="3"/>
      <c r="I4" s="5" t="s">
        <v>13</v>
      </c>
      <c r="J4" s="8" t="s">
        <v>14</v>
      </c>
      <c r="K4" s="7"/>
      <c r="L4" s="6" t="s">
        <v>15</v>
      </c>
      <c r="M4" s="6" t="s">
        <v>14</v>
      </c>
      <c r="N4" s="9"/>
      <c r="O4" s="7"/>
      <c r="AT4" s="3"/>
    </row>
    <row r="5" spans="1:46" ht="16.5" thickTop="1" thickBot="1" x14ac:dyDescent="0.3">
      <c r="A5" s="3"/>
      <c r="B5" s="10" t="s">
        <v>16</v>
      </c>
      <c r="C5" s="12">
        <v>12000000</v>
      </c>
      <c r="D5" s="7"/>
      <c r="E5" s="3"/>
      <c r="F5" s="50"/>
      <c r="G5" s="9"/>
      <c r="H5" s="3"/>
      <c r="I5" s="10" t="s">
        <v>16</v>
      </c>
      <c r="J5" s="50">
        <f>+M6*'Cuadros de porcentaje'!R5</f>
        <v>1263157.894736842</v>
      </c>
      <c r="K5" s="7"/>
      <c r="L5" s="11"/>
      <c r="M5" s="12"/>
      <c r="N5" s="9"/>
      <c r="O5" s="7"/>
      <c r="AT5" s="3"/>
    </row>
    <row r="6" spans="1:46" ht="16.5" thickTop="1" thickBot="1" x14ac:dyDescent="0.3">
      <c r="A6" s="3"/>
      <c r="B6" s="10" t="s">
        <v>17</v>
      </c>
      <c r="C6" s="12">
        <v>12000000</v>
      </c>
      <c r="D6" s="21"/>
      <c r="E6" s="7" t="s">
        <v>18</v>
      </c>
      <c r="F6" s="50">
        <f>+(C5*'Cuadros de porcentaje'!B5)+(C6*'Cuadros de porcentaje'!B6)+(C7*'Cuadros de porcentaje'!B7)</f>
        <v>26000000</v>
      </c>
      <c r="G6" s="9"/>
      <c r="H6" s="3"/>
      <c r="I6" s="10" t="s">
        <v>17</v>
      </c>
      <c r="J6" s="50">
        <f>+M6*'Cuadros de porcentaje'!R6</f>
        <v>8842105.2631578948</v>
      </c>
      <c r="K6" s="7"/>
      <c r="L6" s="7" t="s">
        <v>18</v>
      </c>
      <c r="M6" s="12">
        <v>12000000</v>
      </c>
      <c r="N6" s="9"/>
      <c r="O6" s="7"/>
      <c r="AT6" s="3"/>
    </row>
    <row r="7" spans="1:46" ht="16.5" thickTop="1" thickBot="1" x14ac:dyDescent="0.3">
      <c r="A7" s="3"/>
      <c r="B7" s="10" t="s">
        <v>19</v>
      </c>
      <c r="C7" s="12">
        <v>12000000</v>
      </c>
      <c r="D7" s="21"/>
      <c r="E7" s="7" t="s">
        <v>20</v>
      </c>
      <c r="F7" s="50">
        <f>+(C7*'Cuadros de porcentaje'!C7)+(Ejemplo!C8*'Cuadros de porcentaje'!C8)</f>
        <v>16000000</v>
      </c>
      <c r="G7" s="9"/>
      <c r="H7" s="3"/>
      <c r="I7" s="10" t="s">
        <v>19</v>
      </c>
      <c r="J7" s="50">
        <f>+(M6*'Cuadros de porcentaje'!R7)+(M7*'Cuadros de porcentaje'!S7)</f>
        <v>9394736.8421052638</v>
      </c>
      <c r="K7" s="7"/>
      <c r="L7" s="7" t="s">
        <v>20</v>
      </c>
      <c r="M7" s="12">
        <v>12000000</v>
      </c>
      <c r="N7" s="9"/>
      <c r="O7" s="7"/>
      <c r="AT7" s="3"/>
    </row>
    <row r="8" spans="1:46" ht="16.5" thickTop="1" thickBot="1" x14ac:dyDescent="0.3">
      <c r="A8" s="3"/>
      <c r="B8" s="10" t="s">
        <v>21</v>
      </c>
      <c r="C8" s="12">
        <v>12000000</v>
      </c>
      <c r="D8" s="21"/>
      <c r="E8" s="7" t="s">
        <v>22</v>
      </c>
      <c r="F8" s="50">
        <f>+(C8*'Cuadros de porcentaje'!D8)+(Ejemplo!C9*'Cuadros de porcentaje'!D9)</f>
        <v>18000000</v>
      </c>
      <c r="G8" s="9"/>
      <c r="H8" s="3"/>
      <c r="I8" s="10" t="s">
        <v>21</v>
      </c>
      <c r="J8" s="50">
        <f>+(M7*'Cuadros de porcentaje'!S8)+(Ejemplo!M8*'Cuadros de porcentaje'!T8)</f>
        <v>9000000</v>
      </c>
      <c r="K8" s="7"/>
      <c r="L8" s="7" t="s">
        <v>22</v>
      </c>
      <c r="M8" s="12">
        <v>12000000</v>
      </c>
      <c r="N8" s="9"/>
      <c r="O8" s="7"/>
      <c r="AT8" s="3"/>
    </row>
    <row r="9" spans="1:46" ht="16.5" thickTop="1" thickBot="1" x14ac:dyDescent="0.3">
      <c r="A9" s="3"/>
      <c r="B9" s="10" t="s">
        <v>23</v>
      </c>
      <c r="C9" s="12">
        <v>12000000</v>
      </c>
      <c r="D9" s="21"/>
      <c r="E9" s="7" t="s">
        <v>24</v>
      </c>
      <c r="F9" s="50">
        <f>+(C10*'Cuadros de porcentaje'!E10)+(Ejemplo!C11*'Cuadros de porcentaje'!E11)</f>
        <v>16941176.470588237</v>
      </c>
      <c r="G9" s="9"/>
      <c r="H9" s="3"/>
      <c r="I9" s="10" t="s">
        <v>23</v>
      </c>
      <c r="J9" s="50">
        <f>+M8*'Cuadros de porcentaje'!T9</f>
        <v>7500000</v>
      </c>
      <c r="K9" s="7"/>
      <c r="L9" s="7" t="s">
        <v>24</v>
      </c>
      <c r="M9" s="12">
        <v>12000000</v>
      </c>
      <c r="N9" s="9"/>
      <c r="O9" s="7"/>
      <c r="AT9" s="3"/>
    </row>
    <row r="10" spans="1:46" ht="16.5" thickTop="1" thickBot="1" x14ac:dyDescent="0.3">
      <c r="A10" s="3"/>
      <c r="B10" s="10" t="s">
        <v>25</v>
      </c>
      <c r="C10" s="12">
        <v>12000000</v>
      </c>
      <c r="D10" s="21"/>
      <c r="E10" s="7" t="s">
        <v>26</v>
      </c>
      <c r="F10" s="50">
        <f>+(C11*'Cuadros de porcentaje'!F11)+(Ejemplo!C12*'Cuadros de porcentaje'!F12)</f>
        <v>17647058.823529411</v>
      </c>
      <c r="G10" s="9"/>
      <c r="H10" s="3"/>
      <c r="I10" s="10" t="s">
        <v>25</v>
      </c>
      <c r="J10" s="50">
        <f>+M9*'Cuadros de porcentaje'!U10</f>
        <v>8640000</v>
      </c>
      <c r="K10" s="7"/>
      <c r="L10" s="7" t="s">
        <v>26</v>
      </c>
      <c r="M10" s="12">
        <v>12000000</v>
      </c>
      <c r="N10" s="9"/>
      <c r="O10" s="7"/>
      <c r="AT10" s="3"/>
    </row>
    <row r="11" spans="1:46" ht="16.5" thickTop="1" thickBot="1" x14ac:dyDescent="0.3">
      <c r="A11" s="3"/>
      <c r="B11" s="10" t="s">
        <v>27</v>
      </c>
      <c r="C11" s="12">
        <v>12000000</v>
      </c>
      <c r="D11" s="21"/>
      <c r="E11" s="7" t="s">
        <v>28</v>
      </c>
      <c r="F11" s="50">
        <f>+(C12*'Cuadros de porcentaje'!G12)+(Ejemplo!C13*'Cuadros de porcentaje'!G13)+(Ejemplo!C14*'Cuadros de porcentaje'!G14)</f>
        <v>17647058.823529415</v>
      </c>
      <c r="G11" s="9"/>
      <c r="H11" s="3"/>
      <c r="I11" s="10" t="s">
        <v>27</v>
      </c>
      <c r="J11" s="50">
        <f>+(M9*'Cuadros de porcentaje'!U11)+(Ejemplo!M10*'Cuadros de porcentaje'!V11)</f>
        <v>8160000</v>
      </c>
      <c r="K11" s="7"/>
      <c r="L11" s="7" t="s">
        <v>28</v>
      </c>
      <c r="M11" s="12">
        <v>12000000</v>
      </c>
      <c r="N11" s="9"/>
      <c r="O11" s="7"/>
      <c r="AT11" s="3"/>
    </row>
    <row r="12" spans="1:46" ht="16.5" thickTop="1" thickBot="1" x14ac:dyDescent="0.3">
      <c r="A12" s="3"/>
      <c r="B12" s="10" t="s">
        <v>29</v>
      </c>
      <c r="C12" s="12">
        <v>12000000</v>
      </c>
      <c r="D12" s="21"/>
      <c r="E12" s="7" t="s">
        <v>30</v>
      </c>
      <c r="F12" s="50">
        <f>+(C14*'Cuadros de porcentaje'!H14)+(Ejemplo!C15*'Cuadros de porcentaje'!H15)</f>
        <v>16941176.470588233</v>
      </c>
      <c r="G12" s="9"/>
      <c r="H12" s="3"/>
      <c r="I12" s="10" t="s">
        <v>29</v>
      </c>
      <c r="J12" s="50">
        <f>+(M10*'Cuadros de porcentaje'!V12)+(Ejemplo!M11*'Cuadros de porcentaje'!W12)</f>
        <v>8200000</v>
      </c>
      <c r="K12" s="7"/>
      <c r="L12" s="7" t="s">
        <v>30</v>
      </c>
      <c r="M12" s="12">
        <v>12000000</v>
      </c>
      <c r="N12" s="9"/>
      <c r="O12" s="7"/>
      <c r="AT12" s="3"/>
    </row>
    <row r="13" spans="1:46" ht="16.5" thickTop="1" thickBot="1" x14ac:dyDescent="0.3">
      <c r="A13" s="3"/>
      <c r="B13" s="10" t="s">
        <v>31</v>
      </c>
      <c r="C13" s="12">
        <v>12000000</v>
      </c>
      <c r="D13" s="21"/>
      <c r="E13" s="7" t="s">
        <v>32</v>
      </c>
      <c r="F13" s="50">
        <f>+(C15*'Cuadros de porcentaje'!I15)+(Ejemplo!C16*'Cuadros de porcentaje'!I16)+(Ejemplo!C17*'Cuadros de porcentaje'!I17)</f>
        <v>18156862.74509804</v>
      </c>
      <c r="G13" s="9"/>
      <c r="H13" s="3"/>
      <c r="I13" s="10" t="s">
        <v>31</v>
      </c>
      <c r="J13" s="50">
        <f>+M11*'Cuadros de porcentaje'!W13</f>
        <v>8000000</v>
      </c>
      <c r="K13" s="7"/>
      <c r="L13" s="7" t="s">
        <v>32</v>
      </c>
      <c r="M13" s="12">
        <v>12000000</v>
      </c>
      <c r="N13" s="9"/>
      <c r="O13" s="7"/>
      <c r="AT13" s="3"/>
    </row>
    <row r="14" spans="1:46" ht="16.5" thickTop="1" thickBot="1" x14ac:dyDescent="0.3">
      <c r="A14" s="3"/>
      <c r="B14" s="10" t="s">
        <v>33</v>
      </c>
      <c r="C14" s="12">
        <v>12000000</v>
      </c>
      <c r="D14" s="21"/>
      <c r="E14" s="7" t="s">
        <v>34</v>
      </c>
      <c r="F14" s="50">
        <f>+(C17*'Cuadros de porcentaje'!J17)+(Ejemplo!C18*'Cuadros de porcentaje'!J18)</f>
        <v>17666666.666666664</v>
      </c>
      <c r="G14" s="9"/>
      <c r="H14" s="3"/>
      <c r="I14" s="10" t="s">
        <v>33</v>
      </c>
      <c r="J14" s="50">
        <f>+(M11*'Cuadros de porcentaje'!W14)+(Ejemplo!M12*'Cuadros de porcentaje'!X14)</f>
        <v>8500000</v>
      </c>
      <c r="K14" s="7"/>
      <c r="L14" s="7" t="s">
        <v>34</v>
      </c>
      <c r="M14" s="12">
        <v>12000000</v>
      </c>
      <c r="N14" s="9"/>
      <c r="O14" s="7"/>
      <c r="AT14" s="3"/>
    </row>
    <row r="15" spans="1:46" ht="16.5" thickTop="1" thickBot="1" x14ac:dyDescent="0.3">
      <c r="A15" s="3"/>
      <c r="B15" s="10" t="s">
        <v>35</v>
      </c>
      <c r="C15" s="12">
        <v>12000000</v>
      </c>
      <c r="D15" s="21"/>
      <c r="E15" s="7" t="s">
        <v>36</v>
      </c>
      <c r="F15" s="50">
        <f>+(C18*'Cuadros de porcentaje'!K18)+(Ejemplo!C19*'Cuadros de porcentaje'!K19)+(Ejemplo!C20*'Cuadros de porcentaje'!K20)</f>
        <v>19000000</v>
      </c>
      <c r="G15" s="9"/>
      <c r="H15" s="3"/>
      <c r="I15" s="10" t="s">
        <v>35</v>
      </c>
      <c r="J15" s="50">
        <f>+(M12*'Cuadros de porcentaje'!X15)+(Ejemplo!M13*'Cuadros de porcentaje'!Y15)</f>
        <v>8420000</v>
      </c>
      <c r="K15" s="7"/>
      <c r="L15" s="7" t="s">
        <v>36</v>
      </c>
      <c r="M15" s="12">
        <v>12000000</v>
      </c>
      <c r="N15" s="9"/>
      <c r="O15" s="7"/>
      <c r="AT15" s="3"/>
    </row>
    <row r="16" spans="1:46" ht="16.5" thickTop="1" thickBot="1" x14ac:dyDescent="0.3">
      <c r="A16" s="3"/>
      <c r="B16" s="10" t="s">
        <v>37</v>
      </c>
      <c r="C16" s="12">
        <v>12000000</v>
      </c>
      <c r="D16" s="21"/>
      <c r="E16" s="7" t="s">
        <v>38</v>
      </c>
      <c r="F16" s="50">
        <f>+(C20*'Cuadros de porcentaje'!L20)+(Ejemplo!C21*'Cuadros de porcentaje'!L21)</f>
        <v>18500000</v>
      </c>
      <c r="G16" s="9"/>
      <c r="H16" s="3"/>
      <c r="I16" s="10" t="s">
        <v>37</v>
      </c>
      <c r="J16" s="50">
        <f>+M13*'Cuadros de porcentaje'!Y16</f>
        <v>7680000</v>
      </c>
      <c r="K16" s="7"/>
      <c r="L16" s="7" t="s">
        <v>38</v>
      </c>
      <c r="M16" s="12">
        <v>12000000</v>
      </c>
      <c r="N16" s="9"/>
      <c r="O16" s="7"/>
      <c r="AT16" s="3"/>
    </row>
    <row r="17" spans="1:46" ht="16.5" thickTop="1" thickBot="1" x14ac:dyDescent="0.3">
      <c r="A17" s="3"/>
      <c r="B17" s="10" t="s">
        <v>39</v>
      </c>
      <c r="C17" s="12">
        <v>12000000</v>
      </c>
      <c r="D17" s="21"/>
      <c r="E17" s="7" t="s">
        <v>40</v>
      </c>
      <c r="F17" s="50">
        <f>+(C21*'Cuadros de porcentaje'!M21)+(Ejemplo!C22*'Cuadros de porcentaje'!M22)</f>
        <v>13500000</v>
      </c>
      <c r="G17" s="9"/>
      <c r="H17" s="3"/>
      <c r="I17" s="10" t="s">
        <v>39</v>
      </c>
      <c r="J17" s="50">
        <f>+(M13*'Cuadros de porcentaje'!Y17)+(Ejemplo!M14*'Cuadros de porcentaje'!Z17)</f>
        <v>8640000</v>
      </c>
      <c r="K17" s="7"/>
      <c r="L17" s="7" t="s">
        <v>40</v>
      </c>
      <c r="M17" s="12">
        <v>12000000</v>
      </c>
      <c r="N17" s="9"/>
      <c r="O17" s="7"/>
      <c r="AT17" s="3"/>
    </row>
    <row r="18" spans="1:46" ht="16.5" thickTop="1" thickBot="1" x14ac:dyDescent="0.3">
      <c r="A18" s="3"/>
      <c r="B18" s="10" t="s">
        <v>41</v>
      </c>
      <c r="C18" s="12">
        <v>12000000</v>
      </c>
      <c r="D18" s="21"/>
      <c r="E18" s="7"/>
      <c r="F18" s="13"/>
      <c r="G18" s="9"/>
      <c r="H18" s="3"/>
      <c r="I18" s="10" t="s">
        <v>41</v>
      </c>
      <c r="J18" s="50">
        <f>+(M14*'Cuadros de porcentaje'!Z18)+(Ejemplo!M15*'Cuadros de porcentaje'!AA18)</f>
        <v>7680000</v>
      </c>
      <c r="K18" s="7"/>
      <c r="L18" s="7"/>
      <c r="M18" s="7"/>
      <c r="N18" s="9"/>
      <c r="O18" s="7"/>
      <c r="AT18" s="3"/>
    </row>
    <row r="19" spans="1:46" ht="16.5" thickTop="1" thickBot="1" x14ac:dyDescent="0.3">
      <c r="A19" s="3"/>
      <c r="B19" s="10" t="s">
        <v>42</v>
      </c>
      <c r="C19" s="12">
        <v>12000000</v>
      </c>
      <c r="D19" s="21"/>
      <c r="E19" s="7"/>
      <c r="F19" s="13">
        <f>+SUM(F6:F17)</f>
        <v>215999999.99999997</v>
      </c>
      <c r="G19" s="9"/>
      <c r="H19" s="3"/>
      <c r="I19" s="10" t="s">
        <v>42</v>
      </c>
      <c r="J19" s="50">
        <f>+M15*'Cuadros de porcentaje'!AA19</f>
        <v>7680000</v>
      </c>
      <c r="K19" s="7"/>
      <c r="L19" s="14"/>
      <c r="M19" s="15"/>
      <c r="N19" s="9"/>
      <c r="O19" s="7"/>
      <c r="AT19" s="3"/>
    </row>
    <row r="20" spans="1:46" ht="16.5" thickTop="1" thickBot="1" x14ac:dyDescent="0.3">
      <c r="A20" s="3"/>
      <c r="B20" s="10" t="s">
        <v>43</v>
      </c>
      <c r="C20" s="12">
        <v>12000000</v>
      </c>
      <c r="D20" s="21"/>
      <c r="E20" s="7"/>
      <c r="F20" s="13"/>
      <c r="G20" s="9"/>
      <c r="H20" s="3"/>
      <c r="I20" s="10" t="s">
        <v>43</v>
      </c>
      <c r="J20" s="50">
        <f>+(M15*'Cuadros de porcentaje'!AA20)+(Ejemplo!M16*'Cuadros de porcentaje'!AB20)</f>
        <v>7400000</v>
      </c>
      <c r="K20" s="7"/>
      <c r="L20" s="15"/>
      <c r="M20" s="7"/>
      <c r="N20" s="9"/>
      <c r="O20" s="7"/>
      <c r="AT20" s="3"/>
    </row>
    <row r="21" spans="1:46" ht="16.5" thickTop="1" thickBot="1" x14ac:dyDescent="0.3">
      <c r="A21" s="3"/>
      <c r="B21" s="10" t="s">
        <v>44</v>
      </c>
      <c r="C21" s="12">
        <v>12000000</v>
      </c>
      <c r="D21" s="21"/>
      <c r="E21" s="7"/>
      <c r="F21" s="13"/>
      <c r="G21" s="9"/>
      <c r="H21" s="3"/>
      <c r="I21" s="10" t="s">
        <v>44</v>
      </c>
      <c r="J21" s="50">
        <f>+(M16*'Cuadros de porcentaje'!AB21)+(M17*'Cuadros de porcentaje'!AC21)</f>
        <v>8333333.333333333</v>
      </c>
      <c r="K21" s="7"/>
      <c r="L21" s="7"/>
      <c r="M21" s="16"/>
      <c r="N21" s="9"/>
      <c r="O21" s="7"/>
      <c r="AT21" s="3"/>
    </row>
    <row r="22" spans="1:46" ht="16.5" thickTop="1" thickBot="1" x14ac:dyDescent="0.3">
      <c r="A22" s="3"/>
      <c r="B22" s="10" t="s">
        <v>45</v>
      </c>
      <c r="C22" s="12">
        <v>12000000</v>
      </c>
      <c r="D22" s="21"/>
      <c r="E22" s="7"/>
      <c r="F22" s="13"/>
      <c r="G22" s="9"/>
      <c r="H22" s="3"/>
      <c r="I22" s="10" t="s">
        <v>45</v>
      </c>
      <c r="J22" s="50">
        <f>+M17*'Cuadros de porcentaje'!AC22</f>
        <v>10666666.666666666</v>
      </c>
      <c r="K22" s="7"/>
      <c r="L22" s="7"/>
      <c r="M22" s="7"/>
      <c r="N22" s="9"/>
      <c r="O22" s="7"/>
      <c r="AT22" s="3"/>
    </row>
    <row r="23" spans="1:46" ht="16.5" thickTop="1" thickBot="1" x14ac:dyDescent="0.3">
      <c r="A23" s="3"/>
      <c r="B23" s="17"/>
      <c r="C23" s="18"/>
      <c r="D23" s="18"/>
      <c r="E23" s="18"/>
      <c r="F23" s="19"/>
      <c r="G23" s="20"/>
      <c r="H23" s="3"/>
      <c r="I23" s="17"/>
      <c r="J23" s="19"/>
      <c r="K23" s="18"/>
      <c r="L23" s="18"/>
      <c r="M23" s="18"/>
      <c r="N23" s="20"/>
      <c r="O23" s="7"/>
      <c r="AT23" s="3"/>
    </row>
    <row r="24" spans="1:46" x14ac:dyDescent="0.25">
      <c r="A24" s="3"/>
      <c r="B24" s="7"/>
      <c r="C24" s="7"/>
      <c r="D24" s="7"/>
      <c r="E24" s="7"/>
      <c r="F24" s="13"/>
      <c r="G24" s="7"/>
      <c r="H24" s="3"/>
      <c r="I24" s="7"/>
      <c r="J24" s="13"/>
      <c r="K24" s="7"/>
      <c r="L24" s="7"/>
      <c r="M24" s="7"/>
      <c r="N24" s="7"/>
      <c r="O24" s="7"/>
    </row>
    <row r="25" spans="1:46" ht="18.75" x14ac:dyDescent="0.25">
      <c r="A25" s="3"/>
      <c r="B25" s="24" t="s">
        <v>50</v>
      </c>
      <c r="C25" s="13">
        <f>+SUM(F5:F17)</f>
        <v>215999999.99999997</v>
      </c>
      <c r="D25" s="7"/>
      <c r="E25" s="7"/>
      <c r="F25" s="13"/>
      <c r="G25" s="7"/>
      <c r="H25" s="3"/>
      <c r="I25" s="24" t="s">
        <v>50</v>
      </c>
      <c r="J25" s="13">
        <f>+SUM(J5:J22)</f>
        <v>144000000</v>
      </c>
      <c r="K25" s="7"/>
      <c r="L25" s="7"/>
      <c r="M25" s="7"/>
      <c r="N25" s="7"/>
      <c r="O25" s="7"/>
    </row>
    <row r="26" spans="1:46" x14ac:dyDescent="0.25">
      <c r="A26" s="3"/>
      <c r="B26" s="7"/>
      <c r="C26" s="13">
        <f>+SUM(C5:C22)</f>
        <v>216000000</v>
      </c>
      <c r="D26" s="7"/>
      <c r="E26" s="7"/>
      <c r="F26" s="13"/>
      <c r="G26" s="7"/>
      <c r="H26" s="3"/>
      <c r="I26" s="7"/>
      <c r="J26" s="13">
        <f>+SUM(M5:M17)</f>
        <v>144000000</v>
      </c>
      <c r="K26" s="7"/>
      <c r="L26" s="7"/>
      <c r="M26" s="7"/>
      <c r="N26" s="7"/>
      <c r="O26" s="7"/>
    </row>
    <row r="27" spans="1:46" x14ac:dyDescent="0.25">
      <c r="A27" s="3"/>
      <c r="B27" s="7"/>
      <c r="C27" s="13">
        <f>+C26-C25</f>
        <v>0</v>
      </c>
      <c r="D27" s="7"/>
      <c r="E27" s="7"/>
      <c r="F27" s="13"/>
      <c r="G27" s="7"/>
      <c r="H27" s="3"/>
      <c r="I27" s="7"/>
      <c r="J27" s="13">
        <f>+J26-J25</f>
        <v>0</v>
      </c>
      <c r="K27" s="7"/>
      <c r="L27" s="7"/>
      <c r="M27" s="7"/>
      <c r="N27" s="7"/>
      <c r="O27" s="7"/>
    </row>
    <row r="28" spans="1:46" hidden="1" x14ac:dyDescent="0.25">
      <c r="A28" s="3"/>
      <c r="D28" s="7"/>
      <c r="E28" s="7"/>
      <c r="F28" s="13"/>
      <c r="G28" s="7"/>
      <c r="H28" s="3"/>
      <c r="L28" s="7"/>
      <c r="M28" s="7"/>
      <c r="N28" s="7"/>
      <c r="O28" s="7"/>
    </row>
    <row r="29" spans="1:46" hidden="1" x14ac:dyDescent="0.25">
      <c r="A29" s="3"/>
      <c r="B29" s="7"/>
      <c r="C29" s="7"/>
      <c r="D29" s="7"/>
      <c r="E29" s="7"/>
      <c r="F29" s="13"/>
      <c r="G29" s="7"/>
      <c r="H29" s="3"/>
      <c r="L29" s="7"/>
      <c r="M29" s="7"/>
      <c r="N29" s="7"/>
      <c r="O29" s="7"/>
    </row>
    <row r="30" spans="1:46" hidden="1" x14ac:dyDescent="0.25">
      <c r="A30" s="3"/>
      <c r="B30" s="7"/>
      <c r="C30" s="7"/>
      <c r="D30" s="7"/>
      <c r="E30" s="7"/>
      <c r="F30" s="13"/>
      <c r="G30" s="7"/>
      <c r="H30" s="3"/>
      <c r="I30" s="7"/>
      <c r="J30" s="13"/>
      <c r="K30" s="7"/>
      <c r="L30" s="7"/>
      <c r="M30" s="7"/>
      <c r="N30" s="7"/>
      <c r="O30" s="7"/>
    </row>
    <row r="31" spans="1:46" hidden="1" x14ac:dyDescent="0.25">
      <c r="A31" s="3"/>
      <c r="B31" s="7"/>
      <c r="C31" s="7"/>
      <c r="D31" s="7"/>
      <c r="E31" s="7"/>
      <c r="F31" s="13"/>
      <c r="G31" s="7"/>
      <c r="H31" s="3"/>
      <c r="I31" s="7"/>
      <c r="J31" s="13"/>
      <c r="K31" s="7"/>
      <c r="L31" s="7"/>
      <c r="M31" s="7"/>
      <c r="N31" s="7"/>
      <c r="O31" s="7"/>
    </row>
    <row r="32" spans="1:46" hidden="1" x14ac:dyDescent="0.25">
      <c r="A32" s="3"/>
      <c r="B32" s="7"/>
      <c r="C32" s="7"/>
      <c r="D32" s="7"/>
      <c r="E32" s="7"/>
      <c r="F32" s="13"/>
      <c r="G32" s="7"/>
      <c r="H32" s="3"/>
      <c r="I32" s="7"/>
      <c r="J32" s="13"/>
      <c r="K32" s="7"/>
      <c r="L32" s="7"/>
      <c r="M32" s="7"/>
      <c r="N32" s="7"/>
      <c r="O32" s="7"/>
    </row>
    <row r="33" spans="1:15" hidden="1" x14ac:dyDescent="0.25">
      <c r="A33" s="3"/>
      <c r="D33" s="7"/>
      <c r="E33" s="7"/>
      <c r="F33" s="13"/>
      <c r="G33" s="7"/>
      <c r="H33" s="3"/>
      <c r="I33" s="7"/>
      <c r="J33" s="13"/>
      <c r="K33" s="7"/>
      <c r="L33" s="7"/>
      <c r="M33" s="7"/>
      <c r="N33" s="7"/>
      <c r="O33" s="7"/>
    </row>
    <row r="34" spans="1:15" hidden="1" x14ac:dyDescent="0.25">
      <c r="A34" s="3"/>
      <c r="D34" s="7"/>
      <c r="E34" s="7"/>
      <c r="F34" s="13"/>
      <c r="G34" s="7"/>
      <c r="H34" s="3"/>
      <c r="I34" s="7"/>
      <c r="J34" s="13"/>
      <c r="K34" s="7"/>
      <c r="L34" s="7"/>
      <c r="M34" s="7"/>
      <c r="N34" s="7"/>
      <c r="O34" s="7"/>
    </row>
    <row r="35" spans="1:15" hidden="1" x14ac:dyDescent="0.25">
      <c r="A35" s="3"/>
      <c r="D35" s="7"/>
      <c r="E35" s="7"/>
      <c r="F35" s="13"/>
      <c r="G35" s="7"/>
      <c r="H35" s="3"/>
      <c r="I35" s="7"/>
      <c r="J35" s="13"/>
      <c r="K35" s="7"/>
      <c r="L35" s="7"/>
      <c r="M35" s="7"/>
      <c r="N35" s="7"/>
      <c r="O35" s="7"/>
    </row>
    <row r="36" spans="1:15" hidden="1" x14ac:dyDescent="0.25">
      <c r="A36" s="3"/>
      <c r="D36" s="7"/>
      <c r="E36" s="7"/>
      <c r="F36" s="13"/>
      <c r="G36" s="7"/>
      <c r="H36" s="3"/>
      <c r="I36" s="7"/>
      <c r="J36" s="13"/>
      <c r="K36" s="7"/>
      <c r="L36" s="7"/>
      <c r="M36" s="7"/>
      <c r="N36" s="7"/>
      <c r="O36" s="7"/>
    </row>
    <row r="37" spans="1:15" hidden="1" x14ac:dyDescent="0.25">
      <c r="A37" s="3"/>
      <c r="B37" s="7"/>
      <c r="C37" s="7"/>
      <c r="D37" s="7"/>
      <c r="E37" s="7"/>
      <c r="F37" s="13"/>
      <c r="G37" s="7"/>
      <c r="H37" s="3"/>
      <c r="I37" s="7"/>
      <c r="J37" s="13"/>
      <c r="K37" s="7"/>
      <c r="L37" s="7"/>
      <c r="M37" s="7"/>
      <c r="N37" s="7"/>
      <c r="O37" s="7"/>
    </row>
    <row r="38" spans="1:15" hidden="1" x14ac:dyDescent="0.25">
      <c r="A38" s="3"/>
      <c r="B38" s="7"/>
      <c r="C38" s="7"/>
      <c r="D38" s="7"/>
      <c r="E38" s="7"/>
      <c r="F38" s="13"/>
      <c r="G38" s="7"/>
      <c r="H38" s="3"/>
      <c r="I38" s="7"/>
      <c r="J38" s="13"/>
      <c r="K38" s="7"/>
      <c r="L38" s="7"/>
      <c r="M38" s="7"/>
      <c r="N38" s="7"/>
      <c r="O38" s="7"/>
    </row>
    <row r="39" spans="1:15" hidden="1" x14ac:dyDescent="0.25">
      <c r="A39" s="3"/>
      <c r="B39" s="7"/>
      <c r="C39" s="7"/>
      <c r="D39" s="7"/>
      <c r="E39" s="7"/>
      <c r="F39" s="13"/>
      <c r="G39" s="7"/>
      <c r="H39" s="3"/>
      <c r="I39" s="7"/>
      <c r="J39" s="13"/>
      <c r="K39" s="7"/>
      <c r="L39" s="7"/>
      <c r="M39" s="7"/>
      <c r="N39" s="7"/>
      <c r="O39" s="7"/>
    </row>
    <row r="40" spans="1:15" hidden="1" x14ac:dyDescent="0.25">
      <c r="A40" s="3"/>
      <c r="B40" s="7"/>
      <c r="C40" s="7"/>
      <c r="D40" s="7"/>
      <c r="E40" s="7"/>
      <c r="F40" s="13"/>
      <c r="G40" s="7"/>
      <c r="H40" s="3"/>
      <c r="I40" s="7"/>
      <c r="J40" s="13"/>
      <c r="K40" s="7"/>
      <c r="L40" s="7"/>
      <c r="M40" s="7"/>
      <c r="N40" s="7"/>
      <c r="O40" s="7"/>
    </row>
    <row r="41" spans="1:15" hidden="1" x14ac:dyDescent="0.25">
      <c r="A41" s="3"/>
      <c r="B41" s="7"/>
      <c r="C41" s="7"/>
      <c r="D41" s="7"/>
      <c r="E41" s="7"/>
      <c r="F41" s="13"/>
      <c r="G41" s="7"/>
      <c r="H41" s="3"/>
      <c r="I41" s="7"/>
      <c r="J41" s="13"/>
      <c r="K41" s="7"/>
      <c r="L41" s="7"/>
      <c r="M41" s="7"/>
      <c r="N41" s="7"/>
      <c r="O41" s="7"/>
    </row>
    <row r="42" spans="1:15" hidden="1" x14ac:dyDescent="0.25">
      <c r="A42" s="3"/>
      <c r="B42" s="7"/>
      <c r="C42" s="7"/>
      <c r="D42" s="7"/>
      <c r="E42" s="7"/>
      <c r="F42" s="13"/>
      <c r="G42" s="7"/>
      <c r="H42" s="3"/>
      <c r="I42" s="7"/>
      <c r="J42" s="13"/>
      <c r="K42" s="7"/>
      <c r="L42" s="7"/>
      <c r="M42" s="7"/>
      <c r="N42" s="7"/>
      <c r="O42" s="7"/>
    </row>
    <row r="43" spans="1:15" hidden="1" x14ac:dyDescent="0.25">
      <c r="A43" s="3"/>
      <c r="B43" s="7"/>
      <c r="C43" s="7"/>
      <c r="D43" s="7"/>
      <c r="E43" s="7"/>
      <c r="F43" s="13"/>
      <c r="G43" s="7"/>
      <c r="H43" s="3"/>
      <c r="I43" s="7"/>
      <c r="J43" s="13"/>
      <c r="K43" s="7"/>
      <c r="L43" s="7"/>
      <c r="M43" s="7"/>
      <c r="N43" s="7"/>
      <c r="O43" s="7"/>
    </row>
    <row r="44" spans="1:15" hidden="1" x14ac:dyDescent="0.25">
      <c r="A44" s="3"/>
      <c r="B44" s="7"/>
      <c r="C44" s="7"/>
      <c r="D44" s="7"/>
      <c r="E44" s="7"/>
      <c r="F44" s="13"/>
      <c r="G44" s="7"/>
      <c r="H44" s="3"/>
      <c r="I44" s="7"/>
      <c r="J44" s="13"/>
      <c r="K44" s="7"/>
      <c r="L44" s="7"/>
      <c r="M44" s="7"/>
      <c r="N44" s="7"/>
      <c r="O44" s="7"/>
    </row>
    <row r="45" spans="1:15" hidden="1" x14ac:dyDescent="0.25">
      <c r="A45" s="3"/>
      <c r="B45" s="7"/>
      <c r="C45" s="7"/>
      <c r="D45" s="7"/>
      <c r="E45" s="7"/>
      <c r="F45" s="13"/>
      <c r="G45" s="7"/>
      <c r="H45" s="3"/>
      <c r="I45" s="7"/>
      <c r="J45" s="13"/>
      <c r="K45" s="7"/>
      <c r="L45" s="7"/>
      <c r="M45" s="7"/>
      <c r="N45" s="7"/>
      <c r="O45" s="7"/>
    </row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</sheetData>
  <sheetProtection selectLockedCells="1"/>
  <mergeCells count="2">
    <mergeCell ref="B3:G3"/>
    <mergeCell ref="I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745E-A0FF-46C6-A42A-38CC47B8A0F3}">
  <dimension ref="A1:AD25"/>
  <sheetViews>
    <sheetView workbookViewId="0">
      <selection activeCell="AB21" sqref="AB21:AC21"/>
    </sheetView>
  </sheetViews>
  <sheetFormatPr baseColWidth="10" defaultRowHeight="15" x14ac:dyDescent="0.25"/>
  <cols>
    <col min="1" max="1" width="12" customWidth="1"/>
    <col min="2" max="2" width="6.140625" bestFit="1" customWidth="1"/>
    <col min="3" max="3" width="7" bestFit="1" customWidth="1"/>
    <col min="4" max="5" width="6.140625" bestFit="1" customWidth="1"/>
    <col min="6" max="6" width="5.42578125" bestFit="1" customWidth="1"/>
    <col min="7" max="7" width="6.140625" bestFit="1" customWidth="1"/>
    <col min="8" max="8" width="5.28515625" bestFit="1" customWidth="1"/>
    <col min="9" max="9" width="6.42578125" bestFit="1" customWidth="1"/>
    <col min="10" max="10" width="9.5703125" bestFit="1" customWidth="1"/>
    <col min="11" max="11" width="7.140625" bestFit="1" customWidth="1"/>
    <col min="12" max="12" width="9.28515625" bestFit="1" customWidth="1"/>
    <col min="13" max="13" width="8.7109375" bestFit="1" customWidth="1"/>
    <col min="14" max="14" width="12.5703125" bestFit="1" customWidth="1"/>
    <col min="16" max="16" width="11.7109375" customWidth="1"/>
    <col min="17" max="17" width="1" hidden="1" customWidth="1"/>
    <col min="18" max="18" width="5.5703125" bestFit="1" customWidth="1"/>
    <col min="19" max="19" width="7" bestFit="1" customWidth="1"/>
    <col min="20" max="20" width="6" bestFit="1" customWidth="1"/>
    <col min="21" max="21" width="5.28515625" bestFit="1" customWidth="1"/>
    <col min="22" max="22" width="5.42578125" bestFit="1" customWidth="1"/>
    <col min="23" max="24" width="5.28515625" bestFit="1" customWidth="1"/>
    <col min="25" max="25" width="6.42578125" bestFit="1" customWidth="1"/>
    <col min="26" max="26" width="9.5703125" bestFit="1" customWidth="1"/>
    <col min="27" max="27" width="7.140625" bestFit="1" customWidth="1"/>
    <col min="28" max="28" width="9.28515625" bestFit="1" customWidth="1"/>
    <col min="29" max="29" width="8.7109375" bestFit="1" customWidth="1"/>
  </cols>
  <sheetData>
    <row r="1" spans="1:30" x14ac:dyDescent="0.25">
      <c r="A1" s="37" t="s">
        <v>49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6" t="s">
        <v>48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25"/>
    </row>
    <row r="2" spans="1:30" x14ac:dyDescent="0.25">
      <c r="A2" s="26" t="s">
        <v>54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P2" s="26" t="s">
        <v>53</v>
      </c>
      <c r="Q2" s="27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</row>
    <row r="3" spans="1:30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P3" s="26"/>
      <c r="Q3" s="27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  <row r="4" spans="1:30" x14ac:dyDescent="0.25">
      <c r="A4" s="29" t="s">
        <v>56</v>
      </c>
      <c r="B4" s="29" t="s">
        <v>1</v>
      </c>
      <c r="C4" s="29" t="s">
        <v>2</v>
      </c>
      <c r="D4" s="29" t="s">
        <v>3</v>
      </c>
      <c r="E4" s="29" t="s">
        <v>4</v>
      </c>
      <c r="F4" s="29" t="s">
        <v>5</v>
      </c>
      <c r="G4" s="29" t="s">
        <v>6</v>
      </c>
      <c r="H4" s="29" t="s">
        <v>7</v>
      </c>
      <c r="I4" s="29" t="s">
        <v>8</v>
      </c>
      <c r="J4" s="29" t="s">
        <v>9</v>
      </c>
      <c r="K4" s="29" t="s">
        <v>10</v>
      </c>
      <c r="L4" s="29" t="s">
        <v>11</v>
      </c>
      <c r="M4" s="29" t="s">
        <v>0</v>
      </c>
      <c r="N4" s="35" t="s">
        <v>12</v>
      </c>
      <c r="P4" s="29" t="s">
        <v>56</v>
      </c>
      <c r="Q4" s="29" t="s">
        <v>0</v>
      </c>
      <c r="R4" s="29" t="s">
        <v>1</v>
      </c>
      <c r="S4" s="29" t="s">
        <v>2</v>
      </c>
      <c r="T4" s="29" t="s">
        <v>3</v>
      </c>
      <c r="U4" s="29" t="s">
        <v>4</v>
      </c>
      <c r="V4" s="29" t="s">
        <v>5</v>
      </c>
      <c r="W4" s="29" t="s">
        <v>6</v>
      </c>
      <c r="X4" s="29" t="s">
        <v>7</v>
      </c>
      <c r="Y4" s="29" t="s">
        <v>8</v>
      </c>
      <c r="Z4" s="29" t="s">
        <v>9</v>
      </c>
      <c r="AA4" s="29" t="s">
        <v>10</v>
      </c>
      <c r="AB4" s="29" t="s">
        <v>11</v>
      </c>
      <c r="AC4" s="29" t="s">
        <v>0</v>
      </c>
      <c r="AD4" s="28"/>
    </row>
    <row r="5" spans="1:30" x14ac:dyDescent="0.25">
      <c r="A5" s="30" t="s">
        <v>16</v>
      </c>
      <c r="B5" s="40">
        <v>1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1">
        <f>+SUM(B5:M5)</f>
        <v>1</v>
      </c>
      <c r="P5" s="30" t="s">
        <v>16</v>
      </c>
      <c r="Q5" s="38">
        <v>0.43478260869565216</v>
      </c>
      <c r="R5" s="42">
        <v>0.10526315789473684</v>
      </c>
      <c r="S5" s="39">
        <v>0</v>
      </c>
      <c r="T5" s="39">
        <v>0</v>
      </c>
      <c r="U5" s="39">
        <v>0</v>
      </c>
      <c r="V5" s="39">
        <v>0</v>
      </c>
      <c r="W5" s="39">
        <v>0</v>
      </c>
      <c r="X5" s="39">
        <v>0</v>
      </c>
      <c r="Y5" s="39">
        <v>0</v>
      </c>
      <c r="Z5" s="39">
        <v>0</v>
      </c>
      <c r="AA5" s="39">
        <v>0</v>
      </c>
      <c r="AB5" s="39">
        <v>0</v>
      </c>
      <c r="AC5" s="39">
        <v>0</v>
      </c>
      <c r="AD5" s="28"/>
    </row>
    <row r="6" spans="1:30" x14ac:dyDescent="0.25">
      <c r="A6" s="30" t="s">
        <v>17</v>
      </c>
      <c r="B6" s="40">
        <v>1</v>
      </c>
      <c r="C6" s="39">
        <v>0</v>
      </c>
      <c r="D6" s="39">
        <v>0</v>
      </c>
      <c r="E6" s="39">
        <v>0</v>
      </c>
      <c r="F6" s="39">
        <v>0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1">
        <f>+SUM(B6:M6)</f>
        <v>1</v>
      </c>
      <c r="P6" s="30" t="s">
        <v>17</v>
      </c>
      <c r="Q6" s="32">
        <v>0</v>
      </c>
      <c r="R6" s="42">
        <v>0.73684210526315785</v>
      </c>
      <c r="S6" s="39">
        <v>0</v>
      </c>
      <c r="T6" s="39">
        <v>0</v>
      </c>
      <c r="U6" s="39">
        <v>0</v>
      </c>
      <c r="V6" s="39">
        <v>0</v>
      </c>
      <c r="W6" s="39">
        <v>0</v>
      </c>
      <c r="X6" s="39">
        <v>0</v>
      </c>
      <c r="Y6" s="39">
        <v>0</v>
      </c>
      <c r="Z6" s="39">
        <v>0</v>
      </c>
      <c r="AA6" s="39">
        <v>0</v>
      </c>
      <c r="AB6" s="39">
        <v>0</v>
      </c>
      <c r="AC6" s="39">
        <v>0</v>
      </c>
      <c r="AD6" s="28"/>
    </row>
    <row r="7" spans="1:30" x14ac:dyDescent="0.25">
      <c r="A7" s="30" t="s">
        <v>19</v>
      </c>
      <c r="B7" s="40">
        <v>0.16666666666666666</v>
      </c>
      <c r="C7" s="40">
        <v>0.83333333333333337</v>
      </c>
      <c r="D7" s="39">
        <v>0</v>
      </c>
      <c r="E7" s="39">
        <v>0</v>
      </c>
      <c r="F7" s="39">
        <v>0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1">
        <f>+SUM(B7:M7)</f>
        <v>1</v>
      </c>
      <c r="P7" s="30" t="s">
        <v>19</v>
      </c>
      <c r="Q7" s="32">
        <v>0</v>
      </c>
      <c r="R7" s="42">
        <v>0.15789473684210525</v>
      </c>
      <c r="S7" s="42">
        <v>0.625</v>
      </c>
      <c r="T7" s="39">
        <v>0</v>
      </c>
      <c r="U7" s="39">
        <v>0</v>
      </c>
      <c r="V7" s="39">
        <v>0</v>
      </c>
      <c r="W7" s="39">
        <v>0</v>
      </c>
      <c r="X7" s="39">
        <v>0</v>
      </c>
      <c r="Y7" s="39">
        <v>0</v>
      </c>
      <c r="Z7" s="39">
        <v>0</v>
      </c>
      <c r="AA7" s="39">
        <v>0</v>
      </c>
      <c r="AB7" s="39">
        <v>0</v>
      </c>
      <c r="AC7" s="39">
        <v>0</v>
      </c>
      <c r="AD7" s="28"/>
    </row>
    <row r="8" spans="1:30" x14ac:dyDescent="0.25">
      <c r="A8" s="30" t="s">
        <v>21</v>
      </c>
      <c r="B8" s="39">
        <v>0</v>
      </c>
      <c r="C8" s="40">
        <v>0.5</v>
      </c>
      <c r="D8" s="40">
        <v>0.5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1">
        <f>+SUM(B8:M8)</f>
        <v>1</v>
      </c>
      <c r="P8" s="30" t="s">
        <v>21</v>
      </c>
      <c r="Q8" s="32">
        <v>0</v>
      </c>
      <c r="R8" s="39">
        <v>0</v>
      </c>
      <c r="S8" s="42">
        <v>0.375</v>
      </c>
      <c r="T8" s="42">
        <v>0.375</v>
      </c>
      <c r="U8" s="39">
        <v>0</v>
      </c>
      <c r="V8" s="39">
        <v>0</v>
      </c>
      <c r="W8" s="39">
        <v>0</v>
      </c>
      <c r="X8" s="39">
        <v>0</v>
      </c>
      <c r="Y8" s="39">
        <v>0</v>
      </c>
      <c r="Z8" s="39">
        <v>0</v>
      </c>
      <c r="AA8" s="39">
        <v>0</v>
      </c>
      <c r="AB8" s="39">
        <v>0</v>
      </c>
      <c r="AC8" s="39">
        <v>0</v>
      </c>
      <c r="AD8" s="28"/>
    </row>
    <row r="9" spans="1:30" x14ac:dyDescent="0.25">
      <c r="A9" s="30" t="s">
        <v>23</v>
      </c>
      <c r="B9" s="39">
        <v>0</v>
      </c>
      <c r="C9" s="39">
        <v>0</v>
      </c>
      <c r="D9" s="40">
        <v>1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1">
        <f>+SUM(B9:M9)</f>
        <v>1</v>
      </c>
      <c r="P9" s="30" t="s">
        <v>23</v>
      </c>
      <c r="Q9" s="32">
        <v>0</v>
      </c>
      <c r="R9" s="39">
        <v>0</v>
      </c>
      <c r="S9" s="39">
        <v>0</v>
      </c>
      <c r="T9" s="42">
        <v>0.625</v>
      </c>
      <c r="U9" s="39">
        <v>0</v>
      </c>
      <c r="V9" s="39">
        <v>0</v>
      </c>
      <c r="W9" s="39">
        <v>0</v>
      </c>
      <c r="X9" s="39">
        <v>0</v>
      </c>
      <c r="Y9" s="39">
        <v>0</v>
      </c>
      <c r="Z9" s="39">
        <v>0</v>
      </c>
      <c r="AA9" s="39">
        <v>0</v>
      </c>
      <c r="AB9" s="39">
        <v>0</v>
      </c>
      <c r="AC9" s="39">
        <v>0</v>
      </c>
      <c r="AD9" s="28"/>
    </row>
    <row r="10" spans="1:30" x14ac:dyDescent="0.25">
      <c r="A10" s="30" t="s">
        <v>25</v>
      </c>
      <c r="B10" s="39">
        <v>0</v>
      </c>
      <c r="C10" s="39">
        <v>0</v>
      </c>
      <c r="D10" s="39">
        <v>0</v>
      </c>
      <c r="E10" s="40">
        <v>1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1">
        <f>+SUM(B10:M10)</f>
        <v>1</v>
      </c>
      <c r="P10" s="30" t="s">
        <v>25</v>
      </c>
      <c r="Q10" s="32">
        <v>0</v>
      </c>
      <c r="R10" s="39">
        <v>0</v>
      </c>
      <c r="S10" s="39">
        <v>0</v>
      </c>
      <c r="T10" s="39">
        <v>0</v>
      </c>
      <c r="U10" s="42">
        <v>0.72</v>
      </c>
      <c r="V10" s="39">
        <v>0</v>
      </c>
      <c r="W10" s="39">
        <v>0</v>
      </c>
      <c r="X10" s="39">
        <v>0</v>
      </c>
      <c r="Y10" s="39">
        <v>0</v>
      </c>
      <c r="Z10" s="39">
        <v>0</v>
      </c>
      <c r="AA10" s="39">
        <v>0</v>
      </c>
      <c r="AB10" s="39">
        <v>0</v>
      </c>
      <c r="AC10" s="39">
        <v>0</v>
      </c>
      <c r="AD10" s="28"/>
    </row>
    <row r="11" spans="1:30" x14ac:dyDescent="0.25">
      <c r="A11" s="30" t="s">
        <v>27</v>
      </c>
      <c r="B11" s="39">
        <v>0</v>
      </c>
      <c r="C11" s="39">
        <v>0</v>
      </c>
      <c r="D11" s="39">
        <v>0</v>
      </c>
      <c r="E11" s="40">
        <v>0.41176470588235292</v>
      </c>
      <c r="F11" s="40">
        <v>0.58823529411764708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1">
        <f>+SUM(B11:M11)</f>
        <v>1</v>
      </c>
      <c r="P11" s="30" t="s">
        <v>27</v>
      </c>
      <c r="Q11" s="32">
        <v>0</v>
      </c>
      <c r="R11" s="39">
        <v>0</v>
      </c>
      <c r="S11" s="39">
        <v>0</v>
      </c>
      <c r="T11" s="39">
        <v>0</v>
      </c>
      <c r="U11" s="42">
        <v>0.28000000000000003</v>
      </c>
      <c r="V11" s="42">
        <v>0.4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28"/>
    </row>
    <row r="12" spans="1:30" x14ac:dyDescent="0.25">
      <c r="A12" s="30" t="s">
        <v>29</v>
      </c>
      <c r="B12" s="39">
        <v>0</v>
      </c>
      <c r="C12" s="39">
        <v>0</v>
      </c>
      <c r="D12" s="39">
        <v>0</v>
      </c>
      <c r="E12" s="39">
        <v>0</v>
      </c>
      <c r="F12" s="40">
        <v>0.88235294117647056</v>
      </c>
      <c r="G12" s="40">
        <v>0.11764705882352941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1">
        <f>+SUM(B12:M12)</f>
        <v>1</v>
      </c>
      <c r="P12" s="30" t="s">
        <v>29</v>
      </c>
      <c r="Q12" s="32">
        <v>0</v>
      </c>
      <c r="R12" s="39">
        <v>0</v>
      </c>
      <c r="S12" s="39">
        <v>0</v>
      </c>
      <c r="T12" s="39">
        <v>0</v>
      </c>
      <c r="U12" s="39">
        <v>0</v>
      </c>
      <c r="V12" s="42">
        <v>0.6</v>
      </c>
      <c r="W12" s="42">
        <v>8.3333333333333329E-2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28"/>
    </row>
    <row r="13" spans="1:30" x14ac:dyDescent="0.25">
      <c r="A13" s="30" t="s">
        <v>31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40">
        <v>1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1">
        <f>+SUM(B13:M13)</f>
        <v>1</v>
      </c>
      <c r="P13" s="30" t="s">
        <v>31</v>
      </c>
      <c r="Q13" s="32">
        <v>0</v>
      </c>
      <c r="R13" s="39">
        <v>0</v>
      </c>
      <c r="S13" s="39">
        <v>0</v>
      </c>
      <c r="T13" s="39">
        <v>0</v>
      </c>
      <c r="U13" s="39">
        <v>0</v>
      </c>
      <c r="V13" s="39">
        <v>0</v>
      </c>
      <c r="W13" s="42">
        <v>0.66666666666666663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28"/>
    </row>
    <row r="14" spans="1:30" x14ac:dyDescent="0.25">
      <c r="A14" s="30" t="s">
        <v>33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41">
        <v>0.35294117647058826</v>
      </c>
      <c r="H14" s="40">
        <v>0.6470588235294118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1">
        <f>+SUM(B14:M14)</f>
        <v>1</v>
      </c>
      <c r="P14" s="30" t="s">
        <v>33</v>
      </c>
      <c r="Q14" s="32">
        <v>0</v>
      </c>
      <c r="R14" s="39">
        <v>0</v>
      </c>
      <c r="S14" s="39">
        <v>0</v>
      </c>
      <c r="T14" s="39">
        <v>0</v>
      </c>
      <c r="U14" s="39">
        <v>0</v>
      </c>
      <c r="V14" s="39">
        <v>0</v>
      </c>
      <c r="W14" s="42">
        <v>0.25</v>
      </c>
      <c r="X14" s="42">
        <v>0.45833333333333331</v>
      </c>
      <c r="Y14" s="39">
        <v>0</v>
      </c>
      <c r="Z14" s="39">
        <v>0</v>
      </c>
      <c r="AA14" s="39">
        <v>0</v>
      </c>
      <c r="AB14" s="39">
        <v>0</v>
      </c>
      <c r="AC14" s="39">
        <v>0</v>
      </c>
      <c r="AD14" s="28"/>
    </row>
    <row r="15" spans="1:30" x14ac:dyDescent="0.25">
      <c r="A15" s="30" t="s">
        <v>35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40">
        <v>0.76470588235294112</v>
      </c>
      <c r="I15" s="40">
        <v>0.23529411764705882</v>
      </c>
      <c r="J15" s="39">
        <v>0</v>
      </c>
      <c r="K15" s="39">
        <v>0</v>
      </c>
      <c r="L15" s="39">
        <v>0</v>
      </c>
      <c r="M15" s="39">
        <v>0</v>
      </c>
      <c r="N15" s="31">
        <f>+SUM(B15:M15)</f>
        <v>1</v>
      </c>
      <c r="P15" s="30" t="s">
        <v>35</v>
      </c>
      <c r="Q15" s="32">
        <v>0</v>
      </c>
      <c r="R15" s="39">
        <v>0</v>
      </c>
      <c r="S15" s="39">
        <v>0</v>
      </c>
      <c r="T15" s="39">
        <v>0</v>
      </c>
      <c r="U15" s="39">
        <v>0</v>
      </c>
      <c r="V15" s="39">
        <v>0</v>
      </c>
      <c r="W15" s="39">
        <v>0</v>
      </c>
      <c r="X15" s="42">
        <v>0.54166666666666663</v>
      </c>
      <c r="Y15" s="42">
        <v>0.16</v>
      </c>
      <c r="Z15" s="39">
        <v>0</v>
      </c>
      <c r="AA15" s="39">
        <v>0</v>
      </c>
      <c r="AB15" s="39">
        <v>0</v>
      </c>
      <c r="AC15" s="39">
        <v>0</v>
      </c>
      <c r="AD15" s="28"/>
    </row>
    <row r="16" spans="1:30" x14ac:dyDescent="0.25">
      <c r="A16" s="30" t="s">
        <v>37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40">
        <v>1</v>
      </c>
      <c r="J16" s="39">
        <v>0</v>
      </c>
      <c r="K16" s="39">
        <v>0</v>
      </c>
      <c r="L16" s="39">
        <v>0</v>
      </c>
      <c r="M16" s="39">
        <v>0</v>
      </c>
      <c r="N16" s="31">
        <f>+SUM(B16:M16)</f>
        <v>1</v>
      </c>
      <c r="P16" s="30" t="s">
        <v>37</v>
      </c>
      <c r="Q16" s="32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</v>
      </c>
      <c r="W16" s="39">
        <v>0</v>
      </c>
      <c r="X16" s="39">
        <v>0</v>
      </c>
      <c r="Y16" s="42">
        <v>0.64</v>
      </c>
      <c r="Z16" s="39">
        <v>0</v>
      </c>
      <c r="AA16" s="39">
        <v>0</v>
      </c>
      <c r="AB16" s="39">
        <v>0</v>
      </c>
      <c r="AC16" s="39">
        <v>0</v>
      </c>
      <c r="AD16" s="28"/>
    </row>
    <row r="17" spans="1:30" x14ac:dyDescent="0.25">
      <c r="A17" s="30" t="s">
        <v>39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40">
        <v>0.27777777777777779</v>
      </c>
      <c r="J17" s="40">
        <v>0.72222222222222221</v>
      </c>
      <c r="K17" s="39">
        <v>0</v>
      </c>
      <c r="L17" s="39">
        <v>0</v>
      </c>
      <c r="M17" s="39">
        <v>0</v>
      </c>
      <c r="N17" s="31">
        <f>+SUM(B17:M17)</f>
        <v>1</v>
      </c>
      <c r="P17" s="30" t="s">
        <v>39</v>
      </c>
      <c r="Q17" s="32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42">
        <v>0.2</v>
      </c>
      <c r="Z17" s="42">
        <v>0.52</v>
      </c>
      <c r="AA17" s="39">
        <v>0</v>
      </c>
      <c r="AB17" s="39">
        <v>0</v>
      </c>
      <c r="AC17" s="39">
        <v>0</v>
      </c>
      <c r="AD17" s="28"/>
    </row>
    <row r="18" spans="1:30" x14ac:dyDescent="0.25">
      <c r="A18" s="30" t="s">
        <v>41</v>
      </c>
      <c r="B18" s="39">
        <v>0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40">
        <v>0.75</v>
      </c>
      <c r="K18" s="40">
        <v>0.25</v>
      </c>
      <c r="L18" s="39">
        <v>0</v>
      </c>
      <c r="M18" s="39">
        <v>0</v>
      </c>
      <c r="N18" s="31">
        <f>+SUM(B18:M18)</f>
        <v>1</v>
      </c>
      <c r="P18" s="30" t="s">
        <v>41</v>
      </c>
      <c r="Q18" s="32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43">
        <v>0.48</v>
      </c>
      <c r="AA18" s="42">
        <v>0.16</v>
      </c>
      <c r="AB18" s="39">
        <v>0</v>
      </c>
      <c r="AC18" s="39">
        <v>0</v>
      </c>
      <c r="AD18" s="28"/>
    </row>
    <row r="19" spans="1:30" x14ac:dyDescent="0.25">
      <c r="A19" s="30" t="s">
        <v>42</v>
      </c>
      <c r="B19" s="39">
        <v>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40">
        <v>1</v>
      </c>
      <c r="L19" s="39">
        <v>0</v>
      </c>
      <c r="M19" s="39">
        <v>0</v>
      </c>
      <c r="N19" s="31">
        <f>+SUM(B19:M19)</f>
        <v>1</v>
      </c>
      <c r="P19" s="30" t="s">
        <v>42</v>
      </c>
      <c r="Q19" s="32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42">
        <v>0.64</v>
      </c>
      <c r="AB19" s="39">
        <v>0</v>
      </c>
      <c r="AC19" s="39">
        <v>0</v>
      </c>
      <c r="AD19" s="28"/>
    </row>
    <row r="20" spans="1:30" x14ac:dyDescent="0.25">
      <c r="A20" s="30" t="s">
        <v>43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>
        <v>0</v>
      </c>
      <c r="I20" s="39">
        <v>0</v>
      </c>
      <c r="J20" s="39">
        <v>0</v>
      </c>
      <c r="K20" s="40">
        <v>0.33333333333333331</v>
      </c>
      <c r="L20" s="40">
        <v>0.66666666666666663</v>
      </c>
      <c r="M20" s="39">
        <v>0</v>
      </c>
      <c r="N20" s="31">
        <f>+SUM(B20:M20)</f>
        <v>1</v>
      </c>
      <c r="P20" s="30" t="s">
        <v>43</v>
      </c>
      <c r="Q20" s="32">
        <v>0</v>
      </c>
      <c r="R20" s="39">
        <v>0</v>
      </c>
      <c r="S20" s="39">
        <v>0</v>
      </c>
      <c r="T20" s="39">
        <v>0</v>
      </c>
      <c r="U20" s="39">
        <v>0</v>
      </c>
      <c r="V20" s="39">
        <v>0</v>
      </c>
      <c r="W20" s="39">
        <v>0</v>
      </c>
      <c r="X20" s="39">
        <v>0</v>
      </c>
      <c r="Y20" s="39">
        <v>0</v>
      </c>
      <c r="Z20" s="39">
        <v>0</v>
      </c>
      <c r="AA20" s="42">
        <v>0.2</v>
      </c>
      <c r="AB20" s="42">
        <v>0.41666666666666669</v>
      </c>
      <c r="AC20" s="39">
        <v>0</v>
      </c>
      <c r="AD20" s="28"/>
    </row>
    <row r="21" spans="1:30" x14ac:dyDescent="0.25">
      <c r="A21" s="30" t="s">
        <v>44</v>
      </c>
      <c r="B21" s="39">
        <v>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40">
        <v>0.875</v>
      </c>
      <c r="M21" s="40">
        <v>0.125</v>
      </c>
      <c r="N21" s="31">
        <f>+SUM(B21:M21)</f>
        <v>1</v>
      </c>
      <c r="P21" s="30" t="s">
        <v>44</v>
      </c>
      <c r="Q21" s="32">
        <v>0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</v>
      </c>
      <c r="AB21" s="42">
        <v>0.58333333333333337</v>
      </c>
      <c r="AC21" s="42">
        <v>0.1111111111111111</v>
      </c>
      <c r="AD21" s="28"/>
    </row>
    <row r="22" spans="1:30" x14ac:dyDescent="0.25">
      <c r="A22" s="30" t="s">
        <v>45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40">
        <v>1</v>
      </c>
      <c r="N22" s="31">
        <f>+SUM(B22:M22)</f>
        <v>1</v>
      </c>
      <c r="P22" s="30" t="s">
        <v>45</v>
      </c>
      <c r="Q22" s="32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42">
        <v>0.88888888888888884</v>
      </c>
      <c r="AD22" s="28"/>
    </row>
    <row r="23" spans="1:30" x14ac:dyDescent="0.25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P23" s="29" t="s">
        <v>57</v>
      </c>
      <c r="Q23" s="33">
        <f>+SUM(Q5:Q22)</f>
        <v>0.43478260869565216</v>
      </c>
      <c r="R23" s="33">
        <f>+SUM(R5:R22)</f>
        <v>1</v>
      </c>
      <c r="S23" s="33">
        <f>+SUM(S5:S22)</f>
        <v>1</v>
      </c>
      <c r="T23" s="33">
        <f>+SUM(T5:T22)</f>
        <v>1</v>
      </c>
      <c r="U23" s="33">
        <f>+SUM(U5:U22)</f>
        <v>1</v>
      </c>
      <c r="V23" s="33">
        <f>+SUM(V5:V22)</f>
        <v>1</v>
      </c>
      <c r="W23" s="33">
        <f>+SUM(W5:W22)</f>
        <v>1</v>
      </c>
      <c r="X23" s="33">
        <f>+SUM(X5:X22)</f>
        <v>1</v>
      </c>
      <c r="Y23" s="33">
        <f>+SUM(Y5:Y22)</f>
        <v>1</v>
      </c>
      <c r="Z23" s="33">
        <f>+SUM(Z5:Z22)</f>
        <v>1</v>
      </c>
      <c r="AA23" s="33">
        <f>+SUM(AA5:AA22)</f>
        <v>1</v>
      </c>
      <c r="AB23" s="33">
        <f>+SUM(AB5:AB22)</f>
        <v>1</v>
      </c>
      <c r="AC23" s="33">
        <f>+SUM(AC5:AC22)</f>
        <v>1</v>
      </c>
      <c r="AD23" s="28"/>
    </row>
    <row r="24" spans="1:30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x14ac:dyDescent="0.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</row>
  </sheetData>
  <mergeCells count="2">
    <mergeCell ref="P1:AC1"/>
    <mergeCell ref="A1:N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44"/>
  <sheetViews>
    <sheetView workbookViewId="0">
      <selection activeCell="P44" sqref="P44"/>
    </sheetView>
  </sheetViews>
  <sheetFormatPr baseColWidth="10" defaultRowHeight="15" x14ac:dyDescent="0.25"/>
  <sheetData>
    <row r="2" spans="2:14" x14ac:dyDescent="0.25">
      <c r="B2" s="23" t="s">
        <v>0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3" t="s">
        <v>10</v>
      </c>
      <c r="M2" s="23" t="s">
        <v>11</v>
      </c>
      <c r="N2" s="23" t="s">
        <v>0</v>
      </c>
    </row>
    <row r="3" spans="2:14" x14ac:dyDescent="0.25">
      <c r="B3" s="23">
        <v>0</v>
      </c>
      <c r="C3" s="23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5">
      <c r="B4" s="23"/>
      <c r="C4" s="23">
        <v>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2:14" x14ac:dyDescent="0.25">
      <c r="B5" s="23"/>
      <c r="C5" s="23">
        <v>0</v>
      </c>
      <c r="D5" s="23">
        <v>0</v>
      </c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2:14" x14ac:dyDescent="0.25">
      <c r="B6" s="23"/>
      <c r="C6" s="23"/>
      <c r="D6" s="23">
        <v>1</v>
      </c>
      <c r="E6" s="23">
        <v>8.4000000000000005E-2</v>
      </c>
      <c r="F6" s="23"/>
      <c r="G6" s="23"/>
      <c r="H6" s="23"/>
      <c r="I6" s="23"/>
      <c r="J6" s="23"/>
      <c r="K6" s="23"/>
      <c r="L6" s="23"/>
      <c r="M6" s="23"/>
      <c r="N6" s="23"/>
    </row>
    <row r="7" spans="2:14" x14ac:dyDescent="0.25">
      <c r="B7" s="23"/>
      <c r="C7" s="23"/>
      <c r="D7" s="23"/>
      <c r="E7" s="23">
        <v>1</v>
      </c>
      <c r="F7" s="23"/>
      <c r="G7" s="23"/>
      <c r="H7" s="23"/>
      <c r="I7" s="23"/>
      <c r="J7" s="23"/>
      <c r="K7" s="23"/>
      <c r="L7" s="23"/>
      <c r="M7" s="23"/>
      <c r="N7" s="23"/>
    </row>
    <row r="8" spans="2:14" x14ac:dyDescent="0.25">
      <c r="B8" s="23"/>
      <c r="C8" s="23"/>
      <c r="D8" s="23"/>
      <c r="E8" s="23">
        <v>0</v>
      </c>
      <c r="F8" s="23">
        <v>0</v>
      </c>
      <c r="G8" s="23"/>
      <c r="H8" s="23"/>
      <c r="I8" s="23"/>
      <c r="J8" s="23"/>
      <c r="K8" s="23"/>
      <c r="L8" s="23"/>
      <c r="M8" s="23"/>
      <c r="N8" s="23"/>
    </row>
    <row r="9" spans="2:14" x14ac:dyDescent="0.25">
      <c r="B9" s="23"/>
      <c r="C9" s="23"/>
      <c r="D9" s="23"/>
      <c r="E9" s="23"/>
      <c r="F9" s="23">
        <v>1</v>
      </c>
      <c r="G9" s="23">
        <v>0</v>
      </c>
      <c r="H9" s="23"/>
      <c r="I9" s="23"/>
      <c r="J9" s="23"/>
      <c r="K9" s="23"/>
      <c r="L9" s="23"/>
      <c r="M9" s="23"/>
      <c r="N9" s="23"/>
    </row>
    <row r="10" spans="2:14" x14ac:dyDescent="0.25">
      <c r="B10" s="23"/>
      <c r="C10" s="23"/>
      <c r="D10" s="23"/>
      <c r="E10" s="23"/>
      <c r="F10" s="23"/>
      <c r="G10" s="23">
        <v>1</v>
      </c>
      <c r="H10" s="23"/>
      <c r="I10" s="23"/>
      <c r="J10" s="23"/>
      <c r="K10" s="23"/>
      <c r="L10" s="23"/>
      <c r="M10" s="23"/>
      <c r="N10" s="23"/>
    </row>
    <row r="11" spans="2:14" x14ac:dyDescent="0.25">
      <c r="B11" s="23"/>
      <c r="C11" s="23"/>
      <c r="D11" s="23"/>
      <c r="E11" s="23"/>
      <c r="F11" s="23"/>
      <c r="G11" s="23">
        <v>0</v>
      </c>
      <c r="H11" s="23">
        <v>0</v>
      </c>
      <c r="I11" s="23"/>
      <c r="J11" s="23"/>
      <c r="K11" s="23"/>
      <c r="L11" s="23"/>
      <c r="M11" s="23"/>
      <c r="N11" s="23"/>
    </row>
    <row r="12" spans="2:14" x14ac:dyDescent="0.25">
      <c r="B12" s="23"/>
      <c r="C12" s="23"/>
      <c r="D12" s="23"/>
      <c r="E12" s="23"/>
      <c r="F12" s="23"/>
      <c r="G12" s="23"/>
      <c r="H12" s="23">
        <v>1</v>
      </c>
      <c r="I12" s="23">
        <v>0</v>
      </c>
      <c r="J12" s="23"/>
      <c r="K12" s="23"/>
      <c r="L12" s="23"/>
      <c r="M12" s="23"/>
      <c r="N12" s="23"/>
    </row>
    <row r="13" spans="2:14" x14ac:dyDescent="0.25">
      <c r="B13" s="23"/>
      <c r="C13" s="23"/>
      <c r="D13" s="23"/>
      <c r="E13" s="23"/>
      <c r="F13" s="23"/>
      <c r="G13" s="23"/>
      <c r="H13" s="23"/>
      <c r="I13" s="23">
        <v>1</v>
      </c>
      <c r="J13" s="23"/>
      <c r="K13" s="23"/>
      <c r="L13" s="23"/>
      <c r="M13" s="23"/>
      <c r="N13" s="23"/>
    </row>
    <row r="14" spans="2:14" x14ac:dyDescent="0.25">
      <c r="B14" s="23"/>
      <c r="C14" s="23"/>
      <c r="D14" s="23"/>
      <c r="E14" s="23"/>
      <c r="F14" s="23"/>
      <c r="G14" s="23"/>
      <c r="H14" s="23"/>
      <c r="I14" s="23">
        <v>0</v>
      </c>
      <c r="J14" s="23">
        <v>0</v>
      </c>
      <c r="K14" s="23"/>
      <c r="L14" s="23"/>
      <c r="M14" s="23"/>
      <c r="N14" s="23"/>
    </row>
    <row r="15" spans="2:14" x14ac:dyDescent="0.25">
      <c r="B15" s="23"/>
      <c r="C15" s="23"/>
      <c r="D15" s="23"/>
      <c r="E15" s="23"/>
      <c r="F15" s="23"/>
      <c r="G15" s="23"/>
      <c r="H15" s="23"/>
      <c r="I15" s="23"/>
      <c r="J15" s="23">
        <v>1</v>
      </c>
      <c r="K15" s="23">
        <v>0</v>
      </c>
      <c r="L15" s="23"/>
      <c r="M15" s="23"/>
      <c r="N15" s="23"/>
    </row>
    <row r="16" spans="2:14" x14ac:dyDescent="0.25">
      <c r="B16" s="23"/>
      <c r="C16" s="23"/>
      <c r="D16" s="23"/>
      <c r="E16" s="23"/>
      <c r="F16" s="23"/>
      <c r="G16" s="23"/>
      <c r="H16" s="23"/>
      <c r="I16" s="23"/>
      <c r="J16" s="23"/>
      <c r="K16" s="23">
        <v>1</v>
      </c>
      <c r="L16" s="23"/>
      <c r="M16" s="23"/>
      <c r="N16" s="23"/>
    </row>
    <row r="17" spans="2:17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>
        <v>0</v>
      </c>
      <c r="L17" s="23">
        <v>1</v>
      </c>
      <c r="M17" s="23"/>
      <c r="N17" s="23"/>
    </row>
    <row r="18" spans="2:17" x14ac:dyDescent="0.25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>
        <v>0</v>
      </c>
      <c r="M18" s="23">
        <v>0</v>
      </c>
      <c r="N18" s="23"/>
    </row>
    <row r="19" spans="2:17" x14ac:dyDescent="0.2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>
        <v>1</v>
      </c>
      <c r="N19" s="23"/>
    </row>
    <row r="20" spans="2:17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>
        <v>0</v>
      </c>
      <c r="N20" s="23">
        <v>1</v>
      </c>
    </row>
    <row r="21" spans="2:17" x14ac:dyDescent="0.25">
      <c r="B21" s="23">
        <v>1</v>
      </c>
      <c r="C21" s="23">
        <v>1</v>
      </c>
      <c r="D21" s="23">
        <v>1</v>
      </c>
      <c r="E21" s="23">
        <v>1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23">
        <v>1</v>
      </c>
      <c r="N21" s="23">
        <v>1</v>
      </c>
    </row>
    <row r="22" spans="2:17" x14ac:dyDescent="0.25">
      <c r="B22" s="23">
        <v>-1</v>
      </c>
      <c r="C22" s="23">
        <v>0</v>
      </c>
      <c r="D22" s="23">
        <v>0</v>
      </c>
      <c r="E22" s="23">
        <v>8.4000000000000075E-2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</row>
    <row r="25" spans="2:17" x14ac:dyDescent="0.25">
      <c r="B25" s="23"/>
      <c r="C25" s="23" t="s">
        <v>0</v>
      </c>
      <c r="D25" s="23" t="s">
        <v>1</v>
      </c>
      <c r="E25" s="23" t="s">
        <v>2</v>
      </c>
      <c r="F25" s="23" t="s">
        <v>3</v>
      </c>
      <c r="G25" s="23" t="s">
        <v>4</v>
      </c>
      <c r="H25" s="23" t="s">
        <v>5</v>
      </c>
      <c r="I25" s="23" t="s">
        <v>6</v>
      </c>
      <c r="J25" s="23" t="s">
        <v>7</v>
      </c>
      <c r="K25" s="23" t="s">
        <v>8</v>
      </c>
      <c r="L25" s="23" t="s">
        <v>9</v>
      </c>
      <c r="M25" s="23" t="s">
        <v>10</v>
      </c>
      <c r="N25" s="23" t="s">
        <v>11</v>
      </c>
      <c r="O25" s="23" t="s">
        <v>0</v>
      </c>
      <c r="P25" s="23" t="s">
        <v>46</v>
      </c>
      <c r="Q25" s="23" t="s">
        <v>47</v>
      </c>
    </row>
    <row r="26" spans="2:17" x14ac:dyDescent="0.25">
      <c r="B26" s="23" t="s">
        <v>16</v>
      </c>
      <c r="C26" s="23">
        <v>0.27100000000000002</v>
      </c>
      <c r="D26" s="23">
        <v>0.25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>
        <f>+SUM(C26:O26)</f>
        <v>0.52100000000000002</v>
      </c>
      <c r="Q26" s="23">
        <v>0</v>
      </c>
    </row>
    <row r="27" spans="2:17" x14ac:dyDescent="0.25">
      <c r="B27" s="23" t="s">
        <v>17</v>
      </c>
      <c r="C27" s="23"/>
      <c r="D27" s="23">
        <v>0.58299999999999996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>
        <f>+SUM(C27:O27)</f>
        <v>0.58299999999999996</v>
      </c>
      <c r="Q27" s="23">
        <v>0</v>
      </c>
    </row>
    <row r="28" spans="2:17" x14ac:dyDescent="0.25">
      <c r="B28" s="23" t="s">
        <v>19</v>
      </c>
      <c r="C28" s="23"/>
      <c r="D28" s="23">
        <v>0.16700000000000001</v>
      </c>
      <c r="E28" s="23">
        <v>0.47799999999999998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>
        <f t="shared" ref="P28:P42" si="0">+SUM(C28:O28)</f>
        <v>0.64500000000000002</v>
      </c>
      <c r="Q28" s="23">
        <v>0</v>
      </c>
    </row>
    <row r="29" spans="2:17" x14ac:dyDescent="0.25">
      <c r="B29" s="23" t="s">
        <v>21</v>
      </c>
      <c r="C29" s="23"/>
      <c r="D29" s="23"/>
      <c r="E29" s="23">
        <v>0.52200000000000002</v>
      </c>
      <c r="F29" s="23">
        <v>8.4000000000000005E-2</v>
      </c>
      <c r="G29" s="23"/>
      <c r="H29" s="23"/>
      <c r="I29" s="23"/>
      <c r="J29" s="23"/>
      <c r="K29" s="23"/>
      <c r="L29" s="23"/>
      <c r="M29" s="23"/>
      <c r="N29" s="23"/>
      <c r="O29" s="23"/>
      <c r="P29" s="23">
        <f t="shared" si="0"/>
        <v>0.60599999999999998</v>
      </c>
      <c r="Q29" s="23">
        <v>0</v>
      </c>
    </row>
    <row r="30" spans="2:17" x14ac:dyDescent="0.25">
      <c r="B30" s="23" t="s">
        <v>23</v>
      </c>
      <c r="C30" s="23"/>
      <c r="D30" s="23"/>
      <c r="E30" s="23"/>
      <c r="F30" s="23">
        <v>0.58299999999999996</v>
      </c>
      <c r="G30" s="23"/>
      <c r="H30" s="23"/>
      <c r="I30" s="23"/>
      <c r="J30" s="23"/>
      <c r="K30" s="23"/>
      <c r="L30" s="23"/>
      <c r="M30" s="23"/>
      <c r="N30" s="23"/>
      <c r="O30" s="23"/>
      <c r="P30" s="23">
        <f t="shared" si="0"/>
        <v>0.58299999999999996</v>
      </c>
      <c r="Q30" s="23">
        <v>0</v>
      </c>
    </row>
    <row r="31" spans="2:17" x14ac:dyDescent="0.25">
      <c r="B31" s="23" t="s">
        <v>25</v>
      </c>
      <c r="C31" s="23"/>
      <c r="D31" s="23"/>
      <c r="E31" s="23"/>
      <c r="F31" s="23">
        <v>0.33300000000000002</v>
      </c>
      <c r="G31" s="23">
        <v>0.30399999999999999</v>
      </c>
      <c r="H31" s="23"/>
      <c r="I31" s="23"/>
      <c r="J31" s="23"/>
      <c r="K31" s="23"/>
      <c r="L31" s="23"/>
      <c r="M31" s="23"/>
      <c r="N31" s="23"/>
      <c r="O31" s="23"/>
      <c r="P31" s="23">
        <f t="shared" si="0"/>
        <v>0.63700000000000001</v>
      </c>
      <c r="Q31" s="23">
        <v>0</v>
      </c>
    </row>
    <row r="32" spans="2:17" x14ac:dyDescent="0.25">
      <c r="B32" s="23" t="s">
        <v>27</v>
      </c>
      <c r="C32" s="23"/>
      <c r="D32" s="23"/>
      <c r="E32" s="23"/>
      <c r="F32" s="23"/>
      <c r="G32" s="23">
        <v>0.69599999999999995</v>
      </c>
      <c r="H32" s="23"/>
      <c r="I32" s="23"/>
      <c r="J32" s="23"/>
      <c r="K32" s="23"/>
      <c r="L32" s="23"/>
      <c r="M32" s="23"/>
      <c r="N32" s="23"/>
      <c r="O32" s="23"/>
      <c r="P32" s="23">
        <f t="shared" si="0"/>
        <v>0.69599999999999995</v>
      </c>
      <c r="Q32" s="23">
        <v>0</v>
      </c>
    </row>
    <row r="33" spans="2:17" x14ac:dyDescent="0.25">
      <c r="B33" s="23" t="s">
        <v>29</v>
      </c>
      <c r="C33" s="23"/>
      <c r="D33" s="23"/>
      <c r="E33" s="23"/>
      <c r="F33" s="23"/>
      <c r="G33" s="23"/>
      <c r="H33" s="23">
        <v>0.68</v>
      </c>
      <c r="I33" s="23"/>
      <c r="J33" s="23"/>
      <c r="K33" s="23"/>
      <c r="L33" s="23"/>
      <c r="M33" s="23"/>
      <c r="N33" s="23"/>
      <c r="O33" s="23"/>
      <c r="P33" s="23">
        <f t="shared" si="0"/>
        <v>0.68</v>
      </c>
      <c r="Q33" s="23">
        <v>0</v>
      </c>
    </row>
    <row r="34" spans="2:17" x14ac:dyDescent="0.25">
      <c r="B34" s="23" t="s">
        <v>31</v>
      </c>
      <c r="C34" s="23"/>
      <c r="D34" s="23"/>
      <c r="E34" s="23"/>
      <c r="F34" s="23"/>
      <c r="G34" s="23"/>
      <c r="H34" s="23">
        <v>0.32</v>
      </c>
      <c r="I34" s="23">
        <v>0.375</v>
      </c>
      <c r="J34" s="23"/>
      <c r="K34" s="23"/>
      <c r="L34" s="23"/>
      <c r="M34" s="23"/>
      <c r="N34" s="23"/>
      <c r="O34" s="23"/>
      <c r="P34" s="23">
        <f t="shared" si="0"/>
        <v>0.69500000000000006</v>
      </c>
      <c r="Q34" s="23">
        <v>0</v>
      </c>
    </row>
    <row r="35" spans="2:17" x14ac:dyDescent="0.25">
      <c r="B35" s="23" t="s">
        <v>33</v>
      </c>
      <c r="C35" s="23"/>
      <c r="D35" s="23"/>
      <c r="E35" s="23"/>
      <c r="F35" s="23"/>
      <c r="G35" s="23"/>
      <c r="H35" s="23"/>
      <c r="I35" s="23">
        <v>0.625</v>
      </c>
      <c r="J35" s="23">
        <v>4.2000000000000003E-2</v>
      </c>
      <c r="K35" s="23"/>
      <c r="L35" s="23"/>
      <c r="M35" s="23"/>
      <c r="N35" s="23"/>
      <c r="O35" s="23"/>
      <c r="P35" s="23">
        <f t="shared" si="0"/>
        <v>0.66700000000000004</v>
      </c>
      <c r="Q35" s="23">
        <v>0</v>
      </c>
    </row>
    <row r="36" spans="2:17" x14ac:dyDescent="0.25">
      <c r="B36" s="23" t="s">
        <v>35</v>
      </c>
      <c r="C36" s="23"/>
      <c r="D36" s="23"/>
      <c r="E36" s="23"/>
      <c r="F36" s="23"/>
      <c r="G36" s="23"/>
      <c r="H36" s="23"/>
      <c r="I36" s="23"/>
      <c r="J36" s="23">
        <v>0.66600000000000004</v>
      </c>
      <c r="K36" s="23"/>
      <c r="L36" s="23"/>
      <c r="M36" s="23"/>
      <c r="N36" s="23"/>
      <c r="O36" s="23"/>
      <c r="P36" s="23">
        <f t="shared" si="0"/>
        <v>0.66600000000000004</v>
      </c>
      <c r="Q36" s="23">
        <v>0</v>
      </c>
    </row>
    <row r="37" spans="2:17" x14ac:dyDescent="0.25">
      <c r="B37" s="23" t="s">
        <v>37</v>
      </c>
      <c r="C37" s="23"/>
      <c r="D37" s="23"/>
      <c r="E37" s="23"/>
      <c r="F37" s="23"/>
      <c r="G37" s="23"/>
      <c r="H37" s="23"/>
      <c r="I37" s="23"/>
      <c r="J37" s="23">
        <v>0.29199999999999998</v>
      </c>
      <c r="K37" s="23">
        <v>0.4</v>
      </c>
      <c r="L37" s="23"/>
      <c r="M37" s="23"/>
      <c r="N37" s="23"/>
      <c r="O37" s="23"/>
      <c r="P37" s="23">
        <f t="shared" si="0"/>
        <v>0.69199999999999995</v>
      </c>
      <c r="Q37" s="23">
        <v>0</v>
      </c>
    </row>
    <row r="38" spans="2:17" x14ac:dyDescent="0.25">
      <c r="B38" s="23" t="s">
        <v>39</v>
      </c>
      <c r="C38" s="23"/>
      <c r="D38" s="23"/>
      <c r="E38" s="23"/>
      <c r="F38" s="23"/>
      <c r="G38" s="23"/>
      <c r="H38" s="23"/>
      <c r="I38" s="23"/>
      <c r="J38" s="23"/>
      <c r="K38" s="23">
        <v>0.6</v>
      </c>
      <c r="L38" s="23">
        <v>0.17857142857142858</v>
      </c>
      <c r="M38" s="23"/>
      <c r="N38" s="23"/>
      <c r="O38" s="23"/>
      <c r="P38" s="23">
        <f t="shared" si="0"/>
        <v>0.77857142857142858</v>
      </c>
      <c r="Q38" s="23">
        <v>0</v>
      </c>
    </row>
    <row r="39" spans="2:17" x14ac:dyDescent="0.25">
      <c r="B39" s="23" t="s">
        <v>41</v>
      </c>
      <c r="C39" s="23"/>
      <c r="D39" s="23"/>
      <c r="E39" s="23"/>
      <c r="F39" s="23"/>
      <c r="G39" s="23"/>
      <c r="H39" s="23"/>
      <c r="I39" s="23"/>
      <c r="J39" s="23"/>
      <c r="K39" s="23"/>
      <c r="L39" s="23">
        <v>0.7142857142857143</v>
      </c>
      <c r="M39" s="23"/>
      <c r="N39" s="23"/>
      <c r="O39" s="23"/>
      <c r="P39" s="23">
        <f t="shared" si="0"/>
        <v>0.7142857142857143</v>
      </c>
      <c r="Q39" s="23">
        <v>0</v>
      </c>
    </row>
    <row r="40" spans="2:17" x14ac:dyDescent="0.25">
      <c r="B40" s="23" t="s">
        <v>42</v>
      </c>
      <c r="C40" s="23"/>
      <c r="D40" s="23"/>
      <c r="E40" s="23"/>
      <c r="F40" s="23"/>
      <c r="G40" s="23"/>
      <c r="H40" s="23"/>
      <c r="I40" s="23"/>
      <c r="J40" s="23"/>
      <c r="K40" s="23"/>
      <c r="L40" s="23">
        <v>0.10714285714285714</v>
      </c>
      <c r="M40" s="23">
        <v>0.56666666666666665</v>
      </c>
      <c r="N40" s="23"/>
      <c r="O40" s="23"/>
      <c r="P40" s="23">
        <f t="shared" si="0"/>
        <v>0.67380952380952375</v>
      </c>
      <c r="Q40" s="23">
        <v>0</v>
      </c>
    </row>
    <row r="41" spans="2:17" x14ac:dyDescent="0.25">
      <c r="B41" s="23" t="s">
        <v>43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>
        <v>0.43333333333333335</v>
      </c>
      <c r="N41" s="23">
        <v>0.2413793103448276</v>
      </c>
      <c r="O41" s="23"/>
      <c r="P41" s="23">
        <f t="shared" si="0"/>
        <v>0.67471264367816097</v>
      </c>
      <c r="Q41" s="23">
        <v>0</v>
      </c>
    </row>
    <row r="42" spans="2:17" x14ac:dyDescent="0.25">
      <c r="B42" s="23" t="s">
        <v>44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>
        <v>0.68965517241379315</v>
      </c>
      <c r="O42" s="23"/>
      <c r="P42" s="23">
        <f t="shared" si="0"/>
        <v>0.68965517241379315</v>
      </c>
      <c r="Q42" s="23">
        <v>0</v>
      </c>
    </row>
    <row r="43" spans="2:17" x14ac:dyDescent="0.25">
      <c r="B43" s="23" t="s">
        <v>45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>
        <v>6.8965517241379309E-2</v>
      </c>
      <c r="O43" s="23">
        <v>1</v>
      </c>
      <c r="P43" s="23">
        <f>+SUM(C43:O43)</f>
        <v>1.0689655172413792</v>
      </c>
      <c r="Q43" s="23">
        <v>0</v>
      </c>
    </row>
    <row r="44" spans="2:17" x14ac:dyDescent="0.25">
      <c r="C44">
        <v>0.27100000000000002</v>
      </c>
      <c r="D44" s="23">
        <f>SUM(D26:D43)</f>
        <v>1</v>
      </c>
      <c r="E44" s="23">
        <f t="shared" ref="E44:O44" si="1">SUM(E26:E43)</f>
        <v>1</v>
      </c>
      <c r="F44" s="23">
        <f t="shared" si="1"/>
        <v>1</v>
      </c>
      <c r="G44" s="23">
        <f t="shared" si="1"/>
        <v>1</v>
      </c>
      <c r="H44" s="23">
        <f t="shared" si="1"/>
        <v>1</v>
      </c>
      <c r="I44" s="23">
        <f t="shared" si="1"/>
        <v>1</v>
      </c>
      <c r="J44" s="23">
        <f t="shared" si="1"/>
        <v>1</v>
      </c>
      <c r="K44" s="23">
        <f t="shared" si="1"/>
        <v>1</v>
      </c>
      <c r="L44" s="23">
        <f t="shared" si="1"/>
        <v>1</v>
      </c>
      <c r="M44" s="23">
        <f t="shared" si="1"/>
        <v>1</v>
      </c>
      <c r="N44" s="23">
        <f t="shared" si="1"/>
        <v>1</v>
      </c>
      <c r="O44" s="23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</vt:lpstr>
      <vt:lpstr>Cuadros de porcentaje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Maria Granda Cardona</dc:creator>
  <cp:lastModifiedBy>Lizeth Natalia Doria Cadavid</cp:lastModifiedBy>
  <dcterms:created xsi:type="dcterms:W3CDTF">2016-10-27T03:43:31Z</dcterms:created>
  <dcterms:modified xsi:type="dcterms:W3CDTF">2018-10-08T18:28:59Z</dcterms:modified>
</cp:coreProperties>
</file>