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a/Documents/Bates/EAPH220/labs/lab_7/"/>
    </mc:Choice>
  </mc:AlternateContent>
  <xr:revisionPtr revIDLastSave="0" documentId="13_ncr:1_{9CAB31C5-CFE9-AB40-A088-99F50AB0F7F7}" xr6:coauthVersionLast="47" xr6:coauthVersionMax="47" xr10:uidLastSave="{00000000-0000-0000-0000-000000000000}"/>
  <bookViews>
    <workbookView xWindow="2300" yWindow="2240" windowWidth="15180" windowHeight="10720" xr2:uid="{C11476FC-3D76-455E-858B-A10EF65719AD}"/>
  </bookViews>
  <sheets>
    <sheet name="Summary" sheetId="1" r:id="rId1"/>
    <sheet name="Warm Springs" sheetId="2" r:id="rId2"/>
    <sheet name="Johnsons Canyon" sheetId="3" r:id="rId3"/>
    <sheet name="Mormon point" sheetId="4" r:id="rId4"/>
    <sheet name="Basalt Hill" sheetId="5" r:id="rId5"/>
    <sheet name="Goblet" sheetId="6" r:id="rId6"/>
    <sheet name="Warren" sheetId="7" r:id="rId7"/>
    <sheet name="Hanaupah Cany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4" l="1"/>
</calcChain>
</file>

<file path=xl/sharedStrings.xml><?xml version="1.0" encoding="utf-8"?>
<sst xmlns="http://schemas.openxmlformats.org/spreadsheetml/2006/main" count="297" uniqueCount="67">
  <si>
    <t>Sample name</t>
  </si>
  <si>
    <t>Location</t>
  </si>
  <si>
    <t>d234U_initial</t>
  </si>
  <si>
    <t>Elevation</t>
  </si>
  <si>
    <t>Age</t>
  </si>
  <si>
    <t>d18O</t>
  </si>
  <si>
    <t>d13C</t>
  </si>
  <si>
    <t>Type</t>
  </si>
  <si>
    <t>DV-1-2-A</t>
  </si>
  <si>
    <t>DV-1-3-A</t>
  </si>
  <si>
    <t>DV-3-1-A</t>
  </si>
  <si>
    <t>DV-7-1-A</t>
  </si>
  <si>
    <t>DV-10-1-A</t>
  </si>
  <si>
    <t>DV-7-2-A</t>
  </si>
  <si>
    <t>DV-10-2B-A</t>
  </si>
  <si>
    <t>DV-14-1-A</t>
  </si>
  <si>
    <t>Warm Springs</t>
  </si>
  <si>
    <t>Johnson Canyon</t>
  </si>
  <si>
    <t>Mormon Point</t>
  </si>
  <si>
    <t>Basalt Hill</t>
  </si>
  <si>
    <t>Warren</t>
  </si>
  <si>
    <t>tufa</t>
  </si>
  <si>
    <t>DV-13-2B</t>
  </si>
  <si>
    <t>DV-2-1</t>
  </si>
  <si>
    <t>DV-3-4</t>
  </si>
  <si>
    <t>DV-20-1</t>
  </si>
  <si>
    <t>DV-93-01-ST-2A</t>
  </si>
  <si>
    <t>DV-93-01-ST-2B</t>
  </si>
  <si>
    <t>Goblet</t>
  </si>
  <si>
    <t>2s</t>
  </si>
  <si>
    <t xml:space="preserve">Hanaupah Canyon </t>
  </si>
  <si>
    <t>Loc</t>
  </si>
  <si>
    <t>W</t>
  </si>
  <si>
    <t>E</t>
  </si>
  <si>
    <t>DV-18-01-B</t>
  </si>
  <si>
    <t>DV-18-01-C</t>
  </si>
  <si>
    <t>gravel</t>
  </si>
  <si>
    <t>cement</t>
  </si>
  <si>
    <t>238Ung</t>
  </si>
  <si>
    <t>232Thpg</t>
  </si>
  <si>
    <t>238/232</t>
  </si>
  <si>
    <t>DV-10-2A (DV-B)</t>
  </si>
  <si>
    <t>DV-10-3 (DV-C)</t>
  </si>
  <si>
    <t>DV93-ST-3 (DV-F)</t>
  </si>
  <si>
    <t>DV-7-3 (DV-G)</t>
  </si>
  <si>
    <t>DV-20-1 (DV-H)</t>
  </si>
  <si>
    <t>DV-1-1 (DV-1)</t>
  </si>
  <si>
    <t>DV-2-1-B (DV-2)</t>
  </si>
  <si>
    <t>DV-13-2B-C (DV-3)</t>
  </si>
  <si>
    <t>DV-14-2-C (DV-4)</t>
  </si>
  <si>
    <t>DV-20-2-C (DV-5)</t>
  </si>
  <si>
    <t>DV-1-2-B (DV-6)</t>
  </si>
  <si>
    <t>DV-1-3-B (DV-7)</t>
  </si>
  <si>
    <t>DV-3-2 (DV-8)</t>
  </si>
  <si>
    <t>DV-20-2-B (DV-A)</t>
  </si>
  <si>
    <t>20-2-C has lower d234i and higher 238/232; 20-2-B likely erroneous</t>
  </si>
  <si>
    <t>20-1 has very low 238/232, but d234i seems reasonable (although different lake configuration than anything we've seen, so unsure). This is the only sample to date ~100 ka, so high burden of proof.</t>
  </si>
  <si>
    <t>DV-14-2-B (DV-E)</t>
  </si>
  <si>
    <t>B and C are at (approximately) same stratigraphic horizon. 14-2-C has low d234i, higher 238/232; seems like B may be erroneous. Hard to say with 14-1, but high d234i is suspect.</t>
  </si>
  <si>
    <t>DV-13-2B-B (DV-D)</t>
  </si>
  <si>
    <t>B has lower d234i and slightly lower 238/232… tough call here. C is from different chunk and higher stratigraphic position. 12 ka (or, best case within error = 9 ka) seems a bit far off to be just a stratigraphic offset, but I guess is possible?</t>
  </si>
  <si>
    <t>These all seem ok to me.</t>
  </si>
  <si>
    <t>7-1 and 7-3 have much higher d234i than 7-2. 7-3 has very low 238/232; other two are about the same. 7-3 highly suspect. Unsure about other two.</t>
  </si>
  <si>
    <t>Almost within error, and 3-2 is a little lower stratigraphically, so makes sense. 3-2 has moderately lower d234i and much lower (but still quite clean) 238/232. Both seem fine to me.</t>
  </si>
  <si>
    <t xml:space="preserve">All fairly close in age and d234 with variable but clean 238/232. Oldest (1-1) also has much higher d234i, likely toss. </t>
  </si>
  <si>
    <t>Elevation (masl)</t>
  </si>
  <si>
    <t>Age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</si>
</sst>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8"/>
      <name val="ZapfHumnst BT"/>
    </font>
    <font>
      <sz val="10"/>
      <name val="Times New Roman"/>
      <family val="1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8"/>
      <color indexed="56"/>
      <name val="Cambri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0" borderId="0"/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1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5" borderId="0" applyNumberFormat="0" applyBorder="0" applyAlignment="0" applyProtection="0"/>
    <xf numFmtId="0" fontId="18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7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8" borderId="0" applyNumberFormat="0" applyBorder="0" applyAlignment="0" applyProtection="0"/>
    <xf numFmtId="0" fontId="21" fillId="8" borderId="0" applyNumberFormat="0" applyBorder="0" applyAlignment="0" applyProtection="0"/>
    <xf numFmtId="0" fontId="22" fillId="25" borderId="1" applyNumberFormat="0" applyAlignment="0" applyProtection="0"/>
    <xf numFmtId="0" fontId="13" fillId="26" borderId="2" applyNumberFormat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9" fillId="10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11" fillId="11" borderId="1" applyNumberFormat="0" applyAlignment="0" applyProtection="0"/>
    <xf numFmtId="1" fontId="8" fillId="0" borderId="0" applyFont="0" applyFill="0" applyBorder="0" applyAlignment="0" applyProtection="0"/>
    <xf numFmtId="0" fontId="26" fillId="0" borderId="6" applyNumberFormat="0" applyFill="0" applyAlignment="0" applyProtection="0"/>
    <xf numFmtId="0" fontId="10" fillId="1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8" fillId="0" borderId="0"/>
    <xf numFmtId="0" fontId="18" fillId="0" borderId="0"/>
    <xf numFmtId="0" fontId="18" fillId="9" borderId="7" applyNumberFormat="0" applyFont="0" applyAlignment="0" applyProtection="0"/>
    <xf numFmtId="0" fontId="20" fillId="9" borderId="7" applyNumberFormat="0" applyFont="0" applyAlignment="0" applyProtection="0"/>
    <xf numFmtId="0" fontId="20" fillId="9" borderId="7" applyNumberFormat="0" applyFont="0" applyAlignment="0" applyProtection="0"/>
    <xf numFmtId="0" fontId="20" fillId="9" borderId="7" applyNumberFormat="0" applyFont="0" applyAlignment="0" applyProtection="0"/>
    <xf numFmtId="0" fontId="20" fillId="9" borderId="7" applyNumberFormat="0" applyFont="0" applyAlignment="0" applyProtection="0"/>
    <xf numFmtId="0" fontId="20" fillId="9" borderId="7" applyNumberFormat="0" applyFont="0" applyAlignment="0" applyProtection="0"/>
    <xf numFmtId="0" fontId="20" fillId="9" borderId="7" applyNumberFormat="0" applyFont="0" applyAlignment="0" applyProtection="0"/>
    <xf numFmtId="0" fontId="12" fillId="25" borderId="8" applyNumberFormat="0" applyAlignment="0" applyProtection="0"/>
    <xf numFmtId="0" fontId="28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1" fontId="3" fillId="0" borderId="0" xfId="86" applyNumberFormat="1"/>
    <xf numFmtId="0" fontId="3" fillId="0" borderId="0" xfId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1" fontId="1" fillId="27" borderId="0" xfId="87" applyNumberFormat="1"/>
    <xf numFmtId="164" fontId="0" fillId="0" borderId="0" xfId="0" applyNumberFormat="1"/>
    <xf numFmtId="1" fontId="31" fillId="28" borderId="0" xfId="88" applyNumberFormat="1" applyFont="1" applyAlignment="1"/>
    <xf numFmtId="164" fontId="31" fillId="28" borderId="0" xfId="88" applyNumberFormat="1" applyFont="1" applyAlignment="1"/>
    <xf numFmtId="0" fontId="31" fillId="28" borderId="0" xfId="88" applyFont="1" applyAlignment="1"/>
    <xf numFmtId="0" fontId="29" fillId="0" borderId="0" xfId="0" applyFont="1"/>
    <xf numFmtId="164" fontId="1" fillId="29" borderId="0" xfId="89" applyNumberFormat="1"/>
    <xf numFmtId="164" fontId="1" fillId="28" borderId="0" xfId="88" applyNumberFormat="1" applyAlignment="1"/>
    <xf numFmtId="164" fontId="1" fillId="27" borderId="0" xfId="87" applyNumberFormat="1" applyAlignment="1"/>
    <xf numFmtId="0" fontId="1" fillId="29" borderId="0" xfId="89" applyAlignment="1"/>
    <xf numFmtId="1" fontId="1" fillId="29" borderId="0" xfId="89" applyNumberFormat="1"/>
    <xf numFmtId="0" fontId="1" fillId="29" borderId="0" xfId="89"/>
    <xf numFmtId="1" fontId="1" fillId="28" borderId="0" xfId="88" applyNumberFormat="1" applyAlignment="1"/>
    <xf numFmtId="0" fontId="1" fillId="28" borderId="0" xfId="88" applyAlignment="1"/>
    <xf numFmtId="0" fontId="1" fillId="27" borderId="0" xfId="87"/>
    <xf numFmtId="2" fontId="1" fillId="27" borderId="0" xfId="87" applyNumberFormat="1" applyAlignment="1"/>
    <xf numFmtId="1" fontId="1" fillId="27" borderId="0" xfId="87" applyNumberFormat="1" applyAlignment="1"/>
    <xf numFmtId="0" fontId="1" fillId="27" borderId="0" xfId="87" applyAlignment="1"/>
    <xf numFmtId="1" fontId="30" fillId="0" borderId="0" xfId="86" applyNumberFormat="1" applyFont="1"/>
  </cellXfs>
  <cellStyles count="90">
    <cellStyle name="20% - Accent1 2" xfId="10" xr:uid="{E62DAF72-52AF-4FFA-8B0F-39C5774E1CE0}"/>
    <cellStyle name="20% - Accent2 2" xfId="11" xr:uid="{51BD43F9-62A0-4183-BEBD-4A375FDB4494}"/>
    <cellStyle name="20% - Accent3" xfId="87" builtinId="38"/>
    <cellStyle name="20% - Accent3 2" xfId="12" xr:uid="{01E09498-6111-4A99-BB87-345B1455667E}"/>
    <cellStyle name="20% - Accent4 2" xfId="13" xr:uid="{21477220-261B-4BA6-9209-FFC0914737AB}"/>
    <cellStyle name="20% - Accent5 2" xfId="14" xr:uid="{58D93ABA-42B6-493E-8C05-73707190DB91}"/>
    <cellStyle name="20% - Accent6 2" xfId="15" xr:uid="{A050329A-C30C-407B-9583-9D548D216E33}"/>
    <cellStyle name="40% - Accent1 2" xfId="16" xr:uid="{B080A0EC-F319-4E21-85FB-3AF56BAFE39D}"/>
    <cellStyle name="40% - Accent2 2" xfId="17" xr:uid="{AD8C0C2A-BD81-4E66-A737-9824E89F5B1D}"/>
    <cellStyle name="40% - Accent3" xfId="88" builtinId="39"/>
    <cellStyle name="40% - Accent3 2" xfId="18" xr:uid="{C34345A5-1F4D-4E26-ABE0-8CCB5329CFAD}"/>
    <cellStyle name="40% - Accent4 2" xfId="19" xr:uid="{1B5C66A9-A54C-4554-A4C8-98D59CE93E1D}"/>
    <cellStyle name="40% - Accent5 2" xfId="20" xr:uid="{D06F8111-8084-439A-9224-78079DE4F3B8}"/>
    <cellStyle name="40% - Accent6 2" xfId="21" xr:uid="{B327E5DD-E527-4A5C-B96E-63498543B378}"/>
    <cellStyle name="60% - Accent1 2" xfId="22" xr:uid="{0B13063D-FBA7-4978-863D-3063875AE5EB}"/>
    <cellStyle name="60% - Accent2 2" xfId="23" xr:uid="{C562DBE7-C533-4A7A-A542-CFF51497F54C}"/>
    <cellStyle name="60% - Accent3" xfId="89" builtinId="40"/>
    <cellStyle name="60% - Accent3 2" xfId="24" xr:uid="{4418D925-6703-4D8A-979E-F8C75B16B096}"/>
    <cellStyle name="60% - Accent4 2" xfId="25" xr:uid="{87B9B1D0-48CE-4F13-A3BA-DDB70C60FDD6}"/>
    <cellStyle name="60% - Accent5 2" xfId="26" xr:uid="{60828E56-F5D4-4670-AE6B-8B05EA33D091}"/>
    <cellStyle name="60% - Accent6 2" xfId="27" xr:uid="{F94C3B39-4295-4250-9CF0-BD883162CDF0}"/>
    <cellStyle name="Accent1 2" xfId="28" xr:uid="{0F4AD915-0512-421E-BDE2-5905F5024C80}"/>
    <cellStyle name="Accent2 2" xfId="29" xr:uid="{158D661E-DC19-492F-801D-9B4EFEAFB6D2}"/>
    <cellStyle name="Accent3 2" xfId="30" xr:uid="{461611B8-D7EC-4B9C-BBCF-EB29BEDC61D6}"/>
    <cellStyle name="Accent4 2" xfId="31" xr:uid="{537EF87F-92EE-4C03-BE60-1017B56B5147}"/>
    <cellStyle name="Accent5 2" xfId="32" xr:uid="{51E86520-5B21-47CF-BB7A-B4270AF4D7BA}"/>
    <cellStyle name="Accent6 2" xfId="33" xr:uid="{A54F5167-E6B6-464F-8152-E6F9135826C0}"/>
    <cellStyle name="Bad 2" xfId="5" xr:uid="{5B0EBAAA-6BBA-4D5B-BBAC-149803B785F8}"/>
    <cellStyle name="Bad 2 2" xfId="34" xr:uid="{9B577637-89C0-475D-B795-D458F01B4B99}"/>
    <cellStyle name="Calculation 2" xfId="35" xr:uid="{ADDC2D98-14B2-4150-9996-5A586F75FA5F}"/>
    <cellStyle name="Check Cell 2" xfId="36" xr:uid="{EB521242-23C4-452C-99EE-1C93CA43DF17}"/>
    <cellStyle name="Comma 2" xfId="38" xr:uid="{C9561756-75EF-4864-9C20-714FA4ED5D36}"/>
    <cellStyle name="Comma 3" xfId="37" xr:uid="{3FDD1783-D6A5-4CD0-94B1-C475EF9F843A}"/>
    <cellStyle name="decimal1" xfId="39" xr:uid="{14EC9687-4307-4075-846A-806BF6FDF504}"/>
    <cellStyle name="Explanatory Text 2" xfId="40" xr:uid="{8DD6DE74-256D-4B45-B593-20EAD3303474}"/>
    <cellStyle name="Good 2" xfId="4" xr:uid="{D3BCE588-FC83-417E-BC5A-61CDF3789D64}"/>
    <cellStyle name="Good 2 2" xfId="41" xr:uid="{FCFD4C73-1EDB-4B52-947C-8025C4592A29}"/>
    <cellStyle name="Heading 1 2" xfId="42" xr:uid="{56D9AA94-5D9B-4476-A54E-E71600AF96F2}"/>
    <cellStyle name="Heading 2 2" xfId="43" xr:uid="{BE6D03EB-DFA3-4954-944E-E9937CF3E80B}"/>
    <cellStyle name="Heading 3 2" xfId="44" xr:uid="{6DB7A607-09E3-41AB-A73D-27C117508BE9}"/>
    <cellStyle name="Heading 4 2" xfId="45" xr:uid="{A18AF7EA-F1A8-4F62-B7B3-C18D65B651CA}"/>
    <cellStyle name="Input 2" xfId="46" xr:uid="{36FF8C23-3B2F-43E1-9647-C84542BBBB82}"/>
    <cellStyle name="integer" xfId="47" xr:uid="{D038D388-D648-454D-858C-EDC304D76376}"/>
    <cellStyle name="Linked Cell 2" xfId="48" xr:uid="{A6BDC6CF-F0FE-4706-A627-158AF5E62360}"/>
    <cellStyle name="Neutral 2" xfId="6" xr:uid="{5B8FF96E-6F70-492E-A8D1-8FF56741B2EB}"/>
    <cellStyle name="Neutral 2 2" xfId="49" xr:uid="{49ACCFA9-6B49-4D45-9E79-27CD62B574C1}"/>
    <cellStyle name="Normal" xfId="0" builtinId="0"/>
    <cellStyle name="Normal 10" xfId="86" xr:uid="{25F45087-578A-4353-A721-543FDE3904EC}"/>
    <cellStyle name="Normal 2" xfId="2" xr:uid="{795AA7BE-4BC0-4409-830C-90641AD432CA}"/>
    <cellStyle name="Normal 2 2" xfId="51" xr:uid="{5A101B74-A2C5-4C3D-9017-85BB90DDD966}"/>
    <cellStyle name="Normal 2 2 2" xfId="52" xr:uid="{2F656438-E5CB-48CF-8A45-F91AE519AD42}"/>
    <cellStyle name="Normal 2 2_Blanks" xfId="53" xr:uid="{F12E4AFB-B698-4D8C-B442-8BF79BF632C5}"/>
    <cellStyle name="Normal 2 3" xfId="54" xr:uid="{8559E41C-BA90-4A17-8E15-17FF8ED8CA13}"/>
    <cellStyle name="Normal 2 3 2" xfId="55" xr:uid="{E05DF6DA-962A-4E24-81E8-89BBD00D4A20}"/>
    <cellStyle name="Normal 2 3_Blanks" xfId="56" xr:uid="{5CCD7933-EC25-405A-8376-06F39B886E58}"/>
    <cellStyle name="Normal 2 4" xfId="57" xr:uid="{BC56C915-6441-45D3-A57E-F340A1D81EE3}"/>
    <cellStyle name="Normal 2 4 2" xfId="58" xr:uid="{C51FBAD4-27E9-450F-9468-10750038F0BE}"/>
    <cellStyle name="Normal 2 4_Blanks" xfId="59" xr:uid="{BDF1383F-E023-40BC-B19C-AE157C30CCED}"/>
    <cellStyle name="Normal 2 5" xfId="60" xr:uid="{D2AAA219-4538-487D-ACC7-5D9F96606CFE}"/>
    <cellStyle name="Normal 2 5 2" xfId="61" xr:uid="{1515FAAD-109D-4DCF-9849-4995D3172A63}"/>
    <cellStyle name="Normal 2 5_BNR_UTh data_Isoplot_170103" xfId="62" xr:uid="{89007ED8-6BFD-4F18-BAAD-85F42071352C}"/>
    <cellStyle name="Normal 2 6" xfId="50" xr:uid="{81DD7921-F7ED-4F3D-9F99-A3E4FF22BE28}"/>
    <cellStyle name="Normal 2_Blanks" xfId="63" xr:uid="{25C98C71-6386-49D7-B8AF-FCF73924C67A}"/>
    <cellStyle name="Normal 3" xfId="7" xr:uid="{EB1F3537-08BC-402C-AA84-ECAA9A05AC22}"/>
    <cellStyle name="Normal 3 2" xfId="65" xr:uid="{EB4CBE97-46A9-403B-B8E3-8CAAED2B01EF}"/>
    <cellStyle name="Normal 3 3" xfId="64" xr:uid="{9D9B1958-4D41-4FF7-A311-00EA6ECC9C0B}"/>
    <cellStyle name="Normal 3_Blanks" xfId="66" xr:uid="{53224A75-973E-48E1-A087-99A7A4D2BC71}"/>
    <cellStyle name="Normal 4" xfId="1" xr:uid="{EB8EC5BE-A986-4791-BEB8-1D36490EC8EC}"/>
    <cellStyle name="Normal 4 2" xfId="68" xr:uid="{BFDAB3CB-706D-479F-A5D1-0D106F644D67}"/>
    <cellStyle name="Normal 4 3" xfId="67" xr:uid="{9350163B-2FBF-467D-A6C8-C1ECB1D6EF73}"/>
    <cellStyle name="Normal 4_Blanks" xfId="69" xr:uid="{B3F612FE-96BC-4DFB-88E0-AEFEAC7E99A6}"/>
    <cellStyle name="Normal 5" xfId="70" xr:uid="{ADEEF990-4CF5-444D-B26E-6567AA05E39A}"/>
    <cellStyle name="Normal 5 2" xfId="71" xr:uid="{3D034E32-FA5D-46EC-B8FA-24A2F3D64F99}"/>
    <cellStyle name="Normal 5_Blanks" xfId="72" xr:uid="{56F6AA47-1913-4003-9F67-EE21AEA3B93F}"/>
    <cellStyle name="Normal 6" xfId="9" xr:uid="{2BA7F95D-97FC-4CD2-AD2B-F9041F89BD68}"/>
    <cellStyle name="Normal 7" xfId="8" xr:uid="{BAEDA421-1906-46B0-9A39-80BC1755ED08}"/>
    <cellStyle name="Normal 8" xfId="84" xr:uid="{F8068BC2-BC1F-4FAE-AECF-7924787902E2}"/>
    <cellStyle name="Normal 9" xfId="85" xr:uid="{E55C7C0F-CF30-4EAB-AE62-87F838D1B9D1}"/>
    <cellStyle name="Note 2" xfId="73" xr:uid="{22ED4867-7A5B-4B33-89B4-B1FEC7B117D2}"/>
    <cellStyle name="Note 3" xfId="74" xr:uid="{08C75AF8-B4AA-49D5-9BE6-E09A27942F3E}"/>
    <cellStyle name="Note 3 2" xfId="75" xr:uid="{30C1D105-220A-4AE9-848F-C78BC16D1EA8}"/>
    <cellStyle name="Note 3 2 2" xfId="76" xr:uid="{3CA90E6F-299B-4E8B-B43D-03DD58CADA69}"/>
    <cellStyle name="Note 3 2_Results_FC" xfId="77" xr:uid="{D3831D75-355D-4DD2-B590-C32008F4B1D6}"/>
    <cellStyle name="Note 3 3" xfId="78" xr:uid="{DCBA5373-A589-4753-BF13-A4417F31701B}"/>
    <cellStyle name="Note 3_fm tab" xfId="79" xr:uid="{E057B938-774F-4551-A673-5A0798FE024E}"/>
    <cellStyle name="Output 2" xfId="80" xr:uid="{F7D7DEF2-EED0-43F7-8FA6-01A99B6888C8}"/>
    <cellStyle name="Percent 2" xfId="3" xr:uid="{4348EEBF-397F-441F-A8B5-C062D1C02774}"/>
    <cellStyle name="Title 2" xfId="81" xr:uid="{FC9F5C1B-9B56-4DDE-B0BD-B1480CE5A291}"/>
    <cellStyle name="Total 2" xfId="82" xr:uid="{92A103EE-31E6-4C49-BA23-5ABB5E588F0C}"/>
    <cellStyle name="Warning Text 2" xfId="83" xr:uid="{2C8821D6-2629-4807-A235-2B6E38E2E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392-EEAD-492A-9CF7-FB59374D257B}">
  <dimension ref="A1:K32"/>
  <sheetViews>
    <sheetView tabSelected="1" zoomScale="70" zoomScaleNormal="70" workbookViewId="0">
      <selection activeCell="D1" sqref="D1"/>
    </sheetView>
  </sheetViews>
  <sheetFormatPr baseColWidth="10" defaultColWidth="8.83203125" defaultRowHeight="15"/>
  <cols>
    <col min="1" max="1" width="16.5" customWidth="1"/>
    <col min="2" max="2" width="21.5" customWidth="1"/>
    <col min="3" max="3" width="8.83203125" customWidth="1"/>
    <col min="4" max="5" width="13.6640625" customWidth="1"/>
    <col min="6" max="6" width="8.83203125" customWidth="1"/>
  </cols>
  <sheetData>
    <row r="1" spans="1:11">
      <c r="A1" t="s">
        <v>0</v>
      </c>
      <c r="B1" s="4" t="s">
        <v>1</v>
      </c>
      <c r="C1" s="4" t="s">
        <v>65</v>
      </c>
      <c r="D1" s="4" t="s">
        <v>66</v>
      </c>
      <c r="E1" s="4" t="s">
        <v>29</v>
      </c>
      <c r="F1" s="4" t="s">
        <v>31</v>
      </c>
      <c r="G1" s="4"/>
    </row>
    <row r="2" spans="1:11">
      <c r="A2" s="20" t="s">
        <v>45</v>
      </c>
      <c r="B2" s="20" t="s">
        <v>30</v>
      </c>
      <c r="C2" s="14">
        <v>-14</v>
      </c>
      <c r="D2" s="19">
        <v>95500</v>
      </c>
      <c r="E2" s="19">
        <v>1600</v>
      </c>
      <c r="F2" s="20" t="s">
        <v>32</v>
      </c>
      <c r="K2" s="5"/>
    </row>
    <row r="3" spans="1:11">
      <c r="A3" s="18" t="s">
        <v>50</v>
      </c>
      <c r="B3" s="18" t="s">
        <v>30</v>
      </c>
      <c r="C3" s="13">
        <v>12</v>
      </c>
      <c r="D3" s="17">
        <v>126800</v>
      </c>
      <c r="E3" s="17">
        <v>1200</v>
      </c>
      <c r="F3" s="17" t="s">
        <v>32</v>
      </c>
      <c r="K3" s="5"/>
    </row>
    <row r="4" spans="1:11">
      <c r="A4" s="18" t="s">
        <v>51</v>
      </c>
      <c r="B4" s="18" t="s">
        <v>16</v>
      </c>
      <c r="C4" s="13">
        <v>50</v>
      </c>
      <c r="D4" s="17">
        <v>127700</v>
      </c>
      <c r="E4" s="17">
        <v>700</v>
      </c>
      <c r="F4" s="17" t="s">
        <v>32</v>
      </c>
    </row>
    <row r="5" spans="1:11">
      <c r="A5" s="21" t="s">
        <v>10</v>
      </c>
      <c r="B5" s="21" t="s">
        <v>17</v>
      </c>
      <c r="C5" s="21">
        <v>39.700000000000003</v>
      </c>
      <c r="D5" s="7">
        <v>130600</v>
      </c>
      <c r="E5" s="21">
        <v>800</v>
      </c>
      <c r="F5" s="21" t="s">
        <v>32</v>
      </c>
    </row>
    <row r="6" spans="1:11">
      <c r="A6" s="18" t="s">
        <v>52</v>
      </c>
      <c r="B6" s="18" t="s">
        <v>16</v>
      </c>
      <c r="C6" s="13">
        <v>50</v>
      </c>
      <c r="D6" s="17">
        <v>130800</v>
      </c>
      <c r="E6" s="17">
        <v>700</v>
      </c>
      <c r="F6" s="17" t="s">
        <v>32</v>
      </c>
    </row>
    <row r="7" spans="1:11">
      <c r="A7" s="18" t="s">
        <v>47</v>
      </c>
      <c r="B7" s="18" t="s">
        <v>16</v>
      </c>
      <c r="C7" s="13">
        <v>53</v>
      </c>
      <c r="D7" s="17">
        <v>131000</v>
      </c>
      <c r="E7" s="17">
        <v>700</v>
      </c>
      <c r="F7" s="17" t="s">
        <v>32</v>
      </c>
    </row>
    <row r="8" spans="1:11">
      <c r="A8" s="21" t="s">
        <v>8</v>
      </c>
      <c r="B8" s="21" t="s">
        <v>16</v>
      </c>
      <c r="C8" s="21">
        <v>50</v>
      </c>
      <c r="D8" s="7">
        <v>131200</v>
      </c>
      <c r="E8" s="21">
        <v>1100</v>
      </c>
      <c r="F8" s="21" t="s">
        <v>32</v>
      </c>
    </row>
    <row r="9" spans="1:11">
      <c r="A9" s="21" t="s">
        <v>12</v>
      </c>
      <c r="B9" s="21" t="s">
        <v>19</v>
      </c>
      <c r="C9" s="21">
        <v>48.2</v>
      </c>
      <c r="D9" s="7">
        <v>132100</v>
      </c>
      <c r="E9" s="21">
        <v>800</v>
      </c>
      <c r="F9" s="21" t="s">
        <v>32</v>
      </c>
    </row>
    <row r="10" spans="1:11">
      <c r="A10" s="18" t="s">
        <v>53</v>
      </c>
      <c r="B10" s="18" t="s">
        <v>17</v>
      </c>
      <c r="C10" s="13">
        <v>39.6</v>
      </c>
      <c r="D10" s="17">
        <v>134300</v>
      </c>
      <c r="E10" s="17">
        <v>900</v>
      </c>
      <c r="F10" s="17" t="s">
        <v>32</v>
      </c>
    </row>
    <row r="11" spans="1:11" s="12" customFormat="1">
      <c r="A11" s="21" t="s">
        <v>14</v>
      </c>
      <c r="B11" s="21" t="s">
        <v>19</v>
      </c>
      <c r="C11" s="21">
        <v>50.1</v>
      </c>
      <c r="D11" s="7">
        <v>135700</v>
      </c>
      <c r="E11" s="21">
        <v>900</v>
      </c>
      <c r="F11" s="21" t="s">
        <v>32</v>
      </c>
    </row>
    <row r="12" spans="1:11">
      <c r="A12" s="18" t="s">
        <v>49</v>
      </c>
      <c r="B12" s="18" t="s">
        <v>20</v>
      </c>
      <c r="C12" s="13">
        <v>98</v>
      </c>
      <c r="D12" s="17">
        <v>136700</v>
      </c>
      <c r="E12" s="17">
        <v>800</v>
      </c>
      <c r="F12" s="17" t="s">
        <v>33</v>
      </c>
    </row>
    <row r="13" spans="1:11" ht="16">
      <c r="A13" s="20" t="s">
        <v>41</v>
      </c>
      <c r="B13" s="20" t="s">
        <v>19</v>
      </c>
      <c r="C13" s="14">
        <v>50.1</v>
      </c>
      <c r="D13" s="19">
        <v>138800</v>
      </c>
      <c r="E13" s="19">
        <v>1100</v>
      </c>
      <c r="F13" s="20" t="s">
        <v>32</v>
      </c>
      <c r="G13" s="25"/>
      <c r="H13" s="25"/>
    </row>
    <row r="14" spans="1:11" ht="16">
      <c r="A14" s="21" t="s">
        <v>13</v>
      </c>
      <c r="B14" s="21" t="s">
        <v>18</v>
      </c>
      <c r="C14" s="21">
        <v>75.8</v>
      </c>
      <c r="D14" s="7">
        <v>139200</v>
      </c>
      <c r="E14" s="21">
        <v>900</v>
      </c>
      <c r="F14" s="21" t="s">
        <v>33</v>
      </c>
      <c r="G14" s="25"/>
      <c r="H14" s="25"/>
    </row>
    <row r="15" spans="1:11" ht="16">
      <c r="A15" s="20" t="s">
        <v>42</v>
      </c>
      <c r="B15" s="20" t="s">
        <v>19</v>
      </c>
      <c r="C15" s="14">
        <v>54.3</v>
      </c>
      <c r="D15" s="19">
        <v>140700</v>
      </c>
      <c r="E15" s="19">
        <v>1700</v>
      </c>
      <c r="F15" s="20" t="s">
        <v>32</v>
      </c>
      <c r="G15" s="25"/>
      <c r="H15" s="25"/>
    </row>
    <row r="16" spans="1:11" ht="16">
      <c r="A16" s="18" t="s">
        <v>46</v>
      </c>
      <c r="B16" s="18" t="s">
        <v>16</v>
      </c>
      <c r="C16" s="13">
        <v>50</v>
      </c>
      <c r="D16" s="17">
        <v>141100</v>
      </c>
      <c r="E16" s="17">
        <v>900</v>
      </c>
      <c r="F16" s="17" t="s">
        <v>32</v>
      </c>
      <c r="G16" s="25"/>
      <c r="H16" s="25"/>
    </row>
    <row r="17" spans="1:8" ht="16">
      <c r="A17" s="21" t="s">
        <v>9</v>
      </c>
      <c r="B17" s="21" t="s">
        <v>16</v>
      </c>
      <c r="C17" s="21">
        <v>50</v>
      </c>
      <c r="D17" s="7">
        <v>149300</v>
      </c>
      <c r="E17" s="21">
        <v>1300</v>
      </c>
      <c r="F17" s="21" t="s">
        <v>32</v>
      </c>
      <c r="G17" s="25"/>
      <c r="H17" s="25"/>
    </row>
    <row r="18" spans="1:8" ht="16">
      <c r="A18" s="20" t="s">
        <v>54</v>
      </c>
      <c r="B18" s="20" t="s">
        <v>30</v>
      </c>
      <c r="C18" s="14">
        <v>12</v>
      </c>
      <c r="D18" s="19">
        <v>152000</v>
      </c>
      <c r="E18" s="19">
        <v>1200</v>
      </c>
      <c r="F18" s="20" t="s">
        <v>32</v>
      </c>
      <c r="G18" s="25"/>
      <c r="H18" s="25"/>
    </row>
    <row r="19" spans="1:8" ht="16">
      <c r="A19" s="20" t="s">
        <v>57</v>
      </c>
      <c r="B19" s="20" t="s">
        <v>20</v>
      </c>
      <c r="C19" s="14">
        <v>98</v>
      </c>
      <c r="D19" s="19">
        <v>152200</v>
      </c>
      <c r="E19" s="19">
        <v>1500</v>
      </c>
      <c r="F19" s="20" t="s">
        <v>33</v>
      </c>
      <c r="G19" s="25"/>
      <c r="H19" s="25"/>
    </row>
    <row r="20" spans="1:8" ht="16">
      <c r="A20" s="20" t="s">
        <v>59</v>
      </c>
      <c r="B20" s="20" t="s">
        <v>28</v>
      </c>
      <c r="C20" s="14">
        <v>79</v>
      </c>
      <c r="D20" s="19">
        <v>154100</v>
      </c>
      <c r="E20" s="19">
        <v>1900</v>
      </c>
      <c r="F20" s="20" t="s">
        <v>33</v>
      </c>
      <c r="G20" s="25"/>
      <c r="H20" s="25"/>
    </row>
    <row r="21" spans="1:8" ht="16">
      <c r="A21" s="3" t="s">
        <v>35</v>
      </c>
      <c r="B21" t="s">
        <v>18</v>
      </c>
      <c r="C21" s="8">
        <v>70</v>
      </c>
      <c r="D21" s="2">
        <v>158360.70000000001</v>
      </c>
      <c r="E21" s="2">
        <v>1281.7</v>
      </c>
      <c r="F21" t="s">
        <v>33</v>
      </c>
    </row>
    <row r="22" spans="1:8">
      <c r="A22" s="18" t="s">
        <v>48</v>
      </c>
      <c r="B22" s="18" t="s">
        <v>28</v>
      </c>
      <c r="C22" s="13">
        <v>79</v>
      </c>
      <c r="D22" s="17">
        <v>166700</v>
      </c>
      <c r="E22" s="17">
        <v>1100</v>
      </c>
      <c r="F22" s="17" t="s">
        <v>33</v>
      </c>
    </row>
    <row r="23" spans="1:8">
      <c r="A23" s="21" t="s">
        <v>15</v>
      </c>
      <c r="B23" s="21" t="s">
        <v>20</v>
      </c>
      <c r="C23" s="21">
        <v>98</v>
      </c>
      <c r="D23" s="7">
        <v>177000</v>
      </c>
      <c r="E23" s="21">
        <v>3000</v>
      </c>
      <c r="F23" s="21" t="s">
        <v>33</v>
      </c>
    </row>
    <row r="24" spans="1:8">
      <c r="A24" t="s">
        <v>26</v>
      </c>
      <c r="B24" t="s">
        <v>20</v>
      </c>
      <c r="C24">
        <v>84</v>
      </c>
      <c r="D24" s="6">
        <v>182922.2</v>
      </c>
      <c r="E24">
        <v>1797.5</v>
      </c>
      <c r="F24" t="s">
        <v>33</v>
      </c>
    </row>
    <row r="25" spans="1:8">
      <c r="A25" t="s">
        <v>27</v>
      </c>
      <c r="B25" t="s">
        <v>20</v>
      </c>
      <c r="C25">
        <v>84</v>
      </c>
      <c r="D25" s="6">
        <v>184425.1</v>
      </c>
      <c r="E25">
        <v>1683</v>
      </c>
      <c r="F25" t="s">
        <v>33</v>
      </c>
    </row>
    <row r="26" spans="1:8">
      <c r="A26" s="21" t="s">
        <v>11</v>
      </c>
      <c r="B26" s="21" t="s">
        <v>18</v>
      </c>
      <c r="C26" s="21">
        <v>70.099999999999994</v>
      </c>
      <c r="D26" s="7">
        <v>199000</v>
      </c>
      <c r="E26" s="21">
        <v>1900</v>
      </c>
      <c r="F26" s="21" t="s">
        <v>33</v>
      </c>
    </row>
    <row r="27" spans="1:8">
      <c r="A27" s="11" t="s">
        <v>44</v>
      </c>
      <c r="B27" s="11" t="s">
        <v>18</v>
      </c>
      <c r="C27" s="10">
        <v>64.900000000000006</v>
      </c>
      <c r="D27" s="9">
        <v>229000</v>
      </c>
      <c r="E27" s="9">
        <v>3000</v>
      </c>
      <c r="F27" s="11" t="s">
        <v>33</v>
      </c>
    </row>
    <row r="28" spans="1:8">
      <c r="A28" s="20" t="s">
        <v>43</v>
      </c>
      <c r="B28" s="20"/>
      <c r="C28" s="14">
        <v>84</v>
      </c>
      <c r="D28" s="19">
        <v>275000</v>
      </c>
      <c r="E28" s="19">
        <v>5000</v>
      </c>
      <c r="F28" s="20" t="s">
        <v>33</v>
      </c>
    </row>
    <row r="29" spans="1:8" ht="16">
      <c r="A29" s="3" t="s">
        <v>22</v>
      </c>
      <c r="B29" t="s">
        <v>28</v>
      </c>
      <c r="C29" s="8">
        <v>79</v>
      </c>
      <c r="D29" s="6"/>
      <c r="F29" t="s">
        <v>33</v>
      </c>
    </row>
    <row r="30" spans="1:8" ht="16">
      <c r="A30" s="3" t="s">
        <v>23</v>
      </c>
      <c r="B30" t="s">
        <v>16</v>
      </c>
      <c r="C30" s="8">
        <v>53</v>
      </c>
      <c r="D30" s="6"/>
      <c r="F30" t="s">
        <v>32</v>
      </c>
    </row>
    <row r="31" spans="1:8" ht="16">
      <c r="A31" s="3" t="s">
        <v>24</v>
      </c>
      <c r="B31" t="s">
        <v>17</v>
      </c>
      <c r="C31" s="8">
        <v>39.200000000000003</v>
      </c>
      <c r="D31" s="6"/>
      <c r="F31" t="s">
        <v>32</v>
      </c>
    </row>
    <row r="32" spans="1:8" ht="16">
      <c r="A32" s="3" t="s">
        <v>25</v>
      </c>
      <c r="B32" t="s">
        <v>30</v>
      </c>
      <c r="C32" s="8">
        <v>-14</v>
      </c>
      <c r="D32" s="6"/>
      <c r="F32" t="s">
        <v>32</v>
      </c>
    </row>
  </sheetData>
  <sortState xmlns:xlrd2="http://schemas.microsoft.com/office/spreadsheetml/2017/richdata2" ref="A2:F32">
    <sortCondition ref="D2:D32"/>
  </sortState>
  <phoneticPr fontId="3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A85-BE25-4693-A0F1-5CD55A77700D}">
  <dimension ref="A1:T10"/>
  <sheetViews>
    <sheetView workbookViewId="0">
      <selection activeCell="A10" sqref="A10"/>
    </sheetView>
  </sheetViews>
  <sheetFormatPr baseColWidth="10" defaultColWidth="8.83203125" defaultRowHeight="15"/>
  <cols>
    <col min="1" max="1" width="14.1640625" customWidth="1"/>
    <col min="2" max="2" width="16.5" customWidth="1"/>
  </cols>
  <sheetData>
    <row r="1" spans="1:20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20" s="21" customFormat="1">
      <c r="A2" s="24" t="s">
        <v>8</v>
      </c>
      <c r="B2" s="24" t="s">
        <v>16</v>
      </c>
      <c r="C2" s="24" t="s">
        <v>36</v>
      </c>
      <c r="D2" s="24">
        <v>50</v>
      </c>
      <c r="E2" s="23">
        <v>514</v>
      </c>
      <c r="F2" s="23">
        <v>131200</v>
      </c>
      <c r="G2" s="23">
        <v>1100</v>
      </c>
      <c r="H2" s="22">
        <v>0.65</v>
      </c>
      <c r="I2" s="22">
        <v>3.29</v>
      </c>
      <c r="J2" s="24" t="s">
        <v>32</v>
      </c>
      <c r="K2" s="23">
        <v>46000</v>
      </c>
      <c r="L2" s="23">
        <v>2640</v>
      </c>
      <c r="M2" s="24">
        <v>17424.242424242424</v>
      </c>
    </row>
    <row r="3" spans="1:20" s="21" customFormat="1">
      <c r="A3" s="24" t="s">
        <v>9</v>
      </c>
      <c r="B3" s="24" t="s">
        <v>16</v>
      </c>
      <c r="C3" s="24" t="s">
        <v>36</v>
      </c>
      <c r="D3" s="24">
        <v>50</v>
      </c>
      <c r="E3" s="23">
        <v>593</v>
      </c>
      <c r="F3" s="23">
        <v>149300</v>
      </c>
      <c r="G3" s="23">
        <v>1300</v>
      </c>
      <c r="H3" s="22">
        <v>1.61</v>
      </c>
      <c r="I3" s="22">
        <v>3.25</v>
      </c>
      <c r="J3" s="24" t="s">
        <v>32</v>
      </c>
      <c r="K3" s="23">
        <v>147000</v>
      </c>
      <c r="L3" s="23">
        <v>9200</v>
      </c>
      <c r="M3" s="24">
        <v>15978.260869565218</v>
      </c>
    </row>
    <row r="4" spans="1:20" ht="16">
      <c r="A4" s="18" t="s">
        <v>46</v>
      </c>
      <c r="B4" s="18" t="s">
        <v>16</v>
      </c>
      <c r="C4" s="17" t="s">
        <v>36</v>
      </c>
      <c r="D4" s="17">
        <v>50</v>
      </c>
      <c r="E4" s="17">
        <v>514</v>
      </c>
      <c r="F4" s="17">
        <v>141100</v>
      </c>
      <c r="G4" s="17">
        <v>900</v>
      </c>
      <c r="H4" s="17"/>
      <c r="I4" s="17"/>
      <c r="J4" s="17" t="s">
        <v>32</v>
      </c>
      <c r="K4" s="17">
        <v>93000</v>
      </c>
      <c r="L4" s="17">
        <v>26600</v>
      </c>
      <c r="M4" s="16">
        <v>3496.2406015037591</v>
      </c>
      <c r="N4" s="25"/>
      <c r="O4" s="25"/>
      <c r="P4" s="25"/>
      <c r="Q4" s="25"/>
      <c r="R4" s="25"/>
      <c r="S4" s="25"/>
      <c r="T4" s="25"/>
    </row>
    <row r="5" spans="1:20" ht="16">
      <c r="A5" s="18" t="s">
        <v>47</v>
      </c>
      <c r="B5" s="18" t="s">
        <v>16</v>
      </c>
      <c r="C5" s="17" t="s">
        <v>36</v>
      </c>
      <c r="D5" s="17">
        <v>53</v>
      </c>
      <c r="E5" s="17">
        <v>530</v>
      </c>
      <c r="F5" s="17">
        <v>131000</v>
      </c>
      <c r="G5" s="17">
        <v>700</v>
      </c>
      <c r="H5" s="17"/>
      <c r="I5" s="17"/>
      <c r="J5" s="17" t="s">
        <v>32</v>
      </c>
      <c r="K5" s="17">
        <v>86900</v>
      </c>
      <c r="L5" s="17">
        <v>51100</v>
      </c>
      <c r="M5" s="16">
        <v>1700.5870841487279</v>
      </c>
      <c r="N5" s="25"/>
      <c r="O5" s="25"/>
      <c r="P5" s="25"/>
      <c r="Q5" s="25"/>
      <c r="R5" s="25"/>
      <c r="S5" s="25"/>
      <c r="T5" s="25"/>
    </row>
    <row r="6" spans="1:20" ht="16">
      <c r="A6" s="18" t="s">
        <v>51</v>
      </c>
      <c r="B6" s="18" t="s">
        <v>16</v>
      </c>
      <c r="C6" s="17" t="s">
        <v>36</v>
      </c>
      <c r="D6" s="17">
        <v>50</v>
      </c>
      <c r="E6" s="17">
        <v>506</v>
      </c>
      <c r="F6" s="17">
        <v>127700</v>
      </c>
      <c r="G6" s="17">
        <v>700</v>
      </c>
      <c r="H6" s="17"/>
      <c r="I6" s="17"/>
      <c r="J6" s="17" t="s">
        <v>32</v>
      </c>
      <c r="K6" s="17">
        <v>55400</v>
      </c>
      <c r="L6" s="17">
        <v>98100</v>
      </c>
      <c r="M6" s="16">
        <v>564.72986748216113</v>
      </c>
      <c r="N6" s="25"/>
      <c r="O6" s="25"/>
      <c r="P6" s="25"/>
      <c r="Q6" s="25"/>
      <c r="R6" s="25"/>
      <c r="S6" s="25"/>
      <c r="T6" s="25"/>
    </row>
    <row r="7" spans="1:20" ht="16">
      <c r="A7" s="18" t="s">
        <v>52</v>
      </c>
      <c r="B7" s="18" t="s">
        <v>16</v>
      </c>
      <c r="C7" s="17" t="s">
        <v>36</v>
      </c>
      <c r="D7" s="17">
        <v>50</v>
      </c>
      <c r="E7" s="17">
        <v>460</v>
      </c>
      <c r="F7" s="17">
        <v>130800</v>
      </c>
      <c r="G7" s="17">
        <v>700</v>
      </c>
      <c r="H7" s="17"/>
      <c r="I7" s="17"/>
      <c r="J7" s="17" t="s">
        <v>32</v>
      </c>
      <c r="K7" s="17">
        <v>153000</v>
      </c>
      <c r="L7" s="17">
        <v>9500</v>
      </c>
      <c r="M7" s="16">
        <v>16105.263157894737</v>
      </c>
      <c r="N7" s="25"/>
      <c r="O7" s="25"/>
      <c r="P7" s="25"/>
      <c r="Q7" s="25"/>
      <c r="R7" s="25"/>
      <c r="S7" s="25"/>
      <c r="T7" s="25"/>
    </row>
    <row r="10" spans="1:20">
      <c r="A10" s="18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9EEC-E3CD-41E6-A3A7-447082345E40}">
  <dimension ref="A1:T6"/>
  <sheetViews>
    <sheetView workbookViewId="0">
      <selection activeCell="A7" sqref="A7"/>
    </sheetView>
  </sheetViews>
  <sheetFormatPr baseColWidth="10" defaultColWidth="8.83203125" defaultRowHeight="15"/>
  <cols>
    <col min="1" max="1" width="17.33203125" customWidth="1"/>
    <col min="2" max="2" width="21.1640625" customWidth="1"/>
  </cols>
  <sheetData>
    <row r="1" spans="1:20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20" s="21" customFormat="1">
      <c r="A2" s="24" t="s">
        <v>10</v>
      </c>
      <c r="B2" s="24" t="s">
        <v>17</v>
      </c>
      <c r="C2" s="24" t="s">
        <v>36</v>
      </c>
      <c r="D2" s="24">
        <v>39.700000000000003</v>
      </c>
      <c r="E2" s="23">
        <v>431</v>
      </c>
      <c r="F2" s="23">
        <v>130600</v>
      </c>
      <c r="G2" s="23">
        <v>800</v>
      </c>
      <c r="H2" s="22"/>
      <c r="I2" s="22"/>
      <c r="J2" s="24" t="s">
        <v>32</v>
      </c>
      <c r="K2" s="23">
        <v>81300</v>
      </c>
      <c r="L2" s="23">
        <v>1530</v>
      </c>
      <c r="M2" s="24">
        <v>53137.254901960783</v>
      </c>
    </row>
    <row r="3" spans="1:20" ht="16">
      <c r="A3" s="18" t="s">
        <v>53</v>
      </c>
      <c r="B3" s="18" t="s">
        <v>17</v>
      </c>
      <c r="C3" s="17" t="s">
        <v>36</v>
      </c>
      <c r="D3" s="13">
        <v>39.6</v>
      </c>
      <c r="E3" s="17">
        <v>388</v>
      </c>
      <c r="F3" s="17">
        <v>134300</v>
      </c>
      <c r="G3" s="17">
        <v>900</v>
      </c>
      <c r="H3" s="17"/>
      <c r="I3" s="17"/>
      <c r="J3" s="17" t="s">
        <v>32</v>
      </c>
      <c r="K3" s="17">
        <v>20800</v>
      </c>
      <c r="L3" s="17">
        <v>8170</v>
      </c>
      <c r="M3" s="16">
        <v>2545.8996328029375</v>
      </c>
      <c r="N3" s="25"/>
      <c r="O3" s="25"/>
      <c r="P3" s="25"/>
      <c r="Q3" s="25"/>
      <c r="R3" s="25"/>
      <c r="S3" s="25"/>
      <c r="T3" s="25"/>
    </row>
    <row r="6" spans="1:20">
      <c r="A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81BD-67CD-4159-8FF6-521631E02524}">
  <dimension ref="A1:N11"/>
  <sheetViews>
    <sheetView workbookViewId="0">
      <selection activeCell="H10" sqref="H10"/>
    </sheetView>
  </sheetViews>
  <sheetFormatPr baseColWidth="10" defaultColWidth="8.83203125" defaultRowHeight="15"/>
  <cols>
    <col min="1" max="1" width="18.33203125" customWidth="1"/>
    <col min="2" max="2" width="17.5" customWidth="1"/>
  </cols>
  <sheetData>
    <row r="1" spans="1:14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14" s="21" customFormat="1">
      <c r="A2" s="24" t="s">
        <v>11</v>
      </c>
      <c r="B2" s="24" t="s">
        <v>18</v>
      </c>
      <c r="C2" s="24" t="s">
        <v>21</v>
      </c>
      <c r="D2" s="15">
        <v>70.099999999999994</v>
      </c>
      <c r="E2" s="23">
        <v>544</v>
      </c>
      <c r="F2" s="23">
        <v>199000</v>
      </c>
      <c r="G2" s="23">
        <v>1900</v>
      </c>
      <c r="H2" s="22">
        <v>-5.44</v>
      </c>
      <c r="I2" s="22">
        <v>1.0900000000000001</v>
      </c>
      <c r="J2" s="24" t="s">
        <v>33</v>
      </c>
      <c r="K2" s="23">
        <v>7230</v>
      </c>
      <c r="L2" s="23">
        <v>76900</v>
      </c>
      <c r="M2" s="24">
        <v>94.018205461638487</v>
      </c>
    </row>
    <row r="3" spans="1:14" s="21" customFormat="1">
      <c r="A3" s="24" t="s">
        <v>13</v>
      </c>
      <c r="B3" s="24" t="s">
        <v>18</v>
      </c>
      <c r="C3" s="24" t="s">
        <v>36</v>
      </c>
      <c r="D3" s="15">
        <v>75.8</v>
      </c>
      <c r="E3" s="23">
        <v>453</v>
      </c>
      <c r="F3" s="23">
        <v>139200</v>
      </c>
      <c r="G3" s="23">
        <v>900</v>
      </c>
      <c r="H3" s="22"/>
      <c r="I3" s="22"/>
      <c r="J3" s="24" t="s">
        <v>33</v>
      </c>
      <c r="K3" s="23">
        <v>6630</v>
      </c>
      <c r="L3" s="23">
        <v>76900</v>
      </c>
      <c r="M3" s="24">
        <v>86.215864759427816</v>
      </c>
    </row>
    <row r="4" spans="1:14">
      <c r="A4" s="11" t="s">
        <v>44</v>
      </c>
      <c r="B4" s="11" t="s">
        <v>18</v>
      </c>
      <c r="C4" s="11" t="s">
        <v>21</v>
      </c>
      <c r="D4" s="10">
        <v>64.900000000000006</v>
      </c>
      <c r="E4" s="9">
        <v>619</v>
      </c>
      <c r="F4" s="9">
        <v>229000</v>
      </c>
      <c r="G4" s="9">
        <v>3000</v>
      </c>
      <c r="H4" s="11"/>
      <c r="I4" s="11"/>
      <c r="J4" s="11" t="s">
        <v>33</v>
      </c>
      <c r="K4" s="9">
        <v>14300</v>
      </c>
      <c r="L4" s="9">
        <v>2790000</v>
      </c>
      <c r="M4" s="11">
        <f t="shared" ref="M4" si="0">K4/(L4/1000)</f>
        <v>5.1254480286738353</v>
      </c>
    </row>
    <row r="5" spans="1:14" ht="16">
      <c r="A5" s="3" t="s">
        <v>34</v>
      </c>
      <c r="B5" t="s">
        <v>18</v>
      </c>
      <c r="C5" t="s">
        <v>37</v>
      </c>
      <c r="D5" s="8"/>
      <c r="E5" s="2">
        <v>480.47230738320701</v>
      </c>
      <c r="F5" s="2">
        <v>125527.5</v>
      </c>
      <c r="G5" s="2">
        <v>1019.6</v>
      </c>
      <c r="J5" t="s">
        <v>33</v>
      </c>
    </row>
    <row r="6" spans="1:14" ht="16">
      <c r="A6" s="3" t="s">
        <v>35</v>
      </c>
      <c r="B6" t="s">
        <v>18</v>
      </c>
      <c r="C6" t="s">
        <v>37</v>
      </c>
      <c r="D6" s="8"/>
      <c r="E6" s="2">
        <v>457.81909438414499</v>
      </c>
      <c r="F6" s="2">
        <v>158360.70000000001</v>
      </c>
      <c r="G6" s="2">
        <v>1281.7</v>
      </c>
      <c r="J6" t="s">
        <v>33</v>
      </c>
    </row>
    <row r="11" spans="1:14">
      <c r="A11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C121-AEE3-45B9-9AB5-E53C5B64A390}">
  <dimension ref="A1:N7"/>
  <sheetViews>
    <sheetView workbookViewId="0">
      <selection activeCell="D11" sqref="D11"/>
    </sheetView>
  </sheetViews>
  <sheetFormatPr baseColWidth="10" defaultColWidth="8.83203125" defaultRowHeight="15"/>
  <cols>
    <col min="1" max="1" width="16.6640625" customWidth="1"/>
  </cols>
  <sheetData>
    <row r="1" spans="1:14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14" s="21" customFormat="1">
      <c r="A2" s="24" t="s">
        <v>12</v>
      </c>
      <c r="B2" s="24" t="s">
        <v>19</v>
      </c>
      <c r="C2" s="24" t="s">
        <v>21</v>
      </c>
      <c r="D2" s="15">
        <v>48.2</v>
      </c>
      <c r="E2" s="23">
        <v>555</v>
      </c>
      <c r="F2" s="23">
        <v>132100</v>
      </c>
      <c r="G2" s="23">
        <v>800</v>
      </c>
      <c r="H2" s="22">
        <v>-1.45</v>
      </c>
      <c r="I2" s="22">
        <v>3.22</v>
      </c>
      <c r="J2" s="24" t="s">
        <v>32</v>
      </c>
      <c r="K2" s="23">
        <v>61300</v>
      </c>
      <c r="L2" s="23">
        <v>42300</v>
      </c>
      <c r="M2" s="24">
        <v>1449.1725768321514</v>
      </c>
    </row>
    <row r="3" spans="1:14" s="21" customFormat="1">
      <c r="A3" s="24" t="s">
        <v>14</v>
      </c>
      <c r="B3" s="24" t="s">
        <v>19</v>
      </c>
      <c r="C3" s="24" t="s">
        <v>36</v>
      </c>
      <c r="D3" s="15">
        <v>50.1</v>
      </c>
      <c r="E3" s="23">
        <v>493</v>
      </c>
      <c r="F3" s="23">
        <v>135700</v>
      </c>
      <c r="G3" s="23">
        <v>900</v>
      </c>
      <c r="H3" s="22">
        <v>1.55</v>
      </c>
      <c r="I3" s="22">
        <v>2.78</v>
      </c>
      <c r="J3" s="24" t="s">
        <v>32</v>
      </c>
      <c r="K3" s="23">
        <v>65700</v>
      </c>
      <c r="L3" s="23">
        <v>398000</v>
      </c>
      <c r="M3" s="24">
        <v>165.0753768844221</v>
      </c>
    </row>
    <row r="4" spans="1:14">
      <c r="A4" s="20" t="s">
        <v>41</v>
      </c>
      <c r="B4" s="20" t="s">
        <v>19</v>
      </c>
      <c r="C4" s="20" t="s">
        <v>21</v>
      </c>
      <c r="D4" s="14">
        <v>50.1</v>
      </c>
      <c r="E4" s="19">
        <v>521</v>
      </c>
      <c r="F4" s="19">
        <v>138800</v>
      </c>
      <c r="G4" s="19">
        <v>1100</v>
      </c>
      <c r="H4" s="20"/>
      <c r="I4" s="20"/>
      <c r="J4" s="20" t="s">
        <v>32</v>
      </c>
      <c r="K4" s="19">
        <v>95400</v>
      </c>
      <c r="L4" s="19">
        <v>93300</v>
      </c>
      <c r="M4" s="20">
        <v>1022.5080385852091</v>
      </c>
    </row>
    <row r="5" spans="1:14">
      <c r="A5" s="20" t="s">
        <v>42</v>
      </c>
      <c r="B5" s="20" t="s">
        <v>19</v>
      </c>
      <c r="C5" s="20" t="s">
        <v>36</v>
      </c>
      <c r="D5" s="14">
        <v>54.3</v>
      </c>
      <c r="E5" s="19">
        <v>533</v>
      </c>
      <c r="F5" s="19">
        <v>140700</v>
      </c>
      <c r="G5" s="19">
        <v>1700</v>
      </c>
      <c r="H5" s="20"/>
      <c r="I5" s="20"/>
      <c r="J5" s="20" t="s">
        <v>32</v>
      </c>
      <c r="K5" s="19">
        <v>35300</v>
      </c>
      <c r="L5" s="19">
        <v>402000</v>
      </c>
      <c r="M5" s="20">
        <v>87.810945273631845</v>
      </c>
    </row>
    <row r="7" spans="1:14">
      <c r="A7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8BBA-43FC-445A-9E1B-3FAD3E44D3A1}">
  <dimension ref="A1:T5"/>
  <sheetViews>
    <sheetView workbookViewId="0">
      <selection activeCell="H8" sqref="H8"/>
    </sheetView>
  </sheetViews>
  <sheetFormatPr baseColWidth="10" defaultColWidth="8.83203125" defaultRowHeight="15"/>
  <cols>
    <col min="1" max="1" width="17.33203125" customWidth="1"/>
  </cols>
  <sheetData>
    <row r="1" spans="1:20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20">
      <c r="A2" s="20" t="s">
        <v>59</v>
      </c>
      <c r="B2" s="20" t="s">
        <v>28</v>
      </c>
      <c r="C2" s="20" t="s">
        <v>21</v>
      </c>
      <c r="D2" s="14">
        <v>79</v>
      </c>
      <c r="E2" s="19">
        <v>572</v>
      </c>
      <c r="F2" s="19">
        <v>154100</v>
      </c>
      <c r="G2" s="19">
        <v>1900</v>
      </c>
      <c r="H2" s="20"/>
      <c r="I2" s="20"/>
      <c r="J2" s="20" t="s">
        <v>33</v>
      </c>
      <c r="K2" s="19">
        <v>13100</v>
      </c>
      <c r="L2" s="19">
        <v>104000</v>
      </c>
      <c r="M2" s="20">
        <v>125.96153846153847</v>
      </c>
    </row>
    <row r="3" spans="1:20" ht="16">
      <c r="A3" s="18" t="s">
        <v>48</v>
      </c>
      <c r="B3" s="18" t="s">
        <v>28</v>
      </c>
      <c r="C3" s="17" t="s">
        <v>21</v>
      </c>
      <c r="D3" s="13">
        <v>79</v>
      </c>
      <c r="E3" s="17">
        <v>608</v>
      </c>
      <c r="F3" s="17">
        <v>166700</v>
      </c>
      <c r="G3" s="17">
        <v>1100</v>
      </c>
      <c r="H3" s="17"/>
      <c r="I3" s="17"/>
      <c r="J3" s="17" t="s">
        <v>33</v>
      </c>
      <c r="K3" s="17">
        <v>30900</v>
      </c>
      <c r="L3" s="17">
        <v>241000</v>
      </c>
      <c r="M3" s="16">
        <v>128.21576763485479</v>
      </c>
      <c r="N3" s="25"/>
      <c r="O3" s="25"/>
      <c r="P3" s="25"/>
      <c r="Q3" s="25"/>
      <c r="R3" s="25"/>
      <c r="S3" s="25"/>
      <c r="T3" s="25"/>
    </row>
    <row r="5" spans="1:20">
      <c r="A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81CB-931A-489E-99FF-261D91C99C15}">
  <dimension ref="A1:T6"/>
  <sheetViews>
    <sheetView workbookViewId="0">
      <selection activeCell="A6" sqref="A6"/>
    </sheetView>
  </sheetViews>
  <sheetFormatPr baseColWidth="10" defaultColWidth="8.83203125" defaultRowHeight="15"/>
  <cols>
    <col min="1" max="1" width="16.5" customWidth="1"/>
  </cols>
  <sheetData>
    <row r="1" spans="1:20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20" s="21" customFormat="1">
      <c r="A2" s="24" t="s">
        <v>15</v>
      </c>
      <c r="B2" s="24" t="s">
        <v>20</v>
      </c>
      <c r="C2" s="24" t="s">
        <v>36</v>
      </c>
      <c r="D2" s="15">
        <v>98</v>
      </c>
      <c r="E2" s="23">
        <v>635</v>
      </c>
      <c r="F2" s="23">
        <v>177000</v>
      </c>
      <c r="G2" s="23">
        <v>3000</v>
      </c>
      <c r="H2" s="22"/>
      <c r="I2" s="22"/>
      <c r="J2" s="24" t="s">
        <v>33</v>
      </c>
      <c r="K2" s="23">
        <v>9590</v>
      </c>
      <c r="L2" s="23">
        <v>72000</v>
      </c>
      <c r="M2" s="24">
        <v>133.19444444444446</v>
      </c>
    </row>
    <row r="3" spans="1:20">
      <c r="A3" s="20" t="s">
        <v>57</v>
      </c>
      <c r="B3" s="20" t="s">
        <v>20</v>
      </c>
      <c r="C3" s="20" t="s">
        <v>21</v>
      </c>
      <c r="D3" s="14">
        <v>98</v>
      </c>
      <c r="E3" s="19">
        <v>602</v>
      </c>
      <c r="F3" s="19">
        <v>152200</v>
      </c>
      <c r="G3" s="19">
        <v>1500</v>
      </c>
      <c r="H3" s="20"/>
      <c r="I3" s="20"/>
      <c r="J3" s="20" t="s">
        <v>33</v>
      </c>
      <c r="K3" s="19">
        <v>5980</v>
      </c>
      <c r="L3" s="19">
        <v>73300</v>
      </c>
      <c r="M3" s="20">
        <v>81.582537517053211</v>
      </c>
    </row>
    <row r="4" spans="1:20" ht="16">
      <c r="A4" s="18" t="s">
        <v>49</v>
      </c>
      <c r="B4" s="18" t="s">
        <v>20</v>
      </c>
      <c r="C4" s="17" t="s">
        <v>21</v>
      </c>
      <c r="D4" s="13">
        <v>98</v>
      </c>
      <c r="E4" s="17">
        <v>579</v>
      </c>
      <c r="F4" s="17">
        <v>136700</v>
      </c>
      <c r="G4" s="17">
        <v>800</v>
      </c>
      <c r="H4" s="17"/>
      <c r="I4" s="17"/>
      <c r="J4" s="17" t="s">
        <v>33</v>
      </c>
      <c r="K4" s="17">
        <v>5740</v>
      </c>
      <c r="L4" s="17">
        <v>44300</v>
      </c>
      <c r="M4" s="16">
        <v>129.57110609480813</v>
      </c>
      <c r="N4" s="25"/>
      <c r="O4" s="25"/>
      <c r="P4" s="25"/>
      <c r="Q4" s="25"/>
      <c r="R4" s="25"/>
      <c r="S4" s="25"/>
      <c r="T4" s="25"/>
    </row>
    <row r="6" spans="1:20">
      <c r="A6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F2A-13A7-41AE-903C-CC60ED6F813D}">
  <dimension ref="A1:T7"/>
  <sheetViews>
    <sheetView workbookViewId="0">
      <selection activeCell="I29" sqref="I29"/>
    </sheetView>
  </sheetViews>
  <sheetFormatPr baseColWidth="10" defaultColWidth="8.83203125" defaultRowHeight="15"/>
  <cols>
    <col min="1" max="2" width="18.5" customWidth="1"/>
    <col min="4" max="4" width="10.5" customWidth="1"/>
    <col min="5" max="5" width="12.6640625" customWidth="1"/>
  </cols>
  <sheetData>
    <row r="1" spans="1:20">
      <c r="A1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4</v>
      </c>
      <c r="G1" s="4" t="s">
        <v>29</v>
      </c>
      <c r="H1" s="4" t="s">
        <v>5</v>
      </c>
      <c r="I1" s="4" t="s">
        <v>6</v>
      </c>
      <c r="J1" s="4" t="s">
        <v>31</v>
      </c>
      <c r="K1" s="4" t="s">
        <v>38</v>
      </c>
      <c r="L1" s="4" t="s">
        <v>39</v>
      </c>
      <c r="M1" s="4" t="s">
        <v>40</v>
      </c>
      <c r="N1" s="1"/>
    </row>
    <row r="2" spans="1:20">
      <c r="A2" s="20" t="s">
        <v>54</v>
      </c>
      <c r="B2" s="20" t="s">
        <v>30</v>
      </c>
      <c r="C2" s="20" t="s">
        <v>36</v>
      </c>
      <c r="D2" s="14">
        <v>12</v>
      </c>
      <c r="E2" s="19">
        <v>582</v>
      </c>
      <c r="F2" s="19">
        <v>152000</v>
      </c>
      <c r="G2" s="19">
        <v>1200</v>
      </c>
      <c r="H2" s="20"/>
      <c r="I2" s="20"/>
      <c r="J2" s="20" t="s">
        <v>32</v>
      </c>
      <c r="K2" s="19">
        <v>29100</v>
      </c>
      <c r="L2" s="19">
        <v>396000</v>
      </c>
      <c r="M2" s="20">
        <v>73.484848484848484</v>
      </c>
    </row>
    <row r="3" spans="1:20">
      <c r="A3" s="20" t="s">
        <v>45</v>
      </c>
      <c r="B3" s="20" t="s">
        <v>30</v>
      </c>
      <c r="C3" s="20" t="s">
        <v>36</v>
      </c>
      <c r="D3" s="14">
        <v>-14</v>
      </c>
      <c r="E3" s="19">
        <v>445</v>
      </c>
      <c r="F3" s="19">
        <v>95500</v>
      </c>
      <c r="G3" s="19">
        <v>1600</v>
      </c>
      <c r="H3" s="20"/>
      <c r="I3" s="20"/>
      <c r="J3" s="20" t="s">
        <v>32</v>
      </c>
      <c r="K3" s="19">
        <v>3810</v>
      </c>
      <c r="L3" s="19">
        <v>511000</v>
      </c>
      <c r="M3" s="20">
        <v>7.4559686888454015</v>
      </c>
    </row>
    <row r="4" spans="1:20" ht="16">
      <c r="A4" s="18" t="s">
        <v>50</v>
      </c>
      <c r="B4" s="18" t="s">
        <v>30</v>
      </c>
      <c r="C4" s="17" t="s">
        <v>36</v>
      </c>
      <c r="D4" s="13">
        <v>12</v>
      </c>
      <c r="E4" s="17">
        <v>545</v>
      </c>
      <c r="F4" s="17">
        <v>126800</v>
      </c>
      <c r="G4" s="17">
        <v>1200</v>
      </c>
      <c r="H4" s="17"/>
      <c r="I4" s="17"/>
      <c r="J4" s="17" t="s">
        <v>32</v>
      </c>
      <c r="K4" s="17">
        <v>42300</v>
      </c>
      <c r="L4" s="17">
        <v>105000</v>
      </c>
      <c r="M4" s="16">
        <v>402.85714285714283</v>
      </c>
      <c r="N4" s="25"/>
      <c r="O4" s="25"/>
      <c r="P4" s="25"/>
      <c r="Q4" s="25"/>
      <c r="R4" s="25"/>
      <c r="S4" s="25"/>
      <c r="T4" s="25"/>
    </row>
    <row r="6" spans="1:20">
      <c r="A6" t="s">
        <v>55</v>
      </c>
    </row>
    <row r="7" spans="1:20">
      <c r="A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Warm Springs</vt:lpstr>
      <vt:lpstr>Johnsons Canyon</vt:lpstr>
      <vt:lpstr>Mormon point</vt:lpstr>
      <vt:lpstr>Basalt Hill</vt:lpstr>
      <vt:lpstr>Goblet</vt:lpstr>
      <vt:lpstr>Warren</vt:lpstr>
      <vt:lpstr>Hanaupah Canyon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Anderson</dc:creator>
  <cp:lastModifiedBy>Noah Anderson</cp:lastModifiedBy>
  <dcterms:created xsi:type="dcterms:W3CDTF">2020-03-20T15:28:42Z</dcterms:created>
  <dcterms:modified xsi:type="dcterms:W3CDTF">2024-03-13T12:50:20Z</dcterms:modified>
</cp:coreProperties>
</file>